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15" windowWidth="18210" windowHeight="75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45621"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AM35" i="9"/>
  <c r="C35" i="9"/>
  <c r="BW34" i="9"/>
  <c r="BW35" i="9" s="1"/>
  <c r="BW36" i="9" s="1"/>
  <c r="BW37" i="9" s="1"/>
  <c r="BW38" i="9" s="1"/>
  <c r="BW39" i="9" s="1"/>
  <c r="BW40" i="9" s="1"/>
  <c r="C34" i="9"/>
  <c r="CO34" i="9" l="1"/>
  <c r="CO35" i="9" s="1"/>
  <c r="CO36" i="9" s="1"/>
  <c r="U34" i="9"/>
  <c r="U35" i="9" s="1"/>
  <c r="U36" i="9" s="1"/>
  <c r="C36"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AM34" i="9"/>
</calcChain>
</file>

<file path=xl/sharedStrings.xml><?xml version="1.0" encoding="utf-8"?>
<sst xmlns="http://schemas.openxmlformats.org/spreadsheetml/2006/main" count="1051" uniqueCount="567">
  <si>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</si>
  <si>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</si>
  <si>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</si>
  <si>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</si>
  <si>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</si>
  <si>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</si>
  <si>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</si>
  <si>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</si>
  <si>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</si>
  <si>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</si>
  <si>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</si>
  <si>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</si>
  <si>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</si>
  <si>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</si>
  <si>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</si>
  <si>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</si>
  <si>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</si>
  <si>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</si>
  <si>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</si>
  <si>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</si>
  <si>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</si>
  <si>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</si>
  <si>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</si>
  <si>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</si>
  <si>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</si>
  <si>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</si>
  <si>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</si>
  <si>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</si>
  <si>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</si>
  <si>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</si>
  <si>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</si>
  <si>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</si>
  <si>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</si>
  <si>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</si>
  <si>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</si>
  <si>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</si>
  <si>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</si>
  <si>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</si>
  <si>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</si>
  <si>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</si>
  <si>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</si>
  <si>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</si>
  <si>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</si>
  <si>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</si>
  <si>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</si>
  <si>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</si>
  <si>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</si>
  <si>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</si>
  <si>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</si>
  <si>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</si>
  <si>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</si>
  <si>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</si>
  <si>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</si>
  <si>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</si>
  <si>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</si>
  <si>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</si>
  <si>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</si>
  <si>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</si>
  <si>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</si>
  <si>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</si>
  <si>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</si>
  <si>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</si>
  <si>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</si>
  <si>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</si>
  <si>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</si>
  <si>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</si>
  <si>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</si>
  <si>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</si>
  <si>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</si>
  <si>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</si>
  <si>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</si>
  <si>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</si>
  <si>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</si>
  <si>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</si>
  <si>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</si>
  <si>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</si>
  <si>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</si>
  <si>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</si>
  <si>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</si>
  <si>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</si>
  <si>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</si>
  <si>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</si>
  <si>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</si>
  <si>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湯沢市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</si>
  <si>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</si>
  <si>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</si>
  <si>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</si>
  <si>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</si>
  <si>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</si>
  <si>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</si>
  <si>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</si>
  <si>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</si>
  <si>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</si>
  <si>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</si>
  <si>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</si>
  <si>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</si>
  <si>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</si>
  <si>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</si>
  <si>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</si>
  <si>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</si>
  <si>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</si>
  <si>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</si>
  <si>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</si>
  <si>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</si>
  <si>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</si>
  <si>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</si>
  <si>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</si>
  <si>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</si>
  <si>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</si>
  <si>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</si>
  <si>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</si>
  <si>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</si>
  <si>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</si>
  <si>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</si>
  <si>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</si>
  <si>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</si>
  <si>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</si>
  <si>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</si>
  <si>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</si>
  <si>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</si>
  <si>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</si>
  <si>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</si>
  <si>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</si>
  <si>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</si>
  <si>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</si>
  <si>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</si>
  <si>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</si>
  <si>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</si>
  <si>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</si>
  <si>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</si>
  <si>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</si>
  <si>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</si>
  <si>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</si>
  <si>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</si>
  <si>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</si>
  <si>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</si>
  <si>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</si>
  <si>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</si>
  <si>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</si>
  <si>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</si>
  <si>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</si>
  <si>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</si>
  <si>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</si>
  <si>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</si>
  <si>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</si>
  <si>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</si>
  <si>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</si>
  <si>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</si>
  <si>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</si>
  <si>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</si>
  <si>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</si>
  <si>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</si>
  <si>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</si>
  <si>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</si>
  <si>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</si>
  <si>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</si>
  <si>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</si>
  <si>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</si>
  <si>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</si>
  <si>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</si>
  <si>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</si>
  <si>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</si>
  <si>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</si>
  <si>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</si>
  <si>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</si>
  <si>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</si>
  <si>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</si>
  <si>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</si>
  <si>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</si>
  <si>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</si>
  <si>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</si>
  <si>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</si>
  <si>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</si>
  <si>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</si>
  <si>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</si>
  <si>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</si>
  <si>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</si>
  <si>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</si>
  <si>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</si>
  <si>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</si>
  <si>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</si>
  <si>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</si>
  <si>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</si>
  <si>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</si>
  <si>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</si>
  <si>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</si>
  <si>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</si>
  <si>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</si>
  <si>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</si>
  <si>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</si>
  <si>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</si>
  <si>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</si>
  <si>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</si>
  <si>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</si>
  <si>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</si>
  <si>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</si>
  <si>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</si>
  <si>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秋田県湯沢市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</si>
  <si>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</si>
  <si>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</si>
  <si>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</si>
  <si>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</si>
  <si>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</si>
  <si>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</si>
  <si>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</si>
  <si>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</si>
  <si>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</si>
  <si>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</si>
  <si>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</si>
  <si>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</si>
  <si>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</si>
  <si>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</si>
  <si>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</si>
  <si>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</si>
  <si>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</si>
  <si>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</si>
  <si>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</si>
  <si>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</si>
  <si>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</si>
  <si>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</si>
  <si>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</si>
  <si>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</si>
  <si>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</si>
  <si>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</si>
  <si>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</si>
  <si>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</si>
  <si>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</si>
  <si>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</si>
  <si>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</si>
  <si>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</si>
  <si>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</si>
  <si>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</si>
  <si>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</si>
  <si>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</si>
  <si>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</si>
  <si>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</si>
  <si>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</si>
  <si>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</si>
  <si>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</si>
  <si>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</si>
  <si>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</si>
  <si>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</si>
  <si>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</si>
  <si>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</si>
  <si>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</si>
  <si>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</si>
  <si>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</si>
  <si>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</si>
  <si>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</si>
  <si>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</si>
  <si>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</si>
  <si>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</si>
  <si>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</si>
  <si>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</si>
  <si>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</si>
  <si>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</si>
  <si>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</si>
  <si>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</si>
  <si>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</si>
  <si>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</si>
  <si>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</si>
  <si>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</si>
  <si>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</si>
  <si>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</si>
  <si>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</si>
  <si>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</si>
  <si>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</si>
  <si>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</si>
  <si>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</si>
  <si>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</si>
  <si>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</si>
  <si>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</si>
  <si>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</si>
  <si>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</si>
  <si>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</si>
  <si>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</si>
  <si>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</si>
  <si>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</si>
  <si>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</si>
  <si>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</si>
  <si>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</si>
  <si>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</si>
  <si>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</si>
  <si>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</si>
  <si>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</si>
  <si>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</si>
  <si>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</si>
  <si>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</si>
  <si>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</si>
  <si>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</si>
  <si>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</si>
  <si>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</si>
  <si>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</si>
  <si>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</si>
  <si>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</si>
  <si>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</si>
  <si>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</si>
  <si>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</si>
  <si>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</si>
  <si>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</si>
  <si>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</si>
  <si>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</si>
  <si>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</si>
  <si>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</si>
  <si>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</si>
  <si>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</si>
  <si>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</si>
  <si>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</si>
  <si>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</si>
  <si>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</si>
  <si>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</si>
  <si>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</si>
  <si>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</si>
  <si>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</si>
  <si>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</si>
  <si>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</si>
  <si>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</si>
  <si>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</si>
  <si>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</si>
  <si>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</si>
  <si>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</si>
  <si>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</si>
  <si>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</si>
  <si>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</si>
  <si>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</si>
  <si>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</si>
  <si>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</si>
  <si>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</si>
  <si>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</si>
  <si>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</si>
  <si>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</si>
  <si>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</si>
  <si>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</si>
  <si>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</si>
  <si>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</si>
  <si>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</si>
  <si>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</si>
  <si>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</si>
  <si>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</si>
  <si>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</si>
  <si>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</si>
  <si>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</si>
  <si>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</si>
  <si>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</si>
  <si>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</si>
  <si>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</si>
  <si>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秋田県湯沢市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</si>
  <si>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</si>
  <si>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</si>
  <si>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</si>
  <si>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</si>
  <si>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</si>
  <si>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</si>
  <si>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</si>
  <si>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</si>
  <si>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</si>
  <si>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</si>
  <si>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</si>
  <si>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</si>
  <si>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</si>
  <si>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</si>
  <si>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</si>
  <si>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</si>
  <si>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</si>
  <si>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</si>
  <si>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</si>
  <si>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</si>
  <si>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養護老人ホーム愛宕荘特別会計</t>
    <phoneticPr fontId="5"/>
  </si>
  <si>
    <t>皆瀬更生園特別会計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</si>
  <si>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</si>
  <si>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</si>
  <si>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</si>
  <si>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</si>
  <si>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</si>
  <si>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</si>
  <si>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</si>
  <si>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</si>
  <si>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</si>
  <si>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</si>
  <si>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</si>
  <si>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</si>
  <si>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</si>
  <si>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</si>
  <si>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</si>
  <si>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</si>
  <si>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</si>
  <si>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</si>
  <si>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</si>
  <si>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</si>
  <si>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</si>
  <si>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</si>
  <si>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</si>
  <si>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</si>
  <si>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</si>
  <si>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</si>
  <si>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</si>
  <si>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</si>
  <si>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</si>
  <si>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</si>
  <si>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</si>
  <si>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</si>
  <si>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</si>
  <si>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</si>
  <si>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</si>
  <si>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</si>
  <si>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</si>
  <si>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</si>
  <si>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</si>
  <si>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</si>
  <si>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</si>
  <si>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</si>
  <si>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</si>
  <si>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</si>
  <si>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</si>
  <si>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</si>
  <si>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</si>
  <si>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</si>
  <si>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</si>
  <si>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</si>
  <si>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</si>
  <si>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</si>
  <si>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</si>
  <si>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</si>
  <si>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</si>
  <si>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</si>
  <si>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</si>
  <si>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</si>
  <si>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</si>
  <si>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</si>
  <si>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</si>
  <si>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</si>
  <si>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</si>
  <si>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</si>
  <si>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</si>
  <si>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</si>
  <si>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</si>
  <si>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</si>
  <si>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</si>
  <si>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</si>
  <si>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</si>
  <si>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</si>
  <si>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</si>
  <si>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</si>
  <si>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</si>
  <si>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</si>
  <si>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</si>
  <si>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</si>
  <si>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</si>
  <si>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</si>
  <si>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</si>
  <si>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</si>
  <si>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</si>
  <si>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</si>
  <si>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</si>
  <si>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</si>
  <si>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</si>
  <si>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</si>
  <si>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</si>
  <si>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</si>
  <si>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</si>
  <si>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</si>
  <si>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</si>
  <si>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</si>
  <si>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</si>
  <si>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</si>
  <si>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</si>
  <si>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</si>
  <si>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</si>
  <si>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</si>
  <si>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</si>
  <si>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</si>
  <si>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</si>
  <si>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</si>
  <si>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</si>
  <si>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</si>
  <si>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</si>
  <si>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</si>
  <si>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</si>
  <si>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</si>
  <si>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</si>
  <si>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</si>
  <si>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</si>
  <si>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</si>
  <si>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</si>
  <si>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</si>
  <si>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</si>
  <si>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</si>
  <si>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</si>
  <si>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</si>
  <si>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</si>
  <si>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</si>
  <si>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</si>
  <si>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</si>
  <si>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</si>
  <si>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</si>
  <si>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</si>
  <si>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</si>
  <si>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</si>
  <si>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</si>
  <si>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</si>
  <si>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</si>
  <si>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</si>
  <si>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</si>
  <si>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</si>
  <si>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</si>
  <si>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</si>
  <si>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</si>
  <si>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</si>
  <si>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</si>
  <si>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</si>
  <si>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</si>
  <si>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</si>
  <si>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</si>
  <si>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</si>
  <si>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</si>
  <si>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</si>
  <si>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</si>
  <si>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</si>
  <si>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</si>
  <si>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</si>
  <si>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</si>
  <si>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</si>
  <si>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</si>
  <si>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</si>
  <si>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</si>
  <si>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</si>
  <si>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</si>
  <si>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一般会計</t>
  </si>
  <si>
    <t>国民健康保険特別会計</t>
  </si>
  <si>
    <t>介護保険特別会計</t>
  </si>
  <si>
    <t>養護老人ホーム愛宕荘特別会計</t>
  </si>
  <si>
    <t>皆瀬更生園特別会計</t>
  </si>
  <si>
    <t>後期高齢者医療特別会計</t>
  </si>
  <si>
    <t>下水道特別会計</t>
  </si>
  <si>
    <t>その他会計（赤字）</t>
  </si>
  <si>
    <t>その他会計（黒字）</t>
  </si>
  <si>
    <t>-</t>
    <phoneticPr fontId="2"/>
  </si>
  <si>
    <t>-</t>
    <phoneticPr fontId="2"/>
  </si>
  <si>
    <t>-</t>
    <phoneticPr fontId="2"/>
  </si>
  <si>
    <t>湯沢雄勝広域市町村圏組合（一般会計）</t>
    <rPh sb="0" eb="2">
      <t>ユザワ</t>
    </rPh>
    <rPh sb="2" eb="4">
      <t>オガチ</t>
    </rPh>
    <rPh sb="4" eb="6">
      <t>コウイキ</t>
    </rPh>
    <rPh sb="6" eb="9">
      <t>シチョウソン</t>
    </rPh>
    <rPh sb="9" eb="10">
      <t>ケン</t>
    </rPh>
    <rPh sb="10" eb="12">
      <t>クミアイ</t>
    </rPh>
    <rPh sb="13" eb="15">
      <t>イッパン</t>
    </rPh>
    <rPh sb="15" eb="17">
      <t>カイケイ</t>
    </rPh>
    <phoneticPr fontId="2"/>
  </si>
  <si>
    <t>湯沢雄勝広域市町村圏組合（湯沢雄勝ふるさと市町村圏基金特別会計）</t>
    <rPh sb="0" eb="2">
      <t>ユザワ</t>
    </rPh>
    <rPh sb="2" eb="4">
      <t>オガチ</t>
    </rPh>
    <rPh sb="4" eb="6">
      <t>コウイキ</t>
    </rPh>
    <rPh sb="6" eb="9">
      <t>シチョウソン</t>
    </rPh>
    <rPh sb="9" eb="10">
      <t>ケン</t>
    </rPh>
    <rPh sb="10" eb="12">
      <t>クミアイ</t>
    </rPh>
    <rPh sb="13" eb="15">
      <t>ユザワ</t>
    </rPh>
    <rPh sb="15" eb="17">
      <t>オガチ</t>
    </rPh>
    <rPh sb="21" eb="24">
      <t>シチョウソン</t>
    </rPh>
    <rPh sb="24" eb="25">
      <t>ケン</t>
    </rPh>
    <rPh sb="25" eb="27">
      <t>キキン</t>
    </rPh>
    <rPh sb="27" eb="29">
      <t>トクベツ</t>
    </rPh>
    <rPh sb="29" eb="31">
      <t>カイケイ</t>
    </rPh>
    <phoneticPr fontId="2"/>
  </si>
  <si>
    <t>秋田県市町村総合事務組合（一般会計）</t>
    <rPh sb="0" eb="2">
      <t>アキタ</t>
    </rPh>
    <rPh sb="2" eb="3">
      <t>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</si>
  <si>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2">
      <t>アキタ</t>
    </rPh>
    <rPh sb="2" eb="3">
      <t>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</si>
  <si>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秋田県後期高齢者医療広域連合（一般会計）</t>
    <rPh sb="0" eb="2">
      <t>アキタ</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</si>
  <si>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2">
      <t>アキタ</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</si>
  <si>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</si>
  <si>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</si>
  <si>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</si>
  <si>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</si>
  <si>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秋の宮山荘</t>
    <rPh sb="0" eb="1">
      <t>アキ</t>
    </rPh>
    <rPh sb="2" eb="3">
      <t>ミヤ</t>
    </rPh>
    <rPh sb="3" eb="5">
      <t>サンソウ</t>
    </rPh>
    <phoneticPr fontId="2"/>
  </si>
  <si>
    <t>小町の郷</t>
    <rPh sb="0" eb="2">
      <t>コマチ</t>
    </rPh>
    <rPh sb="3" eb="4">
      <t>サト</t>
    </rPh>
    <phoneticPr fontId="2"/>
  </si>
  <si>
    <t>皆瀬村活性化センター</t>
    <rPh sb="0" eb="3">
      <t>ミナセムラ</t>
    </rPh>
    <rPh sb="3" eb="6">
      <t>カッセイカ</t>
    </rPh>
    <phoneticPr fontId="2"/>
  </si>
  <si>
    <t>-</t>
    <phoneticPr fontId="2"/>
  </si>
  <si>
    <t>-</t>
    <phoneticPr fontId="2"/>
  </si>
  <si>
    <t>秋田県市町村会館管理組合（一般会計）</t>
    <rPh sb="0" eb="2">
      <t>アキタ</t>
    </rPh>
    <rPh sb="2" eb="3">
      <t>ケン</t>
    </rPh>
    <rPh sb="3" eb="6">
      <t>シチョウソン</t>
    </rPh>
    <rPh sb="6" eb="8">
      <t>カイカン</t>
    </rPh>
    <rPh sb="8" eb="10">
      <t>カンリ</t>
    </rPh>
    <rPh sb="10" eb="12">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</si>
  <si>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</si>
  <si>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</si>
  <si>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</si>
  <si>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</si>
  <si>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</si>
  <si>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</si>
  <si>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</si>
  <si>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</si>
  <si>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</si>
  <si>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</si>
  <si>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</si>
  <si>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比率、実質公債費比率ともに類似団体平均を大きく上回っているものの、後年度の交付税措置が有利な合併特例事業債や過疎対策事業債等の活用などにより改善傾向にある。将来負担比率については、充当可能基金残高の増加も比率改善の一因となっているが、税収の減少や普通交付税の合併算定替の段階的縮減に対応するため財政調整基金の取り崩しを予定しているほか、今後も継続して行われる湯沢駅周辺整備（後期）など大型建設事業の実施や、老朽施設の維持補修費の増加により、今後比率の上昇が見込まれる。また、実質公債費比率においても、湯沢駅周辺整備など大型建設事業の元利償還の開始に伴い、平成３３年度に最大となる見込みである。今後も引き続き交付税措置の有利な事業債の活用や事業の精査等を通じた地方債発行の抑制に努めるとともに、公共施設等総合管理計画による施設の適切な管理に努め、維持補修費の抑制を図っ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</si>
</sst>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6" xfId="30" quotePrefix="1"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quotePrefix="1"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12" xfId="33" quotePrefix="1" applyNumberFormat="1" applyFont="1" applyBorder="1" applyAlignment="1" applyProtection="1">
      <alignment horizontal="right" vertical="center" shrinkToFit="1"/>
      <protection locked="0"/>
    </xf>
    <xf numFmtId="177" fontId="26" fillId="0" borderId="120" xfId="33" quotePrefix="1"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98" xfId="33" quotePrefix="1"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52678</c:v>
                </c:pt>
                <c:pt idx="1">
                  <c:v>69560</c:v>
                </c:pt>
                <c:pt idx="2">
                  <c:v>65988</c:v>
                </c:pt>
                <c:pt idx="3">
                  <c:v>87974</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65370</c:v>
                </c:pt>
                <c:pt idx="1">
                  <c:v>145955</c:v>
                </c:pt>
                <c:pt idx="2">
                  <c:v>116466</c:v>
                </c:pt>
                <c:pt idx="3">
                  <c:v>95358</c:v>
                </c:pt>
                <c:pt idx="4">
                  <c:v>86796</c:v>
                </c:pt>
              </c:numCache>
            </c:numRef>
          </c:val>
          <c:smooth val="0"/>
        </c:ser>
        <c:dLbls>
          <c:showLegendKey val="0"/>
          <c:showVal val="0"/>
          <c:showCatName val="0"/>
          <c:showSerName val="0"/>
          <c:showPercent val="0"/>
          <c:showBubbleSize val="0"/>
        </c:dLbls>
        <c:marker val="1"/>
        <c:smooth val="0"/>
        <c:axId val="101282176"/>
        <c:axId val="101284096"/>
      </c:lineChart>
      <c:catAx>
        <c:axId val="1012821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284096"/>
        <c:crosses val="autoZero"/>
        <c:auto val="1"/>
        <c:lblAlgn val="ctr"/>
        <c:lblOffset val="100"/>
        <c:tickLblSkip val="1"/>
        <c:tickMarkSkip val="1"/>
        <c:noMultiLvlLbl val="0"/>
      </c:catAx>
      <c:valAx>
        <c:axId val="10128409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282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2.94</c:v>
                </c:pt>
                <c:pt idx="1">
                  <c:v>2.33</c:v>
                </c:pt>
                <c:pt idx="2">
                  <c:v>3.85</c:v>
                </c:pt>
                <c:pt idx="3">
                  <c:v>4.9800000000000004</c:v>
                </c:pt>
                <c:pt idx="4">
                  <c:v>3.98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21.84</c:v>
                </c:pt>
                <c:pt idx="1">
                  <c:v>23.19</c:v>
                </c:pt>
                <c:pt idx="2">
                  <c:v>24.85</c:v>
                </c:pt>
                <c:pt idx="3">
                  <c:v>27.92</c:v>
                </c:pt>
                <c:pt idx="4">
                  <c:v>30.24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2840704"/>
        <c:axId val="112842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1.5</c:v>
                </c:pt>
                <c:pt idx="1">
                  <c:v>0.97</c:v>
                </c:pt>
                <c:pt idx="2">
                  <c:v>2.67</c:v>
                </c:pt>
                <c:pt idx="3">
                  <c:v>4.3</c:v>
                </c:pt>
                <c:pt idx="4">
                  <c:v>4.91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2840704"/>
        <c:axId val="112842624"/>
      </c:lineChart>
      <c:catAx>
        <c:axId val="112840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842624"/>
        <c:crosses val="autoZero"/>
        <c:auto val="1"/>
        <c:lblAlgn val="ctr"/>
        <c:lblOffset val="100"/>
        <c:tickLblSkip val="1"/>
        <c:tickMarkSkip val="1"/>
        <c:noMultiLvlLbl val="0"/>
      </c:catAx>
      <c:valAx>
        <c:axId val="112842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840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c:v>
                </c:pt>
                <c:pt idx="4">
                  <c:v>#N/A</c:v>
                </c:pt>
                <c:pt idx="5">
                  <c:v>0.02</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0.05</c:v>
                </c:pt>
                <c:pt idx="2">
                  <c:v>#N/A</c:v>
                </c:pt>
                <c:pt idx="3">
                  <c:v>0.02</c:v>
                </c:pt>
                <c:pt idx="4">
                  <c:v>#N/A</c:v>
                </c:pt>
                <c:pt idx="5">
                  <c:v>0.04</c:v>
                </c:pt>
                <c:pt idx="6">
                  <c:v>#N/A</c:v>
                </c:pt>
                <c:pt idx="7">
                  <c:v>0.04</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皆瀬更生園特別会計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養護老人ホーム愛宕荘特別会計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0.01</c:v>
                </c:pt>
                <c:pt idx="4">
                  <c:v>#N/A</c:v>
                </c:pt>
                <c:pt idx="5">
                  <c:v>0.04</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0.46</c:v>
                </c:pt>
                <c:pt idx="2">
                  <c:v>#N/A</c:v>
                </c:pt>
                <c:pt idx="3">
                  <c:v>0.33</c:v>
                </c:pt>
                <c:pt idx="4">
                  <c:v>#N/A</c:v>
                </c:pt>
                <c:pt idx="5">
                  <c:v>0.28000000000000003</c:v>
                </c:pt>
                <c:pt idx="6">
                  <c:v>#N/A</c:v>
                </c:pt>
                <c:pt idx="7">
                  <c:v>0.72</c:v>
                </c:pt>
                <c:pt idx="8">
                  <c:v>#N/A</c:v>
                </c:pt>
                <c:pt idx="9">
                  <c:v>0.82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1.44</c:v>
                </c:pt>
                <c:pt idx="2">
                  <c:v>#N/A</c:v>
                </c:pt>
                <c:pt idx="3">
                  <c:v>1.48</c:v>
                </c:pt>
                <c:pt idx="4">
                  <c:v>#N/A</c:v>
                </c:pt>
                <c:pt idx="5">
                  <c:v>1.98</c:v>
                </c:pt>
                <c:pt idx="6">
                  <c:v>#N/A</c:v>
                </c:pt>
                <c:pt idx="7">
                  <c:v>2.69</c:v>
                </c:pt>
                <c:pt idx="8">
                  <c:v>#N/A</c:v>
                </c:pt>
                <c:pt idx="9">
                  <c:v>1.44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2.91</c:v>
                </c:pt>
                <c:pt idx="2">
                  <c:v>#N/A</c:v>
                </c:pt>
                <c:pt idx="3">
                  <c:v>2.31</c:v>
                </c:pt>
                <c:pt idx="4">
                  <c:v>#N/A</c:v>
                </c:pt>
                <c:pt idx="5">
                  <c:v>3.8</c:v>
                </c:pt>
                <c:pt idx="6">
                  <c:v>#N/A</c:v>
                </c:pt>
                <c:pt idx="7">
                  <c:v>4.92</c:v>
                </c:pt>
                <c:pt idx="8">
                  <c:v>#N/A</c:v>
                </c:pt>
                <c:pt idx="9">
                  <c:v>3.92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4.62</c:v>
                </c:pt>
                <c:pt idx="2">
                  <c:v>#N/A</c:v>
                </c:pt>
                <c:pt idx="3">
                  <c:v>4.29</c:v>
                </c:pt>
                <c:pt idx="4">
                  <c:v>#N/A</c:v>
                </c:pt>
                <c:pt idx="5">
                  <c:v>3.92</c:v>
                </c:pt>
                <c:pt idx="6">
                  <c:v>#N/A</c:v>
                </c:pt>
                <c:pt idx="7">
                  <c:v>4.0199999999999996</c:v>
                </c:pt>
                <c:pt idx="8">
                  <c:v>#N/A</c:v>
                </c:pt>
                <c:pt idx="9">
                  <c:v>4.7300000000000004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372544"/>
        <c:axId val="3374080"/>
      </c:barChart>
      <c:catAx>
        <c:axId val="3372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74080"/>
        <c:crosses val="autoZero"/>
        <c:auto val="1"/>
        <c:lblAlgn val="ctr"/>
        <c:lblOffset val="100"/>
        <c:tickLblSkip val="1"/>
        <c:tickMarkSkip val="1"/>
        <c:noMultiLvlLbl val="0"/>
      </c:catAx>
      <c:valAx>
        <c:axId val="3374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2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2894</c:v>
                </c:pt>
                <c:pt idx="5">
                  <c:v>2981</c:v>
                </c:pt>
                <c:pt idx="8">
                  <c:v>3101</c:v>
                </c:pt>
                <c:pt idx="11">
                  <c:v>3148</c:v>
                </c:pt>
                <c:pt idx="14">
                  <c:v>3009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168</c:v>
                </c:pt>
                <c:pt idx="3">
                  <c:v>130</c:v>
                </c:pt>
                <c:pt idx="6">
                  <c:v>86</c:v>
                </c:pt>
                <c:pt idx="9">
                  <c:v>89</c:v>
                </c:pt>
                <c:pt idx="12">
                  <c:v>89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265</c:v>
                </c:pt>
                <c:pt idx="3">
                  <c:v>278</c:v>
                </c:pt>
                <c:pt idx="6">
                  <c:v>277</c:v>
                </c:pt>
                <c:pt idx="9">
                  <c:v>275</c:v>
                </c:pt>
                <c:pt idx="12">
                  <c:v>246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1061</c:v>
                </c:pt>
                <c:pt idx="3">
                  <c:v>1102</c:v>
                </c:pt>
                <c:pt idx="6">
                  <c:v>1095</c:v>
                </c:pt>
                <c:pt idx="9">
                  <c:v>1101</c:v>
                </c:pt>
                <c:pt idx="12">
                  <c:v>1112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3264</c:v>
                </c:pt>
                <c:pt idx="3">
                  <c:v>3244</c:v>
                </c:pt>
                <c:pt idx="6">
                  <c:v>3270</c:v>
                </c:pt>
                <c:pt idx="9">
                  <c:v>3274</c:v>
                </c:pt>
                <c:pt idx="12">
                  <c:v>3102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3195264"/>
        <c:axId val="113197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1864</c:v>
                </c:pt>
                <c:pt idx="2">
                  <c:v>#N/A</c:v>
                </c:pt>
                <c:pt idx="3">
                  <c:v>#N/A</c:v>
                </c:pt>
                <c:pt idx="4">
                  <c:v>1773</c:v>
                </c:pt>
                <c:pt idx="5">
                  <c:v>#N/A</c:v>
                </c:pt>
                <c:pt idx="6">
                  <c:v>#N/A</c:v>
                </c:pt>
                <c:pt idx="7">
                  <c:v>1627</c:v>
                </c:pt>
                <c:pt idx="8">
                  <c:v>#N/A</c:v>
                </c:pt>
                <c:pt idx="9">
                  <c:v>#N/A</c:v>
                </c:pt>
                <c:pt idx="10">
                  <c:v>1591</c:v>
                </c:pt>
                <c:pt idx="11">
                  <c:v>#N/A</c:v>
                </c:pt>
                <c:pt idx="12">
                  <c:v>#N/A</c:v>
                </c:pt>
                <c:pt idx="13">
                  <c:v>1540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3195264"/>
        <c:axId val="113197440"/>
      </c:lineChart>
      <c:catAx>
        <c:axId val="113195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197440"/>
        <c:crosses val="autoZero"/>
        <c:auto val="1"/>
        <c:lblAlgn val="ctr"/>
        <c:lblOffset val="100"/>
        <c:tickLblSkip val="1"/>
        <c:tickMarkSkip val="1"/>
        <c:noMultiLvlLbl val="0"/>
      </c:catAx>
      <c:valAx>
        <c:axId val="113197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195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30538</c:v>
                </c:pt>
                <c:pt idx="5">
                  <c:v>32496</c:v>
                </c:pt>
                <c:pt idx="8">
                  <c:v>32495</c:v>
                </c:pt>
                <c:pt idx="11">
                  <c:v>32659</c:v>
                </c:pt>
                <c:pt idx="14">
                  <c:v>33601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705</c:v>
                </c:pt>
                <c:pt idx="5">
                  <c:v>580</c:v>
                </c:pt>
                <c:pt idx="8">
                  <c:v>745</c:v>
                </c:pt>
                <c:pt idx="11">
                  <c:v>657</c:v>
                </c:pt>
                <c:pt idx="14">
                  <c:v>546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6205</c:v>
                </c:pt>
                <c:pt idx="5">
                  <c:v>6409</c:v>
                </c:pt>
                <c:pt idx="8">
                  <c:v>6476</c:v>
                </c:pt>
                <c:pt idx="11">
                  <c:v>7274</c:v>
                </c:pt>
                <c:pt idx="14">
                  <c:v>7682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3841</c:v>
                </c:pt>
                <c:pt idx="3">
                  <c:v>3583</c:v>
                </c:pt>
                <c:pt idx="6">
                  <c:v>3202</c:v>
                </c:pt>
                <c:pt idx="9">
                  <c:v>2745</c:v>
                </c:pt>
                <c:pt idx="12">
                  <c:v>2715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2117</c:v>
                </c:pt>
                <c:pt idx="3">
                  <c:v>1957</c:v>
                </c:pt>
                <c:pt idx="6">
                  <c:v>1795</c:v>
                </c:pt>
                <c:pt idx="9">
                  <c:v>1622</c:v>
                </c:pt>
                <c:pt idx="12">
                  <c:v>1661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15546</c:v>
                </c:pt>
                <c:pt idx="3">
                  <c:v>15144</c:v>
                </c:pt>
                <c:pt idx="6">
                  <c:v>14942</c:v>
                </c:pt>
                <c:pt idx="9">
                  <c:v>14186</c:v>
                </c:pt>
                <c:pt idx="12">
                  <c:v>13524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773</c:v>
                </c:pt>
                <c:pt idx="3">
                  <c:v>693</c:v>
                </c:pt>
                <c:pt idx="6">
                  <c:v>562</c:v>
                </c:pt>
                <c:pt idx="9">
                  <c:v>484</c:v>
                </c:pt>
                <c:pt idx="12">
                  <c:v>407</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29394</c:v>
                </c:pt>
                <c:pt idx="3">
                  <c:v>31596</c:v>
                </c:pt>
                <c:pt idx="6">
                  <c:v>33218</c:v>
                </c:pt>
                <c:pt idx="9">
                  <c:v>33260</c:v>
                </c:pt>
                <c:pt idx="12">
                  <c:v>34721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3575424"/>
        <c:axId val="113577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14222</c:v>
                </c:pt>
                <c:pt idx="2">
                  <c:v>#N/A</c:v>
                </c:pt>
                <c:pt idx="3">
                  <c:v>#N/A</c:v>
                </c:pt>
                <c:pt idx="4">
                  <c:v>13488</c:v>
                </c:pt>
                <c:pt idx="5">
                  <c:v>#N/A</c:v>
                </c:pt>
                <c:pt idx="6">
                  <c:v>#N/A</c:v>
                </c:pt>
                <c:pt idx="7">
                  <c:v>14002</c:v>
                </c:pt>
                <c:pt idx="8">
                  <c:v>#N/A</c:v>
                </c:pt>
                <c:pt idx="9">
                  <c:v>#N/A</c:v>
                </c:pt>
                <c:pt idx="10">
                  <c:v>11705</c:v>
                </c:pt>
                <c:pt idx="11">
                  <c:v>#N/A</c:v>
                </c:pt>
                <c:pt idx="12">
                  <c:v>#N/A</c:v>
                </c:pt>
                <c:pt idx="13">
                  <c:v>11200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3575424"/>
        <c:axId val="113577344"/>
      </c:lineChart>
      <c:catAx>
        <c:axId val="113575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577344"/>
        <c:crosses val="autoZero"/>
        <c:auto val="1"/>
        <c:lblAlgn val="ctr"/>
        <c:lblOffset val="100"/>
        <c:tickLblSkip val="1"/>
        <c:tickMarkSkip val="1"/>
        <c:noMultiLvlLbl val="0"/>
      </c:catAx>
      <c:valAx>
        <c:axId val="113577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575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0409088"/>
        <c:axId val="30411008"/>
      </c:scatterChart>
      <c:valAx>
        <c:axId val="304090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411008"/>
        <c:crosses val="autoZero"/>
        <c:crossBetween val="midCat"/>
      </c:valAx>
      <c:valAx>
        <c:axId val="304110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4090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14.3</c:v>
                </c:pt>
                <c:pt idx="1">
                  <c:v>13.1</c:v>
                </c:pt>
                <c:pt idx="2">
                  <c:v>12.2</c:v>
                </c:pt>
                <c:pt idx="3">
                  <c:v>11.7</c:v>
                </c:pt>
                <c:pt idx="4">
                  <c:v>11.4</c:v>
                </c:pt>
              </c:numCache>
            </c:numRef>
          </c:xVal>
          <c:yVal>
            <c:numRef>
              <c:f>公会計指標分析・財政指標組合せ分析表!$K$73:$O$73</c:f>
              <c:numCache>
                <c:formatCode>#,##0.0;"▲ "#,##0.0</c:formatCode>
                <c:ptCount val="5"/>
                <c:pt idx="0">
                  <c:v>98.5</c:v>
                </c:pt>
                <c:pt idx="1">
                  <c:v>92.9</c:v>
                </c:pt>
                <c:pt idx="2">
                  <c:v>99.7</c:v>
                </c:pt>
                <c:pt idx="3">
                  <c:v>83.2</c:v>
                </c:pt>
                <c:pt idx="4">
                  <c:v>82.4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9.6</c:v>
                </c:pt>
                <c:pt idx="2">
                  <c:v>8.5</c:v>
                </c:pt>
                <c:pt idx="3">
                  <c:v>9.5</c:v>
                </c:pt>
                <c:pt idx="4">
                  <c:v>10</c:v>
                </c:pt>
              </c:numCache>
            </c:numRef>
          </c:xVal>
          <c:yVal>
            <c:numRef>
              <c:f>公会計指標分析・財政指標組合せ分析表!$K$77:$O$77</c:f>
              <c:numCache>
                <c:formatCode>#,##0.0;"▲ "#,##0.0</c:formatCode>
                <c:ptCount val="5"/>
                <c:pt idx="0">
                  <c:v>52.6</c:v>
                </c:pt>
                <c:pt idx="1">
                  <c:v>41.3</c:v>
                </c:pt>
                <c:pt idx="2">
                  <c:v>33</c:v>
                </c:pt>
                <c:pt idx="3">
                  <c:v>32.799999999999997</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0298112"/>
        <c:axId val="30300032"/>
      </c:scatterChart>
      <c:valAx>
        <c:axId val="30298112"/>
        <c:scaling>
          <c:orientation val="minMax"/>
          <c:max val="14.799999999999999"/>
          <c:min val="8.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300032"/>
        <c:crosses val="autoZero"/>
        <c:crossBetween val="midCat"/>
      </c:valAx>
      <c:valAx>
        <c:axId val="30300032"/>
        <c:scaling>
          <c:orientation val="minMax"/>
          <c:max val="111"/>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2981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秋田県湯沢市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合併特例事業債や過疎対策事業債など、後年度の交付税措置が有利な地方債を選択してきたことで、実質公債費比率の分子全体としては減少傾向にあるが、今後は、湯沢駅周辺整備等の大型建設事業に伴う元利償還金の増加が見込まれる。</a:t>
          </a:r>
        </a:p>
        <a:p>
          <a:r>
            <a:rPr kumimoji="1" lang="ja-JP" altLang="en-US" sz="1300">
              <a:latin typeface="ＭＳ ゴシック" pitchFamily="49" charset="-128"/>
              <a:ea typeface="ＭＳ ゴシック" pitchFamily="49" charset="-128"/>
            </a:rPr>
            <a:t>　さらに、人口減少と普通交付税の合併算定替の段階的縮減に伴う標準財政規模の減少により、分母の減少は避けられない見通しであるため、より一層分子の縮減に努める必要がある。</a:t>
          </a:r>
        </a:p>
        <a:p>
          <a:r>
            <a:rPr kumimoji="1" lang="ja-JP" altLang="en-US" sz="1300">
              <a:latin typeface="ＭＳ ゴシック" pitchFamily="49" charset="-128"/>
              <a:ea typeface="ＭＳ ゴシック" pitchFamily="49" charset="-128"/>
            </a:rPr>
            <a:t>　今後、実質公債費比率は平成</a:t>
          </a:r>
          <a:r>
            <a:rPr kumimoji="1" lang="en-US" altLang="ja-JP" sz="1300">
              <a:latin typeface="ＭＳ ゴシック" pitchFamily="49" charset="-128"/>
              <a:ea typeface="ＭＳ ゴシック" pitchFamily="49" charset="-128"/>
            </a:rPr>
            <a:t>33</a:t>
          </a:r>
          <a:r>
            <a:rPr kumimoji="1" lang="ja-JP" altLang="en-US" sz="1300">
              <a:latin typeface="ＭＳ ゴシック" pitchFamily="49" charset="-128"/>
              <a:ea typeface="ＭＳ ゴシック" pitchFamily="49" charset="-128"/>
            </a:rPr>
            <a:t>年度に最大になる見込みであり、起債対象事業の精査及び交付税算入率の高い地方債を活用するなどして、財政健全化に努める。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秋田県湯沢市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交付税算入率の高い地方債の活用とともに、財政調整基金の積立による充当可能基金残高の増加に努めたため、将来負担比率の分子全体は減少傾向にある。</a:t>
          </a:r>
        </a:p>
        <a:p>
          <a:r>
            <a:rPr kumimoji="1" lang="ja-JP" altLang="en-US" sz="1300">
              <a:latin typeface="ＭＳ ゴシック" pitchFamily="49" charset="-128"/>
              <a:ea typeface="ＭＳ ゴシック" pitchFamily="49" charset="-128"/>
            </a:rPr>
            <a:t>　将来負担比率は平成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a:t>
          </a:r>
          <a:r>
            <a:rPr kumimoji="1" lang="en-US" altLang="ja-JP" sz="1300">
              <a:latin typeface="ＭＳ ゴシック" pitchFamily="49" charset="-128"/>
              <a:ea typeface="ＭＳ ゴシック" pitchFamily="49" charset="-128"/>
            </a:rPr>
            <a:t>99.7%</a:t>
          </a:r>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a:t>
          </a:r>
          <a:r>
            <a:rPr kumimoji="1" lang="en-US" altLang="ja-JP" sz="1300">
              <a:latin typeface="ＭＳ ゴシック" pitchFamily="49" charset="-128"/>
              <a:ea typeface="ＭＳ ゴシック" pitchFamily="49" charset="-128"/>
            </a:rPr>
            <a:t>83.2%</a:t>
          </a:r>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a:t>
          </a:r>
          <a:r>
            <a:rPr kumimoji="1" lang="en-US" altLang="ja-JP" sz="1300">
              <a:latin typeface="ＭＳ ゴシック" pitchFamily="49" charset="-128"/>
              <a:ea typeface="ＭＳ ゴシック" pitchFamily="49" charset="-128"/>
            </a:rPr>
            <a:t>82.4%</a:t>
          </a:r>
          <a:r>
            <a:rPr kumimoji="1" lang="ja-JP" altLang="en-US" sz="1300">
              <a:latin typeface="ＭＳ ゴシック" pitchFamily="49" charset="-128"/>
              <a:ea typeface="ＭＳ ゴシック" pitchFamily="49" charset="-128"/>
            </a:rPr>
            <a:t>と過去</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年で</a:t>
          </a:r>
          <a:r>
            <a:rPr kumimoji="1" lang="en-US" altLang="ja-JP" sz="1300">
              <a:latin typeface="ＭＳ ゴシック" pitchFamily="49" charset="-128"/>
              <a:ea typeface="ＭＳ ゴシック" pitchFamily="49" charset="-128"/>
            </a:rPr>
            <a:t>17.3</a:t>
          </a:r>
          <a:r>
            <a:rPr kumimoji="1" lang="ja-JP" altLang="en-US" sz="1300">
              <a:latin typeface="ＭＳ ゴシック" pitchFamily="49" charset="-128"/>
              <a:ea typeface="ＭＳ ゴシック" pitchFamily="49" charset="-128"/>
            </a:rPr>
            <a:t>ポイント改善しているが、今後は継続して実施される湯沢駅周辺整備（後期）等の大型建設事業に伴い、一般会計等に係る地方債の現在高の増加が見込まれる。</a:t>
          </a:r>
        </a:p>
        <a:p>
          <a:r>
            <a:rPr kumimoji="1" lang="ja-JP" altLang="en-US" sz="1300">
              <a:latin typeface="ＭＳ ゴシック" pitchFamily="49" charset="-128"/>
              <a:ea typeface="ＭＳ ゴシック" pitchFamily="49" charset="-128"/>
            </a:rPr>
            <a:t>　また、税収の減少や普通交付税の合併算定替の段階的縮減に対応するため、基金の取り崩しは避けられない見通しであり、将来負担比率はさらに上昇する見込みである。</a:t>
          </a:r>
        </a:p>
        <a:p>
          <a:r>
            <a:rPr kumimoji="1" lang="ja-JP" altLang="en-US" sz="1300">
              <a:latin typeface="ＭＳ ゴシック" pitchFamily="49" charset="-128"/>
              <a:ea typeface="ＭＳ ゴシック" pitchFamily="49" charset="-128"/>
            </a:rPr>
            <a:t>　今後は、引き続き地方債発行の抑制に努めつつ、組合負担金の精査に努め、財政健全化を図る。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秋田県湯沢市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47,083
46,947
790.91
31,459,707
30,776,357
656,313
16,504,168
34,271,817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82.4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秋田県湯沢市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47,083
46,947
790.91
31,459,707
30,776,357
656,313
16,504,168
34,271,817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82.4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秋田県湯沢市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47,083
46,947
790.91
31,459,707
30,776,357
656,313
16,504,168
34,271,817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82.4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秋田県湯沢市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47,083
46,947
790.91
31,459,707
30,776,357
656,313
16,504,168
34,271,817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82.4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mn-lt"/>
              <a:ea typeface="+mn-ea"/>
              <a:cs typeface="+mn-cs"/>
            </a:rPr>
            <a:t>　地価下落に伴い固定資産税が減収したものの、市民税や軽自動車税の増収により、地方税（市税）全体では前年度から増加したが、人口減少、さらには高齢化率が全国平均</a:t>
          </a:r>
          <a:r>
            <a:rPr kumimoji="1" lang="en-US" altLang="ja-JP" sz="1300">
              <a:solidFill>
                <a:sysClr val="windowText" lastClr="000000"/>
              </a:solidFill>
              <a:effectLst/>
              <a:latin typeface="+mn-lt"/>
              <a:ea typeface="+mn-ea"/>
              <a:cs typeface="+mn-cs"/>
            </a:rPr>
            <a:t>27.3</a:t>
          </a:r>
          <a:r>
            <a:rPr kumimoji="1" lang="ja-JP" altLang="en-US" sz="1300">
              <a:solidFill>
                <a:sysClr val="windowText" lastClr="000000"/>
              </a:solidFill>
              <a:effectLst/>
              <a:latin typeface="+mn-lt"/>
              <a:ea typeface="+mn-ea"/>
              <a:cs typeface="+mn-cs"/>
            </a:rPr>
            <a:t>％を上回る</a:t>
          </a:r>
          <a:r>
            <a:rPr kumimoji="1" lang="en-US" altLang="ja-JP" sz="1300">
              <a:solidFill>
                <a:sysClr val="windowText" lastClr="000000"/>
              </a:solidFill>
              <a:effectLst/>
              <a:latin typeface="+mn-lt"/>
              <a:ea typeface="+mn-ea"/>
              <a:cs typeface="+mn-cs"/>
            </a:rPr>
            <a:t>35.4</a:t>
          </a:r>
          <a:r>
            <a:rPr kumimoji="1" lang="ja-JP" altLang="en-US" sz="1300">
              <a:solidFill>
                <a:sysClr val="windowText" lastClr="000000"/>
              </a:solidFill>
              <a:effectLst/>
              <a:latin typeface="+mn-lt"/>
              <a:ea typeface="+mn-ea"/>
              <a:cs typeface="+mn-cs"/>
            </a:rPr>
            <a:t>％であることに加え、産業分類別就業者数も減少傾向で推移しており、依然として財政基盤が弱く、類似団体平均を</a:t>
          </a:r>
          <a:r>
            <a:rPr kumimoji="1" lang="en-US" altLang="ja-JP" sz="1300">
              <a:solidFill>
                <a:sysClr val="windowText" lastClr="000000"/>
              </a:solidFill>
              <a:effectLst/>
              <a:latin typeface="+mn-lt"/>
              <a:ea typeface="+mn-ea"/>
              <a:cs typeface="+mn-cs"/>
            </a:rPr>
            <a:t>0.1</a:t>
          </a:r>
          <a:r>
            <a:rPr kumimoji="1" lang="ja-JP" altLang="en-US" sz="1300">
              <a:solidFill>
                <a:sysClr val="windowText" lastClr="000000"/>
              </a:solidFill>
              <a:effectLst/>
              <a:latin typeface="+mn-lt"/>
              <a:ea typeface="+mn-ea"/>
              <a:cs typeface="+mn-cs"/>
            </a:rPr>
            <a:t>ポイント下回っている。</a:t>
          </a:r>
        </a:p>
        <a:p>
          <a:r>
            <a:rPr kumimoji="1" lang="ja-JP" altLang="en-US" sz="1300">
              <a:solidFill>
                <a:sysClr val="windowText" lastClr="000000"/>
              </a:solidFill>
              <a:effectLst/>
              <a:latin typeface="+mn-lt"/>
              <a:ea typeface="+mn-ea"/>
              <a:cs typeface="+mn-cs"/>
            </a:rPr>
            <a:t>　今後は、第２次湯沢市総合振興計画に基づく活力あるまちづくりを展開する上で、湯沢市行財政改革大綱に基づく行政の効率化に努め、財政基盤の強化に努める。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64558</xdr:rowOff>
    </xdr:from>
    <xdr:to>
      <xdr:col>7</xdr:col>
      <xdr:colOff>152400</xdr:colOff>
      <xdr:row>44</xdr:row>
      <xdr:rowOff>64558</xdr:rowOff>
    </xdr:to>
    <xdr:cxnSp macro="">
      <xdr:nvCxnSpPr>
        <xdr:cNvPr id="68" name="直線コネクタ 67"/>
        <xdr:cNvCxnSpPr/>
      </xdr:nvCxnSpPr>
      <xdr:spPr>
        <a:xfrm>
          <a:off x="4114800" y="76083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64558</xdr:rowOff>
    </xdr:from>
    <xdr:to>
      <xdr:col>6</xdr:col>
      <xdr:colOff>0</xdr:colOff>
      <xdr:row>44</xdr:row>
      <xdr:rowOff>64558</xdr:rowOff>
    </xdr:to>
    <xdr:cxnSp macro="">
      <xdr:nvCxnSpPr>
        <xdr:cNvPr id="71" name="直線コネクタ 70"/>
        <xdr:cNvCxnSpPr/>
      </xdr:nvCxnSpPr>
      <xdr:spPr>
        <a:xfrm>
          <a:off x="3225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64558</xdr:rowOff>
    </xdr:from>
    <xdr:to>
      <xdr:col>4</xdr:col>
      <xdr:colOff>482600</xdr:colOff>
      <xdr:row>44</xdr:row>
      <xdr:rowOff>64558</xdr:rowOff>
    </xdr:to>
    <xdr:cxnSp macro="">
      <xdr:nvCxnSpPr>
        <xdr:cNvPr id="74" name="直線コネクタ 73"/>
        <xdr:cNvCxnSpPr/>
      </xdr:nvCxnSpPr>
      <xdr:spPr>
        <a:xfrm>
          <a:off x="2336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86783</xdr:rowOff>
    </xdr:from>
    <xdr:to>
      <xdr:col>4</xdr:col>
      <xdr:colOff>533400</xdr:colOff>
      <xdr:row>40</xdr:row>
      <xdr:rowOff>16933</xdr:rowOff>
    </xdr:to>
    <xdr:sp macro="" textlink="">
      <xdr:nvSpPr>
        <xdr:cNvPr id="75" name="フローチャート : 判断 74"/>
        <xdr:cNvSpPr/>
      </xdr:nvSpPr>
      <xdr:spPr>
        <a:xfrm>
          <a:off x="3175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27110</xdr:rowOff>
    </xdr:from>
    <xdr:ext cx="762000" cy="259045"/>
    <xdr:sp macro="" textlink="">
      <xdr:nvSpPr>
        <xdr:cNvPr id="76" name="テキスト ボックス 75"/>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64558</xdr:rowOff>
    </xdr:to>
    <xdr:cxnSp macro="">
      <xdr:nvCxnSpPr>
        <xdr:cNvPr id="77" name="直線コネクタ 76"/>
        <xdr:cNvCxnSpPr/>
      </xdr:nvCxnSpPr>
      <xdr:spPr>
        <a:xfrm>
          <a:off x="1447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127000</xdr:rowOff>
    </xdr:from>
    <xdr:to>
      <xdr:col>3</xdr:col>
      <xdr:colOff>330200</xdr:colOff>
      <xdr:row>40</xdr:row>
      <xdr:rowOff>57150</xdr:rowOff>
    </xdr:to>
    <xdr:sp macro="" textlink="">
      <xdr:nvSpPr>
        <xdr:cNvPr id="78" name="フローチャート : 判断 77"/>
        <xdr:cNvSpPr/>
      </xdr:nvSpPr>
      <xdr:spPr>
        <a:xfrm>
          <a:off x="2286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67327</xdr:rowOff>
    </xdr:from>
    <xdr:ext cx="762000" cy="259045"/>
    <xdr:sp macro="" textlink="">
      <xdr:nvSpPr>
        <xdr:cNvPr id="79" name="テキスト ボックス 78"/>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127000</xdr:rowOff>
    </xdr:from>
    <xdr:to>
      <xdr:col>2</xdr:col>
      <xdr:colOff>127000</xdr:colOff>
      <xdr:row>40</xdr:row>
      <xdr:rowOff>57150</xdr:rowOff>
    </xdr:to>
    <xdr:sp macro="" textlink="">
      <xdr:nvSpPr>
        <xdr:cNvPr id="80" name="フローチャート : 判断 79"/>
        <xdr:cNvSpPr/>
      </xdr:nvSpPr>
      <xdr:spPr>
        <a:xfrm>
          <a:off x="1397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67327</xdr:rowOff>
    </xdr:from>
    <xdr:ext cx="762000" cy="259045"/>
    <xdr:sp macro="" textlink="">
      <xdr:nvSpPr>
        <xdr:cNvPr id="81" name="テキスト ボックス 80"/>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13758</xdr:rowOff>
    </xdr:from>
    <xdr:to>
      <xdr:col>7</xdr:col>
      <xdr:colOff>203200</xdr:colOff>
      <xdr:row>44</xdr:row>
      <xdr:rowOff>115358</xdr:rowOff>
    </xdr:to>
    <xdr:sp macro="" textlink="">
      <xdr:nvSpPr>
        <xdr:cNvPr id="87" name="円/楕円 86"/>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157285</xdr:rowOff>
    </xdr:from>
    <xdr:ext cx="762000" cy="259045"/>
    <xdr:sp macro="" textlink="">
      <xdr:nvSpPr>
        <xdr:cNvPr id="88" name="財政力該当値テキスト"/>
        <xdr:cNvSpPr txBox="1"/>
      </xdr:nvSpPr>
      <xdr:spPr>
        <a:xfrm>
          <a:off x="5041900" y="752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13758</xdr:rowOff>
    </xdr:from>
    <xdr:to>
      <xdr:col>6</xdr:col>
      <xdr:colOff>50800</xdr:colOff>
      <xdr:row>44</xdr:row>
      <xdr:rowOff>115358</xdr:rowOff>
    </xdr:to>
    <xdr:sp macro="" textlink="">
      <xdr:nvSpPr>
        <xdr:cNvPr id="89" name="円/楕円 88"/>
        <xdr:cNvSpPr/>
      </xdr:nvSpPr>
      <xdr:spPr>
        <a:xfrm>
          <a:off x="4064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100135</xdr:rowOff>
    </xdr:from>
    <xdr:ext cx="736600" cy="259045"/>
    <xdr:sp macro="" textlink="">
      <xdr:nvSpPr>
        <xdr:cNvPr id="90" name="テキスト ボックス 89"/>
        <xdr:cNvSpPr txBox="1"/>
      </xdr:nvSpPr>
      <xdr:spPr>
        <a:xfrm>
          <a:off x="3733800" y="764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13758</xdr:rowOff>
    </xdr:from>
    <xdr:to>
      <xdr:col>4</xdr:col>
      <xdr:colOff>533400</xdr:colOff>
      <xdr:row>44</xdr:row>
      <xdr:rowOff>115358</xdr:rowOff>
    </xdr:to>
    <xdr:sp macro="" textlink="">
      <xdr:nvSpPr>
        <xdr:cNvPr id="91" name="円/楕円 90"/>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100135</xdr:rowOff>
    </xdr:from>
    <xdr:ext cx="762000" cy="259045"/>
    <xdr:sp macro="" textlink="">
      <xdr:nvSpPr>
        <xdr:cNvPr id="92" name="テキスト ボックス 91"/>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13758</xdr:rowOff>
    </xdr:from>
    <xdr:to>
      <xdr:col>3</xdr:col>
      <xdr:colOff>330200</xdr:colOff>
      <xdr:row>44</xdr:row>
      <xdr:rowOff>115358</xdr:rowOff>
    </xdr:to>
    <xdr:sp macro="" textlink="">
      <xdr:nvSpPr>
        <xdr:cNvPr id="93" name="円/楕円 92"/>
        <xdr:cNvSpPr/>
      </xdr:nvSpPr>
      <xdr:spPr>
        <a:xfrm>
          <a:off x="2286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100135</xdr:rowOff>
    </xdr:from>
    <xdr:ext cx="762000" cy="259045"/>
    <xdr:sp macro="" textlink="">
      <xdr:nvSpPr>
        <xdr:cNvPr id="94" name="テキスト ボックス 93"/>
        <xdr:cNvSpPr txBox="1"/>
      </xdr:nvSpPr>
      <xdr:spPr>
        <a:xfrm>
          <a:off x="1955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5" name="円/楕円 94"/>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6" name="テキスト ボックス 95"/>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ysClr val="windowText" lastClr="000000"/>
              </a:solidFill>
              <a:effectLst/>
              <a:latin typeface="+mn-lt"/>
              <a:ea typeface="+mn-ea"/>
              <a:cs typeface="+mn-cs"/>
            </a:rPr>
            <a:t>　</a:t>
          </a:r>
          <a:r>
            <a:rPr kumimoji="1" lang="ja-JP" altLang="en-US" sz="1300">
              <a:solidFill>
                <a:sysClr val="windowText" lastClr="000000"/>
              </a:solidFill>
              <a:effectLst/>
              <a:latin typeface="+mn-lt"/>
              <a:ea typeface="+mn-ea"/>
              <a:cs typeface="+mn-cs"/>
            </a:rPr>
            <a:t>障害者福祉支援の充実や国政選挙等の実施による時間外手当の増加等により扶助費や人件費が増加したものの、分子となる経常経費充当一般財源等額は</a:t>
          </a:r>
          <a:r>
            <a:rPr kumimoji="1" lang="en-US" altLang="ja-JP" sz="1300">
              <a:solidFill>
                <a:sysClr val="windowText" lastClr="000000"/>
              </a:solidFill>
              <a:effectLst/>
              <a:latin typeface="+mn-lt"/>
              <a:ea typeface="+mn-ea"/>
              <a:cs typeface="+mn-cs"/>
            </a:rPr>
            <a:t>0.9</a:t>
          </a:r>
          <a:r>
            <a:rPr kumimoji="1" lang="ja-JP" altLang="en-US" sz="1300">
              <a:solidFill>
                <a:sysClr val="windowText" lastClr="000000"/>
              </a:solidFill>
              <a:effectLst/>
              <a:latin typeface="+mn-lt"/>
              <a:ea typeface="+mn-ea"/>
              <a:cs typeface="+mn-cs"/>
            </a:rPr>
            <a:t>％減少した。一方、地方消費税交付金や地方交付税等の減少により分母となる経常一般財源等額も</a:t>
          </a:r>
          <a:r>
            <a:rPr kumimoji="1" lang="en-US" altLang="ja-JP" sz="1300">
              <a:solidFill>
                <a:sysClr val="windowText" lastClr="000000"/>
              </a:solidFill>
              <a:effectLst/>
              <a:latin typeface="+mn-lt"/>
              <a:ea typeface="+mn-ea"/>
              <a:cs typeface="+mn-cs"/>
            </a:rPr>
            <a:t>4.3</a:t>
          </a:r>
          <a:r>
            <a:rPr kumimoji="1" lang="ja-JP" altLang="en-US" sz="1300">
              <a:solidFill>
                <a:sysClr val="windowText" lastClr="000000"/>
              </a:solidFill>
              <a:effectLst/>
              <a:latin typeface="+mn-lt"/>
              <a:ea typeface="+mn-ea"/>
              <a:cs typeface="+mn-cs"/>
            </a:rPr>
            <a:t>％減少したため、経常収支比率は</a:t>
          </a:r>
          <a:r>
            <a:rPr kumimoji="1" lang="en-US" altLang="ja-JP" sz="1300">
              <a:solidFill>
                <a:sysClr val="windowText" lastClr="000000"/>
              </a:solidFill>
              <a:effectLst/>
              <a:latin typeface="+mn-lt"/>
              <a:ea typeface="+mn-ea"/>
              <a:cs typeface="+mn-cs"/>
            </a:rPr>
            <a:t>3.1</a:t>
          </a:r>
          <a:r>
            <a:rPr kumimoji="1" lang="ja-JP" altLang="en-US" sz="1300">
              <a:solidFill>
                <a:sysClr val="windowText" lastClr="000000"/>
              </a:solidFill>
              <a:effectLst/>
              <a:latin typeface="+mn-lt"/>
              <a:ea typeface="+mn-ea"/>
              <a:cs typeface="+mn-cs"/>
            </a:rPr>
            <a:t>ポイント上昇した。</a:t>
          </a:r>
        </a:p>
        <a:p>
          <a:r>
            <a:rPr kumimoji="1" lang="ja-JP" altLang="en-US" sz="1300">
              <a:solidFill>
                <a:sysClr val="windowText" lastClr="000000"/>
              </a:solidFill>
              <a:effectLst/>
              <a:latin typeface="+mn-lt"/>
              <a:ea typeface="+mn-ea"/>
              <a:cs typeface="+mn-cs"/>
            </a:rPr>
            <a:t>　今後は、第３次定員管理計画に掲げた人件費の削減に努めるとともに、行財政改革への取組を通じた義務的経費の削減により、比率の改善に努める。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69306</xdr:rowOff>
    </xdr:from>
    <xdr:to>
      <xdr:col>7</xdr:col>
      <xdr:colOff>152400</xdr:colOff>
      <xdr:row>60</xdr:row>
      <xdr:rowOff>4717</xdr:rowOff>
    </xdr:to>
    <xdr:cxnSp macro="">
      <xdr:nvCxnSpPr>
        <xdr:cNvPr id="133" name="直線コネクタ 132"/>
        <xdr:cNvCxnSpPr/>
      </xdr:nvCxnSpPr>
      <xdr:spPr>
        <a:xfrm>
          <a:off x="4114800" y="10184856"/>
          <a:ext cx="8382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69306</xdr:rowOff>
    </xdr:from>
    <xdr:to>
      <xdr:col>6</xdr:col>
      <xdr:colOff>0</xdr:colOff>
      <xdr:row>59</xdr:row>
      <xdr:rowOff>117566</xdr:rowOff>
    </xdr:to>
    <xdr:cxnSp macro="">
      <xdr:nvCxnSpPr>
        <xdr:cNvPr id="136" name="直線コネクタ 135"/>
        <xdr:cNvCxnSpPr/>
      </xdr:nvCxnSpPr>
      <xdr:spPr>
        <a:xfrm flipV="1">
          <a:off x="3225800" y="1018485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15059</xdr:rowOff>
    </xdr:from>
    <xdr:to>
      <xdr:col>6</xdr:col>
      <xdr:colOff>50800</xdr:colOff>
      <xdr:row>59</xdr:row>
      <xdr:rowOff>116659</xdr:rowOff>
    </xdr:to>
    <xdr:sp macro="" textlink="">
      <xdr:nvSpPr>
        <xdr:cNvPr id="137" name="フローチャート : 判断 136"/>
        <xdr:cNvSpPr/>
      </xdr:nvSpPr>
      <xdr:spPr>
        <a:xfrm>
          <a:off x="4064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126836</xdr:rowOff>
    </xdr:from>
    <xdr:ext cx="736600" cy="259045"/>
    <xdr:sp macro="" textlink="">
      <xdr:nvSpPr>
        <xdr:cNvPr id="138" name="テキスト ボックス 137"/>
        <xdr:cNvSpPr txBox="1"/>
      </xdr:nvSpPr>
      <xdr:spPr>
        <a:xfrm>
          <a:off x="3733800" y="989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89988</xdr:rowOff>
    </xdr:from>
    <xdr:to>
      <xdr:col>4</xdr:col>
      <xdr:colOff>482600</xdr:colOff>
      <xdr:row>59</xdr:row>
      <xdr:rowOff>117566</xdr:rowOff>
    </xdr:to>
    <xdr:cxnSp macro="">
      <xdr:nvCxnSpPr>
        <xdr:cNvPr id="139" name="直線コネクタ 138"/>
        <xdr:cNvCxnSpPr/>
      </xdr:nvCxnSpPr>
      <xdr:spPr>
        <a:xfrm>
          <a:off x="2336800" y="1020553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58</xdr:row>
      <xdr:rowOff>169273</xdr:rowOff>
    </xdr:from>
    <xdr:to>
      <xdr:col>4</xdr:col>
      <xdr:colOff>533400</xdr:colOff>
      <xdr:row>59</xdr:row>
      <xdr:rowOff>99423</xdr:rowOff>
    </xdr:to>
    <xdr:sp macro="" textlink="">
      <xdr:nvSpPr>
        <xdr:cNvPr id="140" name="フローチャート : 判断 139"/>
        <xdr:cNvSpPr/>
      </xdr:nvSpPr>
      <xdr:spPr>
        <a:xfrm>
          <a:off x="3175000" y="101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109600</xdr:rowOff>
    </xdr:from>
    <xdr:ext cx="762000" cy="259045"/>
    <xdr:sp macro="" textlink="">
      <xdr:nvSpPr>
        <xdr:cNvPr id="141" name="テキスト ボックス 140"/>
        <xdr:cNvSpPr txBox="1"/>
      </xdr:nvSpPr>
      <xdr:spPr>
        <a:xfrm>
          <a:off x="2844800" y="98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89988</xdr:rowOff>
    </xdr:from>
    <xdr:to>
      <xdr:col>3</xdr:col>
      <xdr:colOff>279400</xdr:colOff>
      <xdr:row>59</xdr:row>
      <xdr:rowOff>100330</xdr:rowOff>
    </xdr:to>
    <xdr:cxnSp macro="">
      <xdr:nvCxnSpPr>
        <xdr:cNvPr id="142" name="直線コネクタ 141"/>
        <xdr:cNvCxnSpPr/>
      </xdr:nvCxnSpPr>
      <xdr:spPr>
        <a:xfrm flipV="1">
          <a:off x="1447800" y="10205538"/>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58</xdr:row>
      <xdr:rowOff>165826</xdr:rowOff>
    </xdr:from>
    <xdr:to>
      <xdr:col>3</xdr:col>
      <xdr:colOff>330200</xdr:colOff>
      <xdr:row>59</xdr:row>
      <xdr:rowOff>95976</xdr:rowOff>
    </xdr:to>
    <xdr:sp macro="" textlink="">
      <xdr:nvSpPr>
        <xdr:cNvPr id="143" name="フローチャート : 判断 142"/>
        <xdr:cNvSpPr/>
      </xdr:nvSpPr>
      <xdr:spPr>
        <a:xfrm>
          <a:off x="2286000" y="1010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106153</xdr:rowOff>
    </xdr:from>
    <xdr:ext cx="762000" cy="259045"/>
    <xdr:sp macro="" textlink="">
      <xdr:nvSpPr>
        <xdr:cNvPr id="144" name="テキスト ボックス 143"/>
        <xdr:cNvSpPr txBox="1"/>
      </xdr:nvSpPr>
      <xdr:spPr>
        <a:xfrm>
          <a:off x="1955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21953</xdr:rowOff>
    </xdr:from>
    <xdr:to>
      <xdr:col>2</xdr:col>
      <xdr:colOff>127000</xdr:colOff>
      <xdr:row>59</xdr:row>
      <xdr:rowOff>123553</xdr:rowOff>
    </xdr:to>
    <xdr:sp macro="" textlink="">
      <xdr:nvSpPr>
        <xdr:cNvPr id="145" name="フローチャート : 判断 144"/>
        <xdr:cNvSpPr/>
      </xdr:nvSpPr>
      <xdr:spPr>
        <a:xfrm>
          <a:off x="1397000" y="1013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133730</xdr:rowOff>
    </xdr:from>
    <xdr:ext cx="762000" cy="259045"/>
    <xdr:sp macro="" textlink="">
      <xdr:nvSpPr>
        <xdr:cNvPr id="146" name="テキスト ボックス 145"/>
        <xdr:cNvSpPr txBox="1"/>
      </xdr:nvSpPr>
      <xdr:spPr>
        <a:xfrm>
          <a:off x="1066800" y="99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125367</xdr:rowOff>
    </xdr:from>
    <xdr:to>
      <xdr:col>7</xdr:col>
      <xdr:colOff>203200</xdr:colOff>
      <xdr:row>60</xdr:row>
      <xdr:rowOff>55517</xdr:rowOff>
    </xdr:to>
    <xdr:sp macro="" textlink="">
      <xdr:nvSpPr>
        <xdr:cNvPr id="152" name="円/楕円 151"/>
        <xdr:cNvSpPr/>
      </xdr:nvSpPr>
      <xdr:spPr>
        <a:xfrm>
          <a:off x="49022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141894</xdr:rowOff>
    </xdr:from>
    <xdr:ext cx="762000" cy="259045"/>
    <xdr:sp macro="" textlink="">
      <xdr:nvSpPr>
        <xdr:cNvPr id="153" name="財政構造の弾力性該当値テキスト"/>
        <xdr:cNvSpPr txBox="1"/>
      </xdr:nvSpPr>
      <xdr:spPr>
        <a:xfrm>
          <a:off x="5041900" y="1008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18506</xdr:rowOff>
    </xdr:from>
    <xdr:to>
      <xdr:col>6</xdr:col>
      <xdr:colOff>50800</xdr:colOff>
      <xdr:row>59</xdr:row>
      <xdr:rowOff>120106</xdr:rowOff>
    </xdr:to>
    <xdr:sp macro="" textlink="">
      <xdr:nvSpPr>
        <xdr:cNvPr id="154" name="円/楕円 153"/>
        <xdr:cNvSpPr/>
      </xdr:nvSpPr>
      <xdr:spPr>
        <a:xfrm>
          <a:off x="4064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104883</xdr:rowOff>
    </xdr:from>
    <xdr:ext cx="736600" cy="259045"/>
    <xdr:sp macro="" textlink="">
      <xdr:nvSpPr>
        <xdr:cNvPr id="155" name="テキスト ボックス 154"/>
        <xdr:cNvSpPr txBox="1"/>
      </xdr:nvSpPr>
      <xdr:spPr>
        <a:xfrm>
          <a:off x="3733800" y="1022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66766</xdr:rowOff>
    </xdr:from>
    <xdr:to>
      <xdr:col>4</xdr:col>
      <xdr:colOff>533400</xdr:colOff>
      <xdr:row>59</xdr:row>
      <xdr:rowOff>168366</xdr:rowOff>
    </xdr:to>
    <xdr:sp macro="" textlink="">
      <xdr:nvSpPr>
        <xdr:cNvPr id="156" name="円/楕円 155"/>
        <xdr:cNvSpPr/>
      </xdr:nvSpPr>
      <xdr:spPr>
        <a:xfrm>
          <a:off x="3175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153143</xdr:rowOff>
    </xdr:from>
    <xdr:ext cx="762000" cy="259045"/>
    <xdr:sp macro="" textlink="">
      <xdr:nvSpPr>
        <xdr:cNvPr id="157" name="テキスト ボックス 156"/>
        <xdr:cNvSpPr txBox="1"/>
      </xdr:nvSpPr>
      <xdr:spPr>
        <a:xfrm>
          <a:off x="28448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39188</xdr:rowOff>
    </xdr:from>
    <xdr:to>
      <xdr:col>3</xdr:col>
      <xdr:colOff>330200</xdr:colOff>
      <xdr:row>59</xdr:row>
      <xdr:rowOff>140788</xdr:rowOff>
    </xdr:to>
    <xdr:sp macro="" textlink="">
      <xdr:nvSpPr>
        <xdr:cNvPr id="158" name="円/楕円 157"/>
        <xdr:cNvSpPr/>
      </xdr:nvSpPr>
      <xdr:spPr>
        <a:xfrm>
          <a:off x="2286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125565</xdr:rowOff>
    </xdr:from>
    <xdr:ext cx="762000" cy="259045"/>
    <xdr:sp macro="" textlink="">
      <xdr:nvSpPr>
        <xdr:cNvPr id="159" name="テキスト ボックス 158"/>
        <xdr:cNvSpPr txBox="1"/>
      </xdr:nvSpPr>
      <xdr:spPr>
        <a:xfrm>
          <a:off x="1955800" y="1024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49530</xdr:rowOff>
    </xdr:from>
    <xdr:to>
      <xdr:col>2</xdr:col>
      <xdr:colOff>127000</xdr:colOff>
      <xdr:row>59</xdr:row>
      <xdr:rowOff>151130</xdr:rowOff>
    </xdr:to>
    <xdr:sp macro="" textlink="">
      <xdr:nvSpPr>
        <xdr:cNvPr id="160" name="円/楕円 159"/>
        <xdr:cNvSpPr/>
      </xdr:nvSpPr>
      <xdr:spPr>
        <a:xfrm>
          <a:off x="1397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135907</xdr:rowOff>
    </xdr:from>
    <xdr:ext cx="762000" cy="259045"/>
    <xdr:sp macro="" textlink="">
      <xdr:nvSpPr>
        <xdr:cNvPr id="161" name="テキスト ボックス 160"/>
        <xdr:cNvSpPr txBox="1"/>
      </xdr:nvSpPr>
      <xdr:spPr>
        <a:xfrm>
          <a:off x="10668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[157,171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150,922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mn-lt"/>
              <a:ea typeface="+mn-ea"/>
              <a:cs typeface="+mn-cs"/>
            </a:rPr>
            <a:t>　人件費・物件費等決算額は、ほぼ前年同額で推移しているが、人口減少により分母となる人口が前年度比</a:t>
          </a:r>
          <a:r>
            <a:rPr kumimoji="1" lang="en-US" altLang="ja-JP" sz="1300">
              <a:solidFill>
                <a:sysClr val="windowText" lastClr="000000"/>
              </a:solidFill>
              <a:effectLst/>
              <a:latin typeface="+mn-lt"/>
              <a:ea typeface="+mn-ea"/>
              <a:cs typeface="+mn-cs"/>
            </a:rPr>
            <a:t>2.0%</a:t>
          </a:r>
          <a:r>
            <a:rPr kumimoji="1" lang="ja-JP" altLang="en-US" sz="1300">
              <a:solidFill>
                <a:sysClr val="windowText" lastClr="000000"/>
              </a:solidFill>
              <a:effectLst/>
              <a:latin typeface="+mn-lt"/>
              <a:ea typeface="+mn-ea"/>
              <a:cs typeface="+mn-cs"/>
            </a:rPr>
            <a:t>減少したため、人口一人当たり人件費・物件費等決算額が前年度比で</a:t>
          </a:r>
          <a:r>
            <a:rPr kumimoji="1" lang="en-US" altLang="ja-JP" sz="1300">
              <a:solidFill>
                <a:sysClr val="windowText" lastClr="000000"/>
              </a:solidFill>
              <a:effectLst/>
              <a:latin typeface="+mn-lt"/>
              <a:ea typeface="+mn-ea"/>
              <a:cs typeface="+mn-cs"/>
            </a:rPr>
            <a:t>3,555</a:t>
          </a:r>
          <a:r>
            <a:rPr kumimoji="1" lang="ja-JP" altLang="en-US" sz="1300">
              <a:solidFill>
                <a:sysClr val="windowText" lastClr="000000"/>
              </a:solidFill>
              <a:effectLst/>
              <a:latin typeface="+mn-lt"/>
              <a:ea typeface="+mn-ea"/>
              <a:cs typeface="+mn-cs"/>
            </a:rPr>
            <a:t>円増加した。</a:t>
          </a:r>
        </a:p>
        <a:p>
          <a:r>
            <a:rPr kumimoji="1" lang="ja-JP" altLang="en-US" sz="1300">
              <a:solidFill>
                <a:sysClr val="windowText" lastClr="000000"/>
              </a:solidFill>
              <a:effectLst/>
              <a:latin typeface="+mn-lt"/>
              <a:ea typeface="+mn-ea"/>
              <a:cs typeface="+mn-cs"/>
            </a:rPr>
            <a:t>　今後も、物件費の削減に向けた一層の事業精査を行うとともに、第３次定員管理計画に基づく退職者の２分の１補充による職員数の削減並びに行財政改革への取組を通じて経費の削減に努める。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1567</xdr:rowOff>
    </xdr:from>
    <xdr:to>
      <xdr:col>7</xdr:col>
      <xdr:colOff>152400</xdr:colOff>
      <xdr:row>83</xdr:row>
      <xdr:rowOff>30163</xdr:rowOff>
    </xdr:to>
    <xdr:cxnSp macro="">
      <xdr:nvCxnSpPr>
        <xdr:cNvPr id="196" name="直線コネクタ 195"/>
        <xdr:cNvCxnSpPr/>
      </xdr:nvCxnSpPr>
      <xdr:spPr>
        <a:xfrm>
          <a:off x="4114800" y="14231917"/>
          <a:ext cx="838200" cy="2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160044</xdr:rowOff>
    </xdr:from>
    <xdr:to>
      <xdr:col>6</xdr:col>
      <xdr:colOff>0</xdr:colOff>
      <xdr:row>83</xdr:row>
      <xdr:rowOff>1567</xdr:rowOff>
    </xdr:to>
    <xdr:cxnSp macro="">
      <xdr:nvCxnSpPr>
        <xdr:cNvPr id="199" name="直線コネクタ 198"/>
        <xdr:cNvCxnSpPr/>
      </xdr:nvCxnSpPr>
      <xdr:spPr>
        <a:xfrm>
          <a:off x="3225800" y="14218944"/>
          <a:ext cx="889000" cy="1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125250</xdr:rowOff>
    </xdr:from>
    <xdr:to>
      <xdr:col>6</xdr:col>
      <xdr:colOff>50800</xdr:colOff>
      <xdr:row>83</xdr:row>
      <xdr:rowOff>55400</xdr:rowOff>
    </xdr:to>
    <xdr:sp macro="" textlink="">
      <xdr:nvSpPr>
        <xdr:cNvPr id="200" name="フローチャート : 判断 199"/>
        <xdr:cNvSpPr/>
      </xdr:nvSpPr>
      <xdr:spPr>
        <a:xfrm>
          <a:off x="4064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40177</xdr:rowOff>
    </xdr:from>
    <xdr:ext cx="736600" cy="259045"/>
    <xdr:sp macro="" textlink="">
      <xdr:nvSpPr>
        <xdr:cNvPr id="201" name="テキスト ボックス 200"/>
        <xdr:cNvSpPr txBox="1"/>
      </xdr:nvSpPr>
      <xdr:spPr>
        <a:xfrm>
          <a:off x="3733800" y="142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152507</xdr:rowOff>
    </xdr:from>
    <xdr:to>
      <xdr:col>4</xdr:col>
      <xdr:colOff>482600</xdr:colOff>
      <xdr:row>82</xdr:row>
      <xdr:rowOff>160044</xdr:rowOff>
    </xdr:to>
    <xdr:cxnSp macro="">
      <xdr:nvCxnSpPr>
        <xdr:cNvPr id="202" name="直線コネクタ 201"/>
        <xdr:cNvCxnSpPr/>
      </xdr:nvCxnSpPr>
      <xdr:spPr>
        <a:xfrm>
          <a:off x="2336800" y="14211407"/>
          <a:ext cx="889000" cy="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144545</xdr:rowOff>
    </xdr:from>
    <xdr:to>
      <xdr:col>4</xdr:col>
      <xdr:colOff>533400</xdr:colOff>
      <xdr:row>82</xdr:row>
      <xdr:rowOff>74695</xdr:rowOff>
    </xdr:to>
    <xdr:sp macro="" textlink="">
      <xdr:nvSpPr>
        <xdr:cNvPr id="203" name="フローチャート : 判断 202"/>
        <xdr:cNvSpPr/>
      </xdr:nvSpPr>
      <xdr:spPr>
        <a:xfrm>
          <a:off x="3175000" y="1403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84872</xdr:rowOff>
    </xdr:from>
    <xdr:ext cx="762000" cy="259045"/>
    <xdr:sp macro="" textlink="">
      <xdr:nvSpPr>
        <xdr:cNvPr id="204" name="テキスト ボックス 203"/>
        <xdr:cNvSpPr txBox="1"/>
      </xdr:nvSpPr>
      <xdr:spPr>
        <a:xfrm>
          <a:off x="2844800" y="1380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121034</xdr:rowOff>
    </xdr:from>
    <xdr:to>
      <xdr:col>3</xdr:col>
      <xdr:colOff>279400</xdr:colOff>
      <xdr:row>82</xdr:row>
      <xdr:rowOff>152507</xdr:rowOff>
    </xdr:to>
    <xdr:cxnSp macro="">
      <xdr:nvCxnSpPr>
        <xdr:cNvPr id="205" name="直線コネクタ 204"/>
        <xdr:cNvCxnSpPr/>
      </xdr:nvCxnSpPr>
      <xdr:spPr>
        <a:xfrm>
          <a:off x="1447800" y="14179934"/>
          <a:ext cx="889000" cy="3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129423</xdr:rowOff>
    </xdr:from>
    <xdr:to>
      <xdr:col>3</xdr:col>
      <xdr:colOff>330200</xdr:colOff>
      <xdr:row>82</xdr:row>
      <xdr:rowOff>59573</xdr:rowOff>
    </xdr:to>
    <xdr:sp macro="" textlink="">
      <xdr:nvSpPr>
        <xdr:cNvPr id="206" name="フローチャート : 判断 205"/>
        <xdr:cNvSpPr/>
      </xdr:nvSpPr>
      <xdr:spPr>
        <a:xfrm>
          <a:off x="2286000" y="140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69750</xdr:rowOff>
    </xdr:from>
    <xdr:ext cx="762000" cy="259045"/>
    <xdr:sp macro="" textlink="">
      <xdr:nvSpPr>
        <xdr:cNvPr id="207" name="テキスト ボックス 206"/>
        <xdr:cNvSpPr txBox="1"/>
      </xdr:nvSpPr>
      <xdr:spPr>
        <a:xfrm>
          <a:off x="1955800" y="137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92754</xdr:rowOff>
    </xdr:from>
    <xdr:to>
      <xdr:col>2</xdr:col>
      <xdr:colOff>127000</xdr:colOff>
      <xdr:row>82</xdr:row>
      <xdr:rowOff>22904</xdr:rowOff>
    </xdr:to>
    <xdr:sp macro="" textlink="">
      <xdr:nvSpPr>
        <xdr:cNvPr id="208" name="フローチャート : 判断 207"/>
        <xdr:cNvSpPr/>
      </xdr:nvSpPr>
      <xdr:spPr>
        <a:xfrm>
          <a:off x="1397000" y="1398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33081</xdr:rowOff>
    </xdr:from>
    <xdr:ext cx="762000" cy="259045"/>
    <xdr:sp macro="" textlink="">
      <xdr:nvSpPr>
        <xdr:cNvPr id="209" name="テキスト ボックス 208"/>
        <xdr:cNvSpPr txBox="1"/>
      </xdr:nvSpPr>
      <xdr:spPr>
        <a:xfrm>
          <a:off x="1066800" y="1374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150813</xdr:rowOff>
    </xdr:from>
    <xdr:to>
      <xdr:col>7</xdr:col>
      <xdr:colOff>203200</xdr:colOff>
      <xdr:row>83</xdr:row>
      <xdr:rowOff>80963</xdr:rowOff>
    </xdr:to>
    <xdr:sp macro="" textlink="">
      <xdr:nvSpPr>
        <xdr:cNvPr id="215" name="円/楕円 214"/>
        <xdr:cNvSpPr/>
      </xdr:nvSpPr>
      <xdr:spPr>
        <a:xfrm>
          <a:off x="4902200" y="1420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167340</xdr:rowOff>
    </xdr:from>
    <xdr:ext cx="762000" cy="259045"/>
    <xdr:sp macro="" textlink="">
      <xdr:nvSpPr>
        <xdr:cNvPr id="216" name="人件費・物件費等の状況該当値テキスト"/>
        <xdr:cNvSpPr txBox="1"/>
      </xdr:nvSpPr>
      <xdr:spPr>
        <a:xfrm>
          <a:off x="5041900" y="14054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157,171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122217</xdr:rowOff>
    </xdr:from>
    <xdr:to>
      <xdr:col>6</xdr:col>
      <xdr:colOff>50800</xdr:colOff>
      <xdr:row>83</xdr:row>
      <xdr:rowOff>52367</xdr:rowOff>
    </xdr:to>
    <xdr:sp macro="" textlink="">
      <xdr:nvSpPr>
        <xdr:cNvPr id="217" name="円/楕円 216"/>
        <xdr:cNvSpPr/>
      </xdr:nvSpPr>
      <xdr:spPr>
        <a:xfrm>
          <a:off x="4064000" y="1418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62544</xdr:rowOff>
    </xdr:from>
    <xdr:ext cx="736600" cy="259045"/>
    <xdr:sp macro="" textlink="">
      <xdr:nvSpPr>
        <xdr:cNvPr id="218" name="テキスト ボックス 217"/>
        <xdr:cNvSpPr txBox="1"/>
      </xdr:nvSpPr>
      <xdr:spPr>
        <a:xfrm>
          <a:off x="3733800" y="13949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153,616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109244</xdr:rowOff>
    </xdr:from>
    <xdr:to>
      <xdr:col>4</xdr:col>
      <xdr:colOff>533400</xdr:colOff>
      <xdr:row>83</xdr:row>
      <xdr:rowOff>39394</xdr:rowOff>
    </xdr:to>
    <xdr:sp macro="" textlink="">
      <xdr:nvSpPr>
        <xdr:cNvPr id="219" name="円/楕円 218"/>
        <xdr:cNvSpPr/>
      </xdr:nvSpPr>
      <xdr:spPr>
        <a:xfrm>
          <a:off x="3175000" y="1416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24171</xdr:rowOff>
    </xdr:from>
    <xdr:ext cx="762000" cy="259045"/>
    <xdr:sp macro="" textlink="">
      <xdr:nvSpPr>
        <xdr:cNvPr id="220" name="テキスト ボックス 219"/>
        <xdr:cNvSpPr txBox="1"/>
      </xdr:nvSpPr>
      <xdr:spPr>
        <a:xfrm>
          <a:off x="2844800" y="1425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152,003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101707</xdr:rowOff>
    </xdr:from>
    <xdr:to>
      <xdr:col>3</xdr:col>
      <xdr:colOff>330200</xdr:colOff>
      <xdr:row>83</xdr:row>
      <xdr:rowOff>31857</xdr:rowOff>
    </xdr:to>
    <xdr:sp macro="" textlink="">
      <xdr:nvSpPr>
        <xdr:cNvPr id="221" name="円/楕円 220"/>
        <xdr:cNvSpPr/>
      </xdr:nvSpPr>
      <xdr:spPr>
        <a:xfrm>
          <a:off x="2286000" y="1416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16634</xdr:rowOff>
    </xdr:from>
    <xdr:ext cx="762000" cy="259045"/>
    <xdr:sp macro="" textlink="">
      <xdr:nvSpPr>
        <xdr:cNvPr id="222" name="テキスト ボックス 221"/>
        <xdr:cNvSpPr txBox="1"/>
      </xdr:nvSpPr>
      <xdr:spPr>
        <a:xfrm>
          <a:off x="1955800" y="1424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151,066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70234</xdr:rowOff>
    </xdr:from>
    <xdr:to>
      <xdr:col>2</xdr:col>
      <xdr:colOff>127000</xdr:colOff>
      <xdr:row>83</xdr:row>
      <xdr:rowOff>384</xdr:rowOff>
    </xdr:to>
    <xdr:sp macro="" textlink="">
      <xdr:nvSpPr>
        <xdr:cNvPr id="223" name="円/楕円 222"/>
        <xdr:cNvSpPr/>
      </xdr:nvSpPr>
      <xdr:spPr>
        <a:xfrm>
          <a:off x="1397000" y="1412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156611</xdr:rowOff>
    </xdr:from>
    <xdr:ext cx="762000" cy="259045"/>
    <xdr:sp macro="" textlink="">
      <xdr:nvSpPr>
        <xdr:cNvPr id="224" name="テキスト ボックス 223"/>
        <xdr:cNvSpPr txBox="1"/>
      </xdr:nvSpPr>
      <xdr:spPr>
        <a:xfrm>
          <a:off x="1066800" y="1421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147,153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定員管理計画に基づいた適正な定員管理に努めたことに加え、平成</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年度以降、国の特例減額が終了したため低水準で推移している。類似団体との比較においても平均値を下回る低水準を維持しているが、今後も、引き続き第３次定員管理計画に基づいた適正な定員管理に努め、職員給与の適正化を図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130811</xdr:rowOff>
    </xdr:from>
    <xdr:to>
      <xdr:col>24</xdr:col>
      <xdr:colOff>558800</xdr:colOff>
      <xdr:row>84</xdr:row>
      <xdr:rowOff>146896</xdr:rowOff>
    </xdr:to>
    <xdr:cxnSp macro="">
      <xdr:nvCxnSpPr>
        <xdr:cNvPr id="258" name="直線コネクタ 257"/>
        <xdr:cNvCxnSpPr/>
      </xdr:nvCxnSpPr>
      <xdr:spPr>
        <a:xfrm>
          <a:off x="16179800" y="14532611"/>
          <a:ext cx="8382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82550</xdr:rowOff>
    </xdr:from>
    <xdr:to>
      <xdr:col>23</xdr:col>
      <xdr:colOff>406400</xdr:colOff>
      <xdr:row>84</xdr:row>
      <xdr:rowOff>130811</xdr:rowOff>
    </xdr:to>
    <xdr:cxnSp macro="">
      <xdr:nvCxnSpPr>
        <xdr:cNvPr id="261" name="直線コネクタ 260"/>
        <xdr:cNvCxnSpPr/>
      </xdr:nvCxnSpPr>
      <xdr:spPr>
        <a:xfrm>
          <a:off x="15290800" y="1448435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26670</xdr:rowOff>
    </xdr:from>
    <xdr:to>
      <xdr:col>23</xdr:col>
      <xdr:colOff>457200</xdr:colOff>
      <xdr:row>86</xdr:row>
      <xdr:rowOff>128270</xdr:rowOff>
    </xdr:to>
    <xdr:sp macro="" textlink="">
      <xdr:nvSpPr>
        <xdr:cNvPr id="262" name="フローチャート : 判断 261"/>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113047</xdr:rowOff>
    </xdr:from>
    <xdr:ext cx="736600" cy="259045"/>
    <xdr:sp macro="" textlink="">
      <xdr:nvSpPr>
        <xdr:cNvPr id="263" name="テキスト ボックス 262"/>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66463</xdr:rowOff>
    </xdr:from>
    <xdr:to>
      <xdr:col>22</xdr:col>
      <xdr:colOff>203200</xdr:colOff>
      <xdr:row>84</xdr:row>
      <xdr:rowOff>82550</xdr:rowOff>
    </xdr:to>
    <xdr:cxnSp macro="">
      <xdr:nvCxnSpPr>
        <xdr:cNvPr id="264" name="直線コネクタ 263"/>
        <xdr:cNvCxnSpPr/>
      </xdr:nvCxnSpPr>
      <xdr:spPr>
        <a:xfrm>
          <a:off x="14401800" y="144682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26670</xdr:rowOff>
    </xdr:from>
    <xdr:to>
      <xdr:col>22</xdr:col>
      <xdr:colOff>254000</xdr:colOff>
      <xdr:row>86</xdr:row>
      <xdr:rowOff>128270</xdr:rowOff>
    </xdr:to>
    <xdr:sp macro="" textlink="">
      <xdr:nvSpPr>
        <xdr:cNvPr id="265" name="フローチャート : 判断 264"/>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113047</xdr:rowOff>
    </xdr:from>
    <xdr:ext cx="762000" cy="259045"/>
    <xdr:sp macro="" textlink="">
      <xdr:nvSpPr>
        <xdr:cNvPr id="266" name="テキスト ボックス 265"/>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66463</xdr:rowOff>
    </xdr:from>
    <xdr:to>
      <xdr:col>21</xdr:col>
      <xdr:colOff>0</xdr:colOff>
      <xdr:row>88</xdr:row>
      <xdr:rowOff>0</xdr:rowOff>
    </xdr:to>
    <xdr:cxnSp macro="">
      <xdr:nvCxnSpPr>
        <xdr:cNvPr id="267" name="直線コネクタ 266"/>
        <xdr:cNvCxnSpPr/>
      </xdr:nvCxnSpPr>
      <xdr:spPr>
        <a:xfrm flipV="1">
          <a:off x="13512800" y="14468263"/>
          <a:ext cx="889000" cy="61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165946</xdr:rowOff>
    </xdr:from>
    <xdr:to>
      <xdr:col>21</xdr:col>
      <xdr:colOff>50800</xdr:colOff>
      <xdr:row>86</xdr:row>
      <xdr:rowOff>96096</xdr:rowOff>
    </xdr:to>
    <xdr:sp macro="" textlink="">
      <xdr:nvSpPr>
        <xdr:cNvPr id="268" name="フローチャート : 判断 267"/>
        <xdr:cNvSpPr/>
      </xdr:nvSpPr>
      <xdr:spPr>
        <a:xfrm>
          <a:off x="14351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80873</xdr:rowOff>
    </xdr:from>
    <xdr:ext cx="762000" cy="259045"/>
    <xdr:sp macro="" textlink="">
      <xdr:nvSpPr>
        <xdr:cNvPr id="269" name="テキスト ボックス 268"/>
        <xdr:cNvSpPr txBox="1"/>
      </xdr:nvSpPr>
      <xdr:spPr>
        <a:xfrm>
          <a:off x="14020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123613</xdr:rowOff>
    </xdr:from>
    <xdr:to>
      <xdr:col>19</xdr:col>
      <xdr:colOff>533400</xdr:colOff>
      <xdr:row>90</xdr:row>
      <xdr:rowOff>53763</xdr:rowOff>
    </xdr:to>
    <xdr:sp macro="" textlink="">
      <xdr:nvSpPr>
        <xdr:cNvPr id="270" name="フローチャート : 判断 269"/>
        <xdr:cNvSpPr/>
      </xdr:nvSpPr>
      <xdr:spPr>
        <a:xfrm>
          <a:off x="13462000" y="153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38540</xdr:rowOff>
    </xdr:from>
    <xdr:ext cx="762000" cy="259045"/>
    <xdr:sp macro="" textlink="">
      <xdr:nvSpPr>
        <xdr:cNvPr id="271" name="テキスト ボックス 270"/>
        <xdr:cNvSpPr txBox="1"/>
      </xdr:nvSpPr>
      <xdr:spPr>
        <a:xfrm>
          <a:off x="13131800" y="1546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96096</xdr:rowOff>
    </xdr:from>
    <xdr:to>
      <xdr:col>24</xdr:col>
      <xdr:colOff>609600</xdr:colOff>
      <xdr:row>85</xdr:row>
      <xdr:rowOff>26246</xdr:rowOff>
    </xdr:to>
    <xdr:sp macro="" textlink="">
      <xdr:nvSpPr>
        <xdr:cNvPr id="277" name="円/楕円 276"/>
        <xdr:cNvSpPr/>
      </xdr:nvSpPr>
      <xdr:spPr>
        <a:xfrm>
          <a:off x="169672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112623</xdr:rowOff>
    </xdr:from>
    <xdr:ext cx="762000" cy="259045"/>
    <xdr:sp macro="" textlink="">
      <xdr:nvSpPr>
        <xdr:cNvPr id="278" name="給与水準   （国との比較）該当値テキスト"/>
        <xdr:cNvSpPr txBox="1"/>
      </xdr:nvSpPr>
      <xdr:spPr>
        <a:xfrm>
          <a:off x="17106900" y="1434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80011</xdr:rowOff>
    </xdr:from>
    <xdr:to>
      <xdr:col>23</xdr:col>
      <xdr:colOff>457200</xdr:colOff>
      <xdr:row>85</xdr:row>
      <xdr:rowOff>10161</xdr:rowOff>
    </xdr:to>
    <xdr:sp macro="" textlink="">
      <xdr:nvSpPr>
        <xdr:cNvPr id="279" name="円/楕円 278"/>
        <xdr:cNvSpPr/>
      </xdr:nvSpPr>
      <xdr:spPr>
        <a:xfrm>
          <a:off x="16129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20338</xdr:rowOff>
    </xdr:from>
    <xdr:ext cx="736600" cy="259045"/>
    <xdr:sp macro="" textlink="">
      <xdr:nvSpPr>
        <xdr:cNvPr id="280" name="テキスト ボックス 279"/>
        <xdr:cNvSpPr txBox="1"/>
      </xdr:nvSpPr>
      <xdr:spPr>
        <a:xfrm>
          <a:off x="15798800" y="142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31750</xdr:rowOff>
    </xdr:from>
    <xdr:to>
      <xdr:col>22</xdr:col>
      <xdr:colOff>254000</xdr:colOff>
      <xdr:row>84</xdr:row>
      <xdr:rowOff>133350</xdr:rowOff>
    </xdr:to>
    <xdr:sp macro="" textlink="">
      <xdr:nvSpPr>
        <xdr:cNvPr id="281" name="円/楕円 280"/>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143527</xdr:rowOff>
    </xdr:from>
    <xdr:ext cx="762000" cy="259045"/>
    <xdr:sp macro="" textlink="">
      <xdr:nvSpPr>
        <xdr:cNvPr id="282" name="テキスト ボックス 281"/>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15663</xdr:rowOff>
    </xdr:from>
    <xdr:to>
      <xdr:col>21</xdr:col>
      <xdr:colOff>50800</xdr:colOff>
      <xdr:row>84</xdr:row>
      <xdr:rowOff>117263</xdr:rowOff>
    </xdr:to>
    <xdr:sp macro="" textlink="">
      <xdr:nvSpPr>
        <xdr:cNvPr id="283" name="円/楕円 282"/>
        <xdr:cNvSpPr/>
      </xdr:nvSpPr>
      <xdr:spPr>
        <a:xfrm>
          <a:off x="14351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127440</xdr:rowOff>
    </xdr:from>
    <xdr:ext cx="762000" cy="259045"/>
    <xdr:sp macro="" textlink="">
      <xdr:nvSpPr>
        <xdr:cNvPr id="284" name="テキスト ボックス 283"/>
        <xdr:cNvSpPr txBox="1"/>
      </xdr:nvSpPr>
      <xdr:spPr>
        <a:xfrm>
          <a:off x="14020800" y="1418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85" name="円/楕円 284"/>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86" name="テキスト ボックス 285"/>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第３次定員管理計画に基づいた職員削減に努めたことにより、類似団体平均と比較して人口千人当たりの職員数は</a:t>
          </a:r>
          <a:r>
            <a:rPr kumimoji="1" lang="en-US" altLang="ja-JP" sz="1300">
              <a:solidFill>
                <a:schemeClr val="dk1"/>
              </a:solidFill>
              <a:effectLst/>
              <a:latin typeface="+mn-lt"/>
              <a:ea typeface="+mn-ea"/>
              <a:cs typeface="+mn-cs"/>
            </a:rPr>
            <a:t>0.74</a:t>
          </a:r>
          <a:r>
            <a:rPr kumimoji="1" lang="ja-JP" altLang="en-US" sz="1300">
              <a:solidFill>
                <a:schemeClr val="dk1"/>
              </a:solidFill>
              <a:effectLst/>
              <a:latin typeface="+mn-lt"/>
              <a:ea typeface="+mn-ea"/>
              <a:cs typeface="+mn-cs"/>
            </a:rPr>
            <a:t>ポイント下回ったが、依然として全国平均及び秋田県平均を上回っている。</a:t>
          </a:r>
        </a:p>
        <a:p>
          <a:r>
            <a:rPr kumimoji="1" lang="ja-JP" altLang="en-US" sz="1300">
              <a:solidFill>
                <a:schemeClr val="dk1"/>
              </a:solidFill>
              <a:effectLst/>
              <a:latin typeface="+mn-lt"/>
              <a:ea typeface="+mn-ea"/>
              <a:cs typeface="+mn-cs"/>
            </a:rPr>
            <a:t>　今後も適正な定員管理に努め、退職者の２分の１補充を原則として数値目標に掲げた、平成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年４月１日現在の職員数</a:t>
          </a:r>
          <a:r>
            <a:rPr kumimoji="1" lang="en-US" altLang="ja-JP" sz="1300">
              <a:solidFill>
                <a:schemeClr val="dk1"/>
              </a:solidFill>
              <a:effectLst/>
              <a:latin typeface="+mn-lt"/>
              <a:ea typeface="+mn-ea"/>
              <a:cs typeface="+mn-cs"/>
            </a:rPr>
            <a:t>537</a:t>
          </a:r>
          <a:r>
            <a:rPr kumimoji="1" lang="ja-JP" altLang="en-US" sz="1300">
              <a:solidFill>
                <a:schemeClr val="dk1"/>
              </a:solidFill>
              <a:effectLst/>
              <a:latin typeface="+mn-lt"/>
              <a:ea typeface="+mn-ea"/>
              <a:cs typeface="+mn-cs"/>
            </a:rPr>
            <a:t>人から</a:t>
          </a:r>
          <a:r>
            <a:rPr kumimoji="1" lang="en-US" altLang="ja-JP" sz="1300">
              <a:solidFill>
                <a:schemeClr val="dk1"/>
              </a:solidFill>
              <a:effectLst/>
              <a:latin typeface="+mn-lt"/>
              <a:ea typeface="+mn-ea"/>
              <a:cs typeface="+mn-cs"/>
            </a:rPr>
            <a:t>59</a:t>
          </a:r>
          <a:r>
            <a:rPr kumimoji="1" lang="ja-JP" altLang="en-US" sz="1300">
              <a:solidFill>
                <a:schemeClr val="dk1"/>
              </a:solidFill>
              <a:effectLst/>
              <a:latin typeface="+mn-lt"/>
              <a:ea typeface="+mn-ea"/>
              <a:cs typeface="+mn-cs"/>
            </a:rPr>
            <a:t>人削減し、平成</a:t>
          </a:r>
          <a:r>
            <a:rPr kumimoji="1" lang="en-US" altLang="ja-JP" sz="1300">
              <a:solidFill>
                <a:schemeClr val="dk1"/>
              </a:solidFill>
              <a:effectLst/>
              <a:latin typeface="+mn-lt"/>
              <a:ea typeface="+mn-ea"/>
              <a:cs typeface="+mn-cs"/>
            </a:rPr>
            <a:t>32</a:t>
          </a:r>
          <a:r>
            <a:rPr kumimoji="1" lang="ja-JP" altLang="en-US" sz="1300">
              <a:solidFill>
                <a:schemeClr val="dk1"/>
              </a:solidFill>
              <a:effectLst/>
              <a:latin typeface="+mn-lt"/>
              <a:ea typeface="+mn-ea"/>
              <a:cs typeface="+mn-cs"/>
            </a:rPr>
            <a:t>年４月１日現在の職員数</a:t>
          </a:r>
          <a:r>
            <a:rPr kumimoji="1" lang="en-US" altLang="ja-JP" sz="1300">
              <a:solidFill>
                <a:schemeClr val="dk1"/>
              </a:solidFill>
              <a:effectLst/>
              <a:latin typeface="+mn-lt"/>
              <a:ea typeface="+mn-ea"/>
              <a:cs typeface="+mn-cs"/>
            </a:rPr>
            <a:t>478</a:t>
          </a:r>
          <a:r>
            <a:rPr kumimoji="1" lang="ja-JP" altLang="en-US" sz="1300">
              <a:solidFill>
                <a:schemeClr val="dk1"/>
              </a:solidFill>
              <a:effectLst/>
              <a:latin typeface="+mn-lt"/>
              <a:ea typeface="+mn-ea"/>
              <a:cs typeface="+mn-cs"/>
            </a:rPr>
            <a:t>人を目指す。</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18022</xdr:rowOff>
    </xdr:from>
    <xdr:to>
      <xdr:col>24</xdr:col>
      <xdr:colOff>558800</xdr:colOff>
      <xdr:row>62</xdr:row>
      <xdr:rowOff>38705</xdr:rowOff>
    </xdr:to>
    <xdr:cxnSp macro="">
      <xdr:nvCxnSpPr>
        <xdr:cNvPr id="323" name="直線コネクタ 322"/>
        <xdr:cNvCxnSpPr/>
      </xdr:nvCxnSpPr>
      <xdr:spPr>
        <a:xfrm flipV="1">
          <a:off x="16179800" y="10647922"/>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4"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9978</xdr:rowOff>
    </xdr:from>
    <xdr:to>
      <xdr:col>23</xdr:col>
      <xdr:colOff>406400</xdr:colOff>
      <xdr:row>62</xdr:row>
      <xdr:rowOff>38705</xdr:rowOff>
    </xdr:to>
    <xdr:cxnSp macro="">
      <xdr:nvCxnSpPr>
        <xdr:cNvPr id="326" name="直線コネクタ 325"/>
        <xdr:cNvCxnSpPr/>
      </xdr:nvCxnSpPr>
      <xdr:spPr>
        <a:xfrm>
          <a:off x="15290800" y="10639878"/>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149013</xdr:rowOff>
    </xdr:from>
    <xdr:to>
      <xdr:col>23</xdr:col>
      <xdr:colOff>457200</xdr:colOff>
      <xdr:row>62</xdr:row>
      <xdr:rowOff>79163</xdr:rowOff>
    </xdr:to>
    <xdr:sp macro="" textlink="">
      <xdr:nvSpPr>
        <xdr:cNvPr id="327" name="フローチャート : 判断 326"/>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89340</xdr:rowOff>
    </xdr:from>
    <xdr:ext cx="736600" cy="259045"/>
    <xdr:sp macro="" textlink="">
      <xdr:nvSpPr>
        <xdr:cNvPr id="328" name="テキスト ボックス 327"/>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9978</xdr:rowOff>
    </xdr:from>
    <xdr:to>
      <xdr:col>22</xdr:col>
      <xdr:colOff>203200</xdr:colOff>
      <xdr:row>62</xdr:row>
      <xdr:rowOff>23767</xdr:rowOff>
    </xdr:to>
    <xdr:cxnSp macro="">
      <xdr:nvCxnSpPr>
        <xdr:cNvPr id="329" name="直線コネクタ 328"/>
        <xdr:cNvCxnSpPr/>
      </xdr:nvCxnSpPr>
      <xdr:spPr>
        <a:xfrm flipV="1">
          <a:off x="14401800" y="1063987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117082</xdr:rowOff>
    </xdr:from>
    <xdr:to>
      <xdr:col>22</xdr:col>
      <xdr:colOff>254000</xdr:colOff>
      <xdr:row>61</xdr:row>
      <xdr:rowOff>47232</xdr:rowOff>
    </xdr:to>
    <xdr:sp macro="" textlink="">
      <xdr:nvSpPr>
        <xdr:cNvPr id="330" name="フローチャート : 判断 329"/>
        <xdr:cNvSpPr/>
      </xdr:nvSpPr>
      <xdr:spPr>
        <a:xfrm>
          <a:off x="15240000" y="1040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57409</xdr:rowOff>
    </xdr:from>
    <xdr:ext cx="762000" cy="259045"/>
    <xdr:sp macro="" textlink="">
      <xdr:nvSpPr>
        <xdr:cNvPr id="331" name="テキスト ボックス 330"/>
        <xdr:cNvSpPr txBox="1"/>
      </xdr:nvSpPr>
      <xdr:spPr>
        <a:xfrm>
          <a:off x="14909800" y="1017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23767</xdr:rowOff>
    </xdr:from>
    <xdr:to>
      <xdr:col>21</xdr:col>
      <xdr:colOff>0</xdr:colOff>
      <xdr:row>62</xdr:row>
      <xdr:rowOff>41003</xdr:rowOff>
    </xdr:to>
    <xdr:cxnSp macro="">
      <xdr:nvCxnSpPr>
        <xdr:cNvPr id="332" name="直線コネクタ 331"/>
        <xdr:cNvCxnSpPr/>
      </xdr:nvCxnSpPr>
      <xdr:spPr>
        <a:xfrm flipV="1">
          <a:off x="13512800" y="1065366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115933</xdr:rowOff>
    </xdr:from>
    <xdr:to>
      <xdr:col>21</xdr:col>
      <xdr:colOff>50800</xdr:colOff>
      <xdr:row>61</xdr:row>
      <xdr:rowOff>46083</xdr:rowOff>
    </xdr:to>
    <xdr:sp macro="" textlink="">
      <xdr:nvSpPr>
        <xdr:cNvPr id="333" name="フローチャート : 判断 332"/>
        <xdr:cNvSpPr/>
      </xdr:nvSpPr>
      <xdr:spPr>
        <a:xfrm>
          <a:off x="14351000" y="1040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56260</xdr:rowOff>
    </xdr:from>
    <xdr:ext cx="762000" cy="259045"/>
    <xdr:sp macro="" textlink="">
      <xdr:nvSpPr>
        <xdr:cNvPr id="334" name="テキスト ボックス 333"/>
        <xdr:cNvSpPr txBox="1"/>
      </xdr:nvSpPr>
      <xdr:spPr>
        <a:xfrm>
          <a:off x="14020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119380</xdr:rowOff>
    </xdr:from>
    <xdr:to>
      <xdr:col>19</xdr:col>
      <xdr:colOff>533400</xdr:colOff>
      <xdr:row>61</xdr:row>
      <xdr:rowOff>49530</xdr:rowOff>
    </xdr:to>
    <xdr:sp macro="" textlink="">
      <xdr:nvSpPr>
        <xdr:cNvPr id="335" name="フローチャート : 判断 334"/>
        <xdr:cNvSpPr/>
      </xdr:nvSpPr>
      <xdr:spPr>
        <a:xfrm>
          <a:off x="13462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59707</xdr:rowOff>
    </xdr:from>
    <xdr:ext cx="762000" cy="259045"/>
    <xdr:sp macro="" textlink="">
      <xdr:nvSpPr>
        <xdr:cNvPr id="336" name="テキスト ボックス 335"/>
        <xdr:cNvSpPr txBox="1"/>
      </xdr:nvSpPr>
      <xdr:spPr>
        <a:xfrm>
          <a:off x="1313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138672</xdr:rowOff>
    </xdr:from>
    <xdr:to>
      <xdr:col>24</xdr:col>
      <xdr:colOff>609600</xdr:colOff>
      <xdr:row>62</xdr:row>
      <xdr:rowOff>68822</xdr:rowOff>
    </xdr:to>
    <xdr:sp macro="" textlink="">
      <xdr:nvSpPr>
        <xdr:cNvPr id="342" name="円/楕円 341"/>
        <xdr:cNvSpPr/>
      </xdr:nvSpPr>
      <xdr:spPr>
        <a:xfrm>
          <a:off x="16967200" y="105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155199</xdr:rowOff>
    </xdr:from>
    <xdr:ext cx="762000" cy="259045"/>
    <xdr:sp macro="" textlink="">
      <xdr:nvSpPr>
        <xdr:cNvPr id="343" name="定員管理の状況該当値テキスト"/>
        <xdr:cNvSpPr txBox="1"/>
      </xdr:nvSpPr>
      <xdr:spPr>
        <a:xfrm>
          <a:off x="17106900" y="1044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159355</xdr:rowOff>
    </xdr:from>
    <xdr:to>
      <xdr:col>23</xdr:col>
      <xdr:colOff>457200</xdr:colOff>
      <xdr:row>62</xdr:row>
      <xdr:rowOff>89505</xdr:rowOff>
    </xdr:to>
    <xdr:sp macro="" textlink="">
      <xdr:nvSpPr>
        <xdr:cNvPr id="344" name="円/楕円 343"/>
        <xdr:cNvSpPr/>
      </xdr:nvSpPr>
      <xdr:spPr>
        <a:xfrm>
          <a:off x="16129000" y="106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74282</xdr:rowOff>
    </xdr:from>
    <xdr:ext cx="736600" cy="259045"/>
    <xdr:sp macro="" textlink="">
      <xdr:nvSpPr>
        <xdr:cNvPr id="345" name="テキスト ボックス 344"/>
        <xdr:cNvSpPr txBox="1"/>
      </xdr:nvSpPr>
      <xdr:spPr>
        <a:xfrm>
          <a:off x="15798800" y="107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130628</xdr:rowOff>
    </xdr:from>
    <xdr:to>
      <xdr:col>22</xdr:col>
      <xdr:colOff>254000</xdr:colOff>
      <xdr:row>62</xdr:row>
      <xdr:rowOff>60778</xdr:rowOff>
    </xdr:to>
    <xdr:sp macro="" textlink="">
      <xdr:nvSpPr>
        <xdr:cNvPr id="346" name="円/楕円 345"/>
        <xdr:cNvSpPr/>
      </xdr:nvSpPr>
      <xdr:spPr>
        <a:xfrm>
          <a:off x="15240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45555</xdr:rowOff>
    </xdr:from>
    <xdr:ext cx="762000" cy="259045"/>
    <xdr:sp macro="" textlink="">
      <xdr:nvSpPr>
        <xdr:cNvPr id="347" name="テキスト ボックス 346"/>
        <xdr:cNvSpPr txBox="1"/>
      </xdr:nvSpPr>
      <xdr:spPr>
        <a:xfrm>
          <a:off x="14909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144417</xdr:rowOff>
    </xdr:from>
    <xdr:to>
      <xdr:col>21</xdr:col>
      <xdr:colOff>50800</xdr:colOff>
      <xdr:row>62</xdr:row>
      <xdr:rowOff>74567</xdr:rowOff>
    </xdr:to>
    <xdr:sp macro="" textlink="">
      <xdr:nvSpPr>
        <xdr:cNvPr id="348" name="円/楕円 347"/>
        <xdr:cNvSpPr/>
      </xdr:nvSpPr>
      <xdr:spPr>
        <a:xfrm>
          <a:off x="14351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59344</xdr:rowOff>
    </xdr:from>
    <xdr:ext cx="762000" cy="259045"/>
    <xdr:sp macro="" textlink="">
      <xdr:nvSpPr>
        <xdr:cNvPr id="349" name="テキスト ボックス 348"/>
        <xdr:cNvSpPr txBox="1"/>
      </xdr:nvSpPr>
      <xdr:spPr>
        <a:xfrm>
          <a:off x="14020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161653</xdr:rowOff>
    </xdr:from>
    <xdr:to>
      <xdr:col>19</xdr:col>
      <xdr:colOff>533400</xdr:colOff>
      <xdr:row>62</xdr:row>
      <xdr:rowOff>91803</xdr:rowOff>
    </xdr:to>
    <xdr:sp macro="" textlink="">
      <xdr:nvSpPr>
        <xdr:cNvPr id="350" name="円/楕円 349"/>
        <xdr:cNvSpPr/>
      </xdr:nvSpPr>
      <xdr:spPr>
        <a:xfrm>
          <a:off x="13462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76580</xdr:rowOff>
    </xdr:from>
    <xdr:ext cx="762000" cy="259045"/>
    <xdr:sp macro="" textlink="">
      <xdr:nvSpPr>
        <xdr:cNvPr id="351" name="テキスト ボックス 350"/>
        <xdr:cNvSpPr txBox="1"/>
      </xdr:nvSpPr>
      <xdr:spPr>
        <a:xfrm>
          <a:off x="13131800" y="1070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普通交付税の減少等により実質公債費比率（単年度）の分母が前年度比</a:t>
          </a:r>
          <a:r>
            <a:rPr kumimoji="1" lang="en-US" altLang="ja-JP" sz="1300">
              <a:latin typeface="ＭＳ Ｐゴシック"/>
            </a:rPr>
            <a:t>3.4</a:t>
          </a:r>
          <a:r>
            <a:rPr kumimoji="1" lang="ja-JP" altLang="en-US" sz="1300">
              <a:latin typeface="ＭＳ Ｐゴシック"/>
            </a:rPr>
            <a:t>％の減少となったが、公債費のうち一般単独事業債や厚生福祉施設整備事業債等の償還終了により、実質公債費比率（単年度）の分子も前年度比</a:t>
          </a:r>
          <a:r>
            <a:rPr kumimoji="1" lang="en-US" altLang="ja-JP" sz="1300">
              <a:latin typeface="ＭＳ Ｐゴシック"/>
            </a:rPr>
            <a:t>3.2</a:t>
          </a:r>
          <a:r>
            <a:rPr kumimoji="1" lang="ja-JP" altLang="en-US" sz="1300">
              <a:latin typeface="ＭＳ Ｐゴシック"/>
            </a:rPr>
            <a:t>％の減少となったため、実質公債費比率は前年度より</a:t>
          </a:r>
          <a:r>
            <a:rPr kumimoji="1" lang="en-US" altLang="ja-JP" sz="1300">
              <a:latin typeface="ＭＳ Ｐゴシック"/>
            </a:rPr>
            <a:t>0.3</a:t>
          </a:r>
          <a:r>
            <a:rPr kumimoji="1" lang="ja-JP" altLang="en-US" sz="1300">
              <a:latin typeface="ＭＳ Ｐゴシック"/>
            </a:rPr>
            <a:t>ポイント改善した。</a:t>
          </a:r>
        </a:p>
        <a:p>
          <a:r>
            <a:rPr kumimoji="1" lang="ja-JP" altLang="en-US" sz="1300">
              <a:latin typeface="ＭＳ Ｐゴシック"/>
            </a:rPr>
            <a:t>　なお、平成</a:t>
          </a:r>
          <a:r>
            <a:rPr kumimoji="1" lang="en-US" altLang="ja-JP" sz="1300">
              <a:latin typeface="ＭＳ Ｐゴシック"/>
            </a:rPr>
            <a:t>24</a:t>
          </a:r>
          <a:r>
            <a:rPr kumimoji="1" lang="ja-JP" altLang="en-US" sz="1300">
              <a:latin typeface="ＭＳ Ｐゴシック"/>
            </a:rPr>
            <a:t>年度以降に続いた大型建設事業に係る地方債の元利償還金等の増により、実質公債費比率は上昇に転じる見込みであるため、今後も交付税算入率の高い地方債の活用等により財政の健全化に努める。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66252</xdr:rowOff>
    </xdr:from>
    <xdr:to>
      <xdr:col>24</xdr:col>
      <xdr:colOff>558800</xdr:colOff>
      <xdr:row>37</xdr:row>
      <xdr:rowOff>72284</xdr:rowOff>
    </xdr:to>
    <xdr:cxnSp macro="">
      <xdr:nvCxnSpPr>
        <xdr:cNvPr id="385" name="直線コネクタ 384"/>
        <xdr:cNvCxnSpPr/>
      </xdr:nvCxnSpPr>
      <xdr:spPr>
        <a:xfrm flipV="1">
          <a:off x="16179800" y="6409902"/>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6"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72284</xdr:rowOff>
    </xdr:from>
    <xdr:to>
      <xdr:col>23</xdr:col>
      <xdr:colOff>406400</xdr:colOff>
      <xdr:row>37</xdr:row>
      <xdr:rowOff>82338</xdr:rowOff>
    </xdr:to>
    <xdr:cxnSp macro="">
      <xdr:nvCxnSpPr>
        <xdr:cNvPr id="388" name="直線コネクタ 387"/>
        <xdr:cNvCxnSpPr/>
      </xdr:nvCxnSpPr>
      <xdr:spPr>
        <a:xfrm flipV="1">
          <a:off x="15290800" y="641593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36</xdr:row>
      <xdr:rowOff>148696</xdr:rowOff>
    </xdr:from>
    <xdr:to>
      <xdr:col>23</xdr:col>
      <xdr:colOff>457200</xdr:colOff>
      <xdr:row>37</xdr:row>
      <xdr:rowOff>78846</xdr:rowOff>
    </xdr:to>
    <xdr:sp macro="" textlink="">
      <xdr:nvSpPr>
        <xdr:cNvPr id="389" name="フローチャート :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89023</xdr:rowOff>
    </xdr:from>
    <xdr:ext cx="736600" cy="259045"/>
    <xdr:sp macro="" textlink="">
      <xdr:nvSpPr>
        <xdr:cNvPr id="390" name="テキスト ボックス 389"/>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82338</xdr:rowOff>
    </xdr:from>
    <xdr:to>
      <xdr:col>22</xdr:col>
      <xdr:colOff>203200</xdr:colOff>
      <xdr:row>37</xdr:row>
      <xdr:rowOff>100436</xdr:rowOff>
    </xdr:to>
    <xdr:cxnSp macro="">
      <xdr:nvCxnSpPr>
        <xdr:cNvPr id="391" name="直線コネクタ 390"/>
        <xdr:cNvCxnSpPr/>
      </xdr:nvCxnSpPr>
      <xdr:spPr>
        <a:xfrm flipV="1">
          <a:off x="14401800" y="6425988"/>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36</xdr:row>
      <xdr:rowOff>128588</xdr:rowOff>
    </xdr:from>
    <xdr:to>
      <xdr:col>22</xdr:col>
      <xdr:colOff>254000</xdr:colOff>
      <xdr:row>37</xdr:row>
      <xdr:rowOff>58738</xdr:rowOff>
    </xdr:to>
    <xdr:sp macro="" textlink="">
      <xdr:nvSpPr>
        <xdr:cNvPr id="392" name="フローチャート : 判断 391"/>
        <xdr:cNvSpPr/>
      </xdr:nvSpPr>
      <xdr:spPr>
        <a:xfrm>
          <a:off x="15240000" y="630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68915</xdr:rowOff>
    </xdr:from>
    <xdr:ext cx="762000" cy="259045"/>
    <xdr:sp macro="" textlink="">
      <xdr:nvSpPr>
        <xdr:cNvPr id="393" name="テキスト ボックス 392"/>
        <xdr:cNvSpPr txBox="1"/>
      </xdr:nvSpPr>
      <xdr:spPr>
        <a:xfrm>
          <a:off x="14909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100436</xdr:rowOff>
    </xdr:from>
    <xdr:to>
      <xdr:col>21</xdr:col>
      <xdr:colOff>0</xdr:colOff>
      <xdr:row>37</xdr:row>
      <xdr:rowOff>124566</xdr:rowOff>
    </xdr:to>
    <xdr:cxnSp macro="">
      <xdr:nvCxnSpPr>
        <xdr:cNvPr id="394" name="直線コネクタ 393"/>
        <xdr:cNvCxnSpPr/>
      </xdr:nvCxnSpPr>
      <xdr:spPr>
        <a:xfrm flipV="1">
          <a:off x="13512800" y="644408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36</xdr:row>
      <xdr:rowOff>150707</xdr:rowOff>
    </xdr:from>
    <xdr:to>
      <xdr:col>21</xdr:col>
      <xdr:colOff>50800</xdr:colOff>
      <xdr:row>37</xdr:row>
      <xdr:rowOff>80857</xdr:rowOff>
    </xdr:to>
    <xdr:sp macro="" textlink="">
      <xdr:nvSpPr>
        <xdr:cNvPr id="395" name="フローチャート : 判断 394"/>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91034</xdr:rowOff>
    </xdr:from>
    <xdr:ext cx="762000" cy="259045"/>
    <xdr:sp macro="" textlink="">
      <xdr:nvSpPr>
        <xdr:cNvPr id="396" name="テキスト ボックス 395"/>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36</xdr:row>
      <xdr:rowOff>166793</xdr:rowOff>
    </xdr:from>
    <xdr:to>
      <xdr:col>19</xdr:col>
      <xdr:colOff>533400</xdr:colOff>
      <xdr:row>37</xdr:row>
      <xdr:rowOff>96943</xdr:rowOff>
    </xdr:to>
    <xdr:sp macro="" textlink="">
      <xdr:nvSpPr>
        <xdr:cNvPr id="397" name="フローチャート : 判断 396"/>
        <xdr:cNvSpPr/>
      </xdr:nvSpPr>
      <xdr:spPr>
        <a:xfrm>
          <a:off x="13462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107120</xdr:rowOff>
    </xdr:from>
    <xdr:ext cx="762000" cy="259045"/>
    <xdr:sp macro="" textlink="">
      <xdr:nvSpPr>
        <xdr:cNvPr id="398" name="テキスト ボックス 397"/>
        <xdr:cNvSpPr txBox="1"/>
      </xdr:nvSpPr>
      <xdr:spPr>
        <a:xfrm>
          <a:off x="13131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15452</xdr:rowOff>
    </xdr:from>
    <xdr:to>
      <xdr:col>24</xdr:col>
      <xdr:colOff>609600</xdr:colOff>
      <xdr:row>37</xdr:row>
      <xdr:rowOff>117052</xdr:rowOff>
    </xdr:to>
    <xdr:sp macro="" textlink="">
      <xdr:nvSpPr>
        <xdr:cNvPr id="404" name="円/楕円 403"/>
        <xdr:cNvSpPr/>
      </xdr:nvSpPr>
      <xdr:spPr>
        <a:xfrm>
          <a:off x="16967200" y="635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158979</xdr:rowOff>
    </xdr:from>
    <xdr:ext cx="762000" cy="259045"/>
    <xdr:sp macro="" textlink="">
      <xdr:nvSpPr>
        <xdr:cNvPr id="405" name="公債費負担の状況該当値テキスト"/>
        <xdr:cNvSpPr txBox="1"/>
      </xdr:nvSpPr>
      <xdr:spPr>
        <a:xfrm>
          <a:off x="17106900" y="6331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21484</xdr:rowOff>
    </xdr:from>
    <xdr:to>
      <xdr:col>23</xdr:col>
      <xdr:colOff>457200</xdr:colOff>
      <xdr:row>37</xdr:row>
      <xdr:rowOff>123084</xdr:rowOff>
    </xdr:to>
    <xdr:sp macro="" textlink="">
      <xdr:nvSpPr>
        <xdr:cNvPr id="406" name="円/楕円 405"/>
        <xdr:cNvSpPr/>
      </xdr:nvSpPr>
      <xdr:spPr>
        <a:xfrm>
          <a:off x="16129000" y="63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107861</xdr:rowOff>
    </xdr:from>
    <xdr:ext cx="736600" cy="259045"/>
    <xdr:sp macro="" textlink="">
      <xdr:nvSpPr>
        <xdr:cNvPr id="407" name="テキスト ボックス 406"/>
        <xdr:cNvSpPr txBox="1"/>
      </xdr:nvSpPr>
      <xdr:spPr>
        <a:xfrm>
          <a:off x="15798800" y="6451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31538</xdr:rowOff>
    </xdr:from>
    <xdr:to>
      <xdr:col>22</xdr:col>
      <xdr:colOff>254000</xdr:colOff>
      <xdr:row>37</xdr:row>
      <xdr:rowOff>133138</xdr:rowOff>
    </xdr:to>
    <xdr:sp macro="" textlink="">
      <xdr:nvSpPr>
        <xdr:cNvPr id="408" name="円/楕円 407"/>
        <xdr:cNvSpPr/>
      </xdr:nvSpPr>
      <xdr:spPr>
        <a:xfrm>
          <a:off x="15240000" y="637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117915</xdr:rowOff>
    </xdr:from>
    <xdr:ext cx="762000" cy="259045"/>
    <xdr:sp macro="" textlink="">
      <xdr:nvSpPr>
        <xdr:cNvPr id="409" name="テキスト ボックス 408"/>
        <xdr:cNvSpPr txBox="1"/>
      </xdr:nvSpPr>
      <xdr:spPr>
        <a:xfrm>
          <a:off x="14909800" y="646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49636</xdr:rowOff>
    </xdr:from>
    <xdr:to>
      <xdr:col>21</xdr:col>
      <xdr:colOff>50800</xdr:colOff>
      <xdr:row>37</xdr:row>
      <xdr:rowOff>151236</xdr:rowOff>
    </xdr:to>
    <xdr:sp macro="" textlink="">
      <xdr:nvSpPr>
        <xdr:cNvPr id="410" name="円/楕円 409"/>
        <xdr:cNvSpPr/>
      </xdr:nvSpPr>
      <xdr:spPr>
        <a:xfrm>
          <a:off x="14351000" y="63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136013</xdr:rowOff>
    </xdr:from>
    <xdr:ext cx="762000" cy="259045"/>
    <xdr:sp macro="" textlink="">
      <xdr:nvSpPr>
        <xdr:cNvPr id="411" name="テキスト ボックス 410"/>
        <xdr:cNvSpPr txBox="1"/>
      </xdr:nvSpPr>
      <xdr:spPr>
        <a:xfrm>
          <a:off x="14020800" y="647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73766</xdr:rowOff>
    </xdr:from>
    <xdr:to>
      <xdr:col>19</xdr:col>
      <xdr:colOff>533400</xdr:colOff>
      <xdr:row>38</xdr:row>
      <xdr:rowOff>3916</xdr:rowOff>
    </xdr:to>
    <xdr:sp macro="" textlink="">
      <xdr:nvSpPr>
        <xdr:cNvPr id="412" name="円/楕円 411"/>
        <xdr:cNvSpPr/>
      </xdr:nvSpPr>
      <xdr:spPr>
        <a:xfrm>
          <a:off x="13462000" y="64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160143</xdr:rowOff>
    </xdr:from>
    <xdr:ext cx="762000" cy="259045"/>
    <xdr:sp macro="" textlink="">
      <xdr:nvSpPr>
        <xdr:cNvPr id="413" name="テキスト ボックス 412"/>
        <xdr:cNvSpPr txBox="1"/>
      </xdr:nvSpPr>
      <xdr:spPr>
        <a:xfrm>
          <a:off x="13131800" y="650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普通交付税等の減少による標準財政規模の縮小により分母は前年度比</a:t>
          </a:r>
          <a:r>
            <a:rPr kumimoji="1" lang="en-US" altLang="ja-JP" sz="1300">
              <a:latin typeface="ＭＳ Ｐゴシック"/>
            </a:rPr>
            <a:t>3.4</a:t>
          </a:r>
          <a:r>
            <a:rPr kumimoji="1" lang="ja-JP" altLang="en-US" sz="1300">
              <a:latin typeface="ＭＳ Ｐゴシック"/>
            </a:rPr>
            <a:t>％減少したが、退職手当負担見込額の減少や財政調整基金など充当可能基金の増加等により、将来負担比率の分子が前年度比</a:t>
          </a:r>
          <a:r>
            <a:rPr kumimoji="1" lang="en-US" altLang="ja-JP" sz="1300">
              <a:latin typeface="ＭＳ Ｐゴシック"/>
            </a:rPr>
            <a:t>4.3</a:t>
          </a:r>
          <a:r>
            <a:rPr kumimoji="1" lang="ja-JP" altLang="en-US" sz="1300">
              <a:latin typeface="ＭＳ Ｐゴシック"/>
            </a:rPr>
            <a:t>％減少したため、将来負担比率は前年度より</a:t>
          </a:r>
          <a:r>
            <a:rPr kumimoji="1" lang="en-US" altLang="ja-JP" sz="1300">
              <a:latin typeface="ＭＳ Ｐゴシック"/>
            </a:rPr>
            <a:t>0.8</a:t>
          </a:r>
          <a:r>
            <a:rPr kumimoji="1" lang="ja-JP" altLang="en-US" sz="1300">
              <a:latin typeface="ＭＳ Ｐゴシック"/>
            </a:rPr>
            <a:t>ポイントの改善となった。</a:t>
          </a:r>
          <a:endParaRPr kumimoji="1" lang="en-US" altLang="ja-JP" sz="1300">
            <a:latin typeface="ＭＳ Ｐゴシック"/>
          </a:endParaRPr>
        </a:p>
        <a:p>
          <a:r>
            <a:rPr kumimoji="1" lang="ja-JP" altLang="en-US" sz="1300">
              <a:latin typeface="ＭＳ Ｐゴシック"/>
            </a:rPr>
            <a:t>　しかし、類似団体平均を</a:t>
          </a:r>
          <a:r>
            <a:rPr kumimoji="1" lang="en-US" altLang="ja-JP" sz="1300">
              <a:latin typeface="ＭＳ Ｐゴシック"/>
            </a:rPr>
            <a:t>27.8</a:t>
          </a:r>
          <a:r>
            <a:rPr kumimoji="1" lang="ja-JP" altLang="en-US" sz="1300">
              <a:latin typeface="ＭＳ Ｐゴシック"/>
            </a:rPr>
            <a:t>ポイント上回っていることに加え、今後は消防庁舎建設等の大規模事業の実施に伴う一部事務組合負担金の増加により、比率の悪化が懸念されることから、引き続き地方債発行の抑制と組合負担金の精査に努め、財政の健全化を図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78181</xdr:rowOff>
    </xdr:from>
    <xdr:to>
      <xdr:col>24</xdr:col>
      <xdr:colOff>558800</xdr:colOff>
      <xdr:row>15</xdr:row>
      <xdr:rowOff>80112</xdr:rowOff>
    </xdr:to>
    <xdr:cxnSp macro="">
      <xdr:nvCxnSpPr>
        <xdr:cNvPr id="445" name="直線コネクタ 444"/>
        <xdr:cNvCxnSpPr/>
      </xdr:nvCxnSpPr>
      <xdr:spPr>
        <a:xfrm flipV="1">
          <a:off x="16179800" y="2649931"/>
          <a:ext cx="8382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6"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80112</xdr:rowOff>
    </xdr:from>
    <xdr:to>
      <xdr:col>23</xdr:col>
      <xdr:colOff>406400</xdr:colOff>
      <xdr:row>15</xdr:row>
      <xdr:rowOff>119926</xdr:rowOff>
    </xdr:to>
    <xdr:cxnSp macro="">
      <xdr:nvCxnSpPr>
        <xdr:cNvPr id="448" name="直線コネクタ 447"/>
        <xdr:cNvCxnSpPr/>
      </xdr:nvCxnSpPr>
      <xdr:spPr>
        <a:xfrm flipV="1">
          <a:off x="15290800" y="2651862"/>
          <a:ext cx="8890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79146</xdr:rowOff>
    </xdr:from>
    <xdr:to>
      <xdr:col>23</xdr:col>
      <xdr:colOff>457200</xdr:colOff>
      <xdr:row>15</xdr:row>
      <xdr:rowOff>9296</xdr:rowOff>
    </xdr:to>
    <xdr:sp macro="" textlink="">
      <xdr:nvSpPr>
        <xdr:cNvPr id="449" name="フローチャート : 判断 448"/>
        <xdr:cNvSpPr/>
      </xdr:nvSpPr>
      <xdr:spPr>
        <a:xfrm>
          <a:off x="16129000" y="24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19473</xdr:rowOff>
    </xdr:from>
    <xdr:ext cx="736600" cy="259045"/>
    <xdr:sp macro="" textlink="">
      <xdr:nvSpPr>
        <xdr:cNvPr id="450" name="テキスト ボックス 449"/>
        <xdr:cNvSpPr txBox="1"/>
      </xdr:nvSpPr>
      <xdr:spPr>
        <a:xfrm>
          <a:off x="15798800" y="2248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103518</xdr:rowOff>
    </xdr:from>
    <xdr:to>
      <xdr:col>22</xdr:col>
      <xdr:colOff>203200</xdr:colOff>
      <xdr:row>15</xdr:row>
      <xdr:rowOff>119926</xdr:rowOff>
    </xdr:to>
    <xdr:cxnSp macro="">
      <xdr:nvCxnSpPr>
        <xdr:cNvPr id="451" name="直線コネクタ 450"/>
        <xdr:cNvCxnSpPr/>
      </xdr:nvCxnSpPr>
      <xdr:spPr>
        <a:xfrm>
          <a:off x="14401800" y="2675268"/>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79629</xdr:rowOff>
    </xdr:from>
    <xdr:to>
      <xdr:col>22</xdr:col>
      <xdr:colOff>254000</xdr:colOff>
      <xdr:row>15</xdr:row>
      <xdr:rowOff>9779</xdr:rowOff>
    </xdr:to>
    <xdr:sp macro="" textlink="">
      <xdr:nvSpPr>
        <xdr:cNvPr id="452" name="フローチャート : 判断 451"/>
        <xdr:cNvSpPr/>
      </xdr:nvSpPr>
      <xdr:spPr>
        <a:xfrm>
          <a:off x="15240000" y="24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19956</xdr:rowOff>
    </xdr:from>
    <xdr:ext cx="762000" cy="259045"/>
    <xdr:sp macro="" textlink="">
      <xdr:nvSpPr>
        <xdr:cNvPr id="453" name="テキスト ボックス 452"/>
        <xdr:cNvSpPr txBox="1"/>
      </xdr:nvSpPr>
      <xdr:spPr>
        <a:xfrm>
          <a:off x="14909800" y="224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103518</xdr:rowOff>
    </xdr:from>
    <xdr:to>
      <xdr:col>21</xdr:col>
      <xdr:colOff>0</xdr:colOff>
      <xdr:row>15</xdr:row>
      <xdr:rowOff>117030</xdr:rowOff>
    </xdr:to>
    <xdr:cxnSp macro="">
      <xdr:nvCxnSpPr>
        <xdr:cNvPr id="454" name="直線コネクタ 453"/>
        <xdr:cNvCxnSpPr/>
      </xdr:nvCxnSpPr>
      <xdr:spPr>
        <a:xfrm flipV="1">
          <a:off x="13512800" y="2675268"/>
          <a:ext cx="889000" cy="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99657</xdr:rowOff>
    </xdr:from>
    <xdr:to>
      <xdr:col>21</xdr:col>
      <xdr:colOff>50800</xdr:colOff>
      <xdr:row>15</xdr:row>
      <xdr:rowOff>29807</xdr:rowOff>
    </xdr:to>
    <xdr:sp macro="" textlink="">
      <xdr:nvSpPr>
        <xdr:cNvPr id="455" name="フローチャート : 判断 454"/>
        <xdr:cNvSpPr/>
      </xdr:nvSpPr>
      <xdr:spPr>
        <a:xfrm>
          <a:off x="14351000" y="249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39984</xdr:rowOff>
    </xdr:from>
    <xdr:ext cx="762000" cy="259045"/>
    <xdr:sp macro="" textlink="">
      <xdr:nvSpPr>
        <xdr:cNvPr id="456" name="テキスト ボックス 455"/>
        <xdr:cNvSpPr txBox="1"/>
      </xdr:nvSpPr>
      <xdr:spPr>
        <a:xfrm>
          <a:off x="14020800" y="226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126924</xdr:rowOff>
    </xdr:from>
    <xdr:to>
      <xdr:col>19</xdr:col>
      <xdr:colOff>533400</xdr:colOff>
      <xdr:row>15</xdr:row>
      <xdr:rowOff>57074</xdr:rowOff>
    </xdr:to>
    <xdr:sp macro="" textlink="">
      <xdr:nvSpPr>
        <xdr:cNvPr id="457" name="フローチャート : 判断 456"/>
        <xdr:cNvSpPr/>
      </xdr:nvSpPr>
      <xdr:spPr>
        <a:xfrm>
          <a:off x="13462000" y="252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67251</xdr:rowOff>
    </xdr:from>
    <xdr:ext cx="762000" cy="259045"/>
    <xdr:sp macro="" textlink="">
      <xdr:nvSpPr>
        <xdr:cNvPr id="458" name="テキスト ボックス 457"/>
        <xdr:cNvSpPr txBox="1"/>
      </xdr:nvSpPr>
      <xdr:spPr>
        <a:xfrm>
          <a:off x="13131800" y="229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27381</xdr:rowOff>
    </xdr:from>
    <xdr:to>
      <xdr:col>24</xdr:col>
      <xdr:colOff>609600</xdr:colOff>
      <xdr:row>15</xdr:row>
      <xdr:rowOff>128981</xdr:rowOff>
    </xdr:to>
    <xdr:sp macro="" textlink="">
      <xdr:nvSpPr>
        <xdr:cNvPr id="464" name="円/楕円 463"/>
        <xdr:cNvSpPr/>
      </xdr:nvSpPr>
      <xdr:spPr>
        <a:xfrm>
          <a:off x="16967200" y="259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170908</xdr:rowOff>
    </xdr:from>
    <xdr:ext cx="762000" cy="259045"/>
    <xdr:sp macro="" textlink="">
      <xdr:nvSpPr>
        <xdr:cNvPr id="465" name="将来負担の状況該当値テキスト"/>
        <xdr:cNvSpPr txBox="1"/>
      </xdr:nvSpPr>
      <xdr:spPr>
        <a:xfrm>
          <a:off x="17106900" y="2571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29312</xdr:rowOff>
    </xdr:from>
    <xdr:to>
      <xdr:col>23</xdr:col>
      <xdr:colOff>457200</xdr:colOff>
      <xdr:row>15</xdr:row>
      <xdr:rowOff>130912</xdr:rowOff>
    </xdr:to>
    <xdr:sp macro="" textlink="">
      <xdr:nvSpPr>
        <xdr:cNvPr id="466" name="円/楕円 465"/>
        <xdr:cNvSpPr/>
      </xdr:nvSpPr>
      <xdr:spPr>
        <a:xfrm>
          <a:off x="16129000" y="260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115689</xdr:rowOff>
    </xdr:from>
    <xdr:ext cx="736600" cy="259045"/>
    <xdr:sp macro="" textlink="">
      <xdr:nvSpPr>
        <xdr:cNvPr id="467" name="テキスト ボックス 466"/>
        <xdr:cNvSpPr txBox="1"/>
      </xdr:nvSpPr>
      <xdr:spPr>
        <a:xfrm>
          <a:off x="15798800" y="2687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69126</xdr:rowOff>
    </xdr:from>
    <xdr:to>
      <xdr:col>22</xdr:col>
      <xdr:colOff>254000</xdr:colOff>
      <xdr:row>15</xdr:row>
      <xdr:rowOff>170726</xdr:rowOff>
    </xdr:to>
    <xdr:sp macro="" textlink="">
      <xdr:nvSpPr>
        <xdr:cNvPr id="468" name="円/楕円 467"/>
        <xdr:cNvSpPr/>
      </xdr:nvSpPr>
      <xdr:spPr>
        <a:xfrm>
          <a:off x="15240000" y="264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155503</xdr:rowOff>
    </xdr:from>
    <xdr:ext cx="762000" cy="259045"/>
    <xdr:sp macro="" textlink="">
      <xdr:nvSpPr>
        <xdr:cNvPr id="469" name="テキスト ボックス 468"/>
        <xdr:cNvSpPr txBox="1"/>
      </xdr:nvSpPr>
      <xdr:spPr>
        <a:xfrm>
          <a:off x="14909800" y="272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52718</xdr:rowOff>
    </xdr:from>
    <xdr:to>
      <xdr:col>21</xdr:col>
      <xdr:colOff>50800</xdr:colOff>
      <xdr:row>15</xdr:row>
      <xdr:rowOff>154318</xdr:rowOff>
    </xdr:to>
    <xdr:sp macro="" textlink="">
      <xdr:nvSpPr>
        <xdr:cNvPr id="470" name="円/楕円 469"/>
        <xdr:cNvSpPr/>
      </xdr:nvSpPr>
      <xdr:spPr>
        <a:xfrm>
          <a:off x="14351000" y="262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139095</xdr:rowOff>
    </xdr:from>
    <xdr:ext cx="762000" cy="259045"/>
    <xdr:sp macro="" textlink="">
      <xdr:nvSpPr>
        <xdr:cNvPr id="471" name="テキスト ボックス 470"/>
        <xdr:cNvSpPr txBox="1"/>
      </xdr:nvSpPr>
      <xdr:spPr>
        <a:xfrm>
          <a:off x="14020800" y="271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66230</xdr:rowOff>
    </xdr:from>
    <xdr:to>
      <xdr:col>19</xdr:col>
      <xdr:colOff>533400</xdr:colOff>
      <xdr:row>15</xdr:row>
      <xdr:rowOff>167830</xdr:rowOff>
    </xdr:to>
    <xdr:sp macro="" textlink="">
      <xdr:nvSpPr>
        <xdr:cNvPr id="472" name="円/楕円 471"/>
        <xdr:cNvSpPr/>
      </xdr:nvSpPr>
      <xdr:spPr>
        <a:xfrm>
          <a:off x="13462000" y="263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152607</xdr:rowOff>
    </xdr:from>
    <xdr:ext cx="762000" cy="259045"/>
    <xdr:sp macro="" textlink="">
      <xdr:nvSpPr>
        <xdr:cNvPr id="473" name="テキスト ボックス 472"/>
        <xdr:cNvSpPr txBox="1"/>
      </xdr:nvSpPr>
      <xdr:spPr>
        <a:xfrm>
          <a:off x="13131800" y="27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秋田県湯沢市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47,083
46,947
790.91
31,459,707
30,776,357
656,313
16,504,168
34,271,817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82.4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人件費は、経常一般財源等に係る経費が職員削減により</a:t>
          </a:r>
          <a:r>
            <a:rPr kumimoji="1" lang="en-US" altLang="ja-JP" sz="1300">
              <a:solidFill>
                <a:sysClr val="windowText" lastClr="000000"/>
              </a:solidFill>
              <a:latin typeface="ＭＳ Ｐゴシック"/>
            </a:rPr>
            <a:t>1.8%</a:t>
          </a:r>
          <a:r>
            <a:rPr kumimoji="1" lang="ja-JP" altLang="en-US" sz="1300">
              <a:solidFill>
                <a:sysClr val="windowText" lastClr="000000"/>
              </a:solidFill>
              <a:latin typeface="ＭＳ Ｐゴシック"/>
            </a:rPr>
            <a:t>の減少となったが、国政選挙や県知事選挙による時間外手当が増加したことにより臨時的な経費が増加し、前年度比</a:t>
          </a:r>
          <a:r>
            <a:rPr kumimoji="1" lang="en-US" altLang="ja-JP" sz="1300">
              <a:solidFill>
                <a:sysClr val="windowText" lastClr="000000"/>
              </a:solidFill>
              <a:latin typeface="ＭＳ Ｐゴシック"/>
            </a:rPr>
            <a:t>0.6</a:t>
          </a:r>
          <a:r>
            <a:rPr kumimoji="1" lang="ja-JP" altLang="en-US" sz="1300">
              <a:solidFill>
                <a:sysClr val="windowText" lastClr="000000"/>
              </a:solidFill>
              <a:latin typeface="ＭＳ Ｐゴシック"/>
            </a:rPr>
            <a:t>ポイント上昇した。</a:t>
          </a:r>
        </a:p>
        <a:p>
          <a:r>
            <a:rPr kumimoji="1" lang="ja-JP" altLang="en-US" sz="1300">
              <a:solidFill>
                <a:sysClr val="windowText" lastClr="000000"/>
              </a:solidFill>
              <a:latin typeface="ＭＳ Ｐゴシック"/>
            </a:rPr>
            <a:t>　今後も第３次定員管理計画に基づいた適正な定員管理に努め、目標としている「退職者の２分の１補充」による職員数の削減等により、人件費の削減に努める。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73660</xdr:rowOff>
    </xdr:from>
    <xdr:to>
      <xdr:col>7</xdr:col>
      <xdr:colOff>15875</xdr:colOff>
      <xdr:row>36</xdr:row>
      <xdr:rowOff>119380</xdr:rowOff>
    </xdr:to>
    <xdr:cxnSp macro="">
      <xdr:nvCxnSpPr>
        <xdr:cNvPr id="66" name="直線コネクタ 65"/>
        <xdr:cNvCxnSpPr/>
      </xdr:nvCxnSpPr>
      <xdr:spPr>
        <a:xfrm>
          <a:off x="3987800" y="62458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73660</xdr:rowOff>
    </xdr:from>
    <xdr:to>
      <xdr:col>5</xdr:col>
      <xdr:colOff>549275</xdr:colOff>
      <xdr:row>36</xdr:row>
      <xdr:rowOff>111760</xdr:rowOff>
    </xdr:to>
    <xdr:cxnSp macro="">
      <xdr:nvCxnSpPr>
        <xdr:cNvPr id="69" name="直線コネクタ 68"/>
        <xdr:cNvCxnSpPr/>
      </xdr:nvCxnSpPr>
      <xdr:spPr>
        <a:xfrm flipV="1">
          <a:off x="3098800" y="6245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30480</xdr:rowOff>
    </xdr:from>
    <xdr:to>
      <xdr:col>5</xdr:col>
      <xdr:colOff>600075</xdr:colOff>
      <xdr:row>36</xdr:row>
      <xdr:rowOff>132080</xdr:rowOff>
    </xdr:to>
    <xdr:sp macro="" textlink="">
      <xdr:nvSpPr>
        <xdr:cNvPr id="70" name="フローチャート : 判断 69"/>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116857</xdr:rowOff>
    </xdr:from>
    <xdr:ext cx="736600" cy="259045"/>
    <xdr:sp macro="" textlink="">
      <xdr:nvSpPr>
        <xdr:cNvPr id="71" name="テキスト ボックス 70"/>
        <xdr:cNvSpPr txBox="1"/>
      </xdr:nvSpPr>
      <xdr:spPr>
        <a:xfrm>
          <a:off x="3606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81280</xdr:rowOff>
    </xdr:from>
    <xdr:to>
      <xdr:col>4</xdr:col>
      <xdr:colOff>346075</xdr:colOff>
      <xdr:row>36</xdr:row>
      <xdr:rowOff>111760</xdr:rowOff>
    </xdr:to>
    <xdr:cxnSp macro="">
      <xdr:nvCxnSpPr>
        <xdr:cNvPr id="72" name="直線コネクタ 71"/>
        <xdr:cNvCxnSpPr/>
      </xdr:nvCxnSpPr>
      <xdr:spPr>
        <a:xfrm>
          <a:off x="2209800" y="6253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74" name="テキスト ボックス 73"/>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81280</xdr:rowOff>
    </xdr:from>
    <xdr:to>
      <xdr:col>3</xdr:col>
      <xdr:colOff>142875</xdr:colOff>
      <xdr:row>36</xdr:row>
      <xdr:rowOff>127000</xdr:rowOff>
    </xdr:to>
    <xdr:cxnSp macro="">
      <xdr:nvCxnSpPr>
        <xdr:cNvPr id="75" name="直線コネクタ 74"/>
        <xdr:cNvCxnSpPr/>
      </xdr:nvCxnSpPr>
      <xdr:spPr>
        <a:xfrm flipV="1">
          <a:off x="1320800" y="6253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156210</xdr:rowOff>
    </xdr:from>
    <xdr:to>
      <xdr:col>3</xdr:col>
      <xdr:colOff>193675</xdr:colOff>
      <xdr:row>36</xdr:row>
      <xdr:rowOff>86360</xdr:rowOff>
    </xdr:to>
    <xdr:sp macro="" textlink="">
      <xdr:nvSpPr>
        <xdr:cNvPr id="76" name="フローチャート :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77" name="テキスト ボックス 76"/>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78" name="フローチャート :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165117</xdr:rowOff>
    </xdr:from>
    <xdr:ext cx="762000" cy="259045"/>
    <xdr:sp macro="" textlink="">
      <xdr:nvSpPr>
        <xdr:cNvPr id="79" name="テキスト ボックス 78"/>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68580</xdr:rowOff>
    </xdr:from>
    <xdr:to>
      <xdr:col>7</xdr:col>
      <xdr:colOff>66675</xdr:colOff>
      <xdr:row>36</xdr:row>
      <xdr:rowOff>170180</xdr:rowOff>
    </xdr:to>
    <xdr:sp macro="" textlink="">
      <xdr:nvSpPr>
        <xdr:cNvPr id="85" name="円/楕円 84"/>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85107</xdr:rowOff>
    </xdr:from>
    <xdr:ext cx="762000" cy="259045"/>
    <xdr:sp macro="" textlink="">
      <xdr:nvSpPr>
        <xdr:cNvPr id="86" name="人件費該当値テキスト"/>
        <xdr:cNvSpPr txBox="1"/>
      </xdr:nvSpPr>
      <xdr:spPr>
        <a:xfrm>
          <a:off x="49149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22860</xdr:rowOff>
    </xdr:from>
    <xdr:to>
      <xdr:col>5</xdr:col>
      <xdr:colOff>600075</xdr:colOff>
      <xdr:row>36</xdr:row>
      <xdr:rowOff>124460</xdr:rowOff>
    </xdr:to>
    <xdr:sp macro="" textlink="">
      <xdr:nvSpPr>
        <xdr:cNvPr id="87" name="円/楕円 86"/>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134637</xdr:rowOff>
    </xdr:from>
    <xdr:ext cx="736600" cy="259045"/>
    <xdr:sp macro="" textlink="">
      <xdr:nvSpPr>
        <xdr:cNvPr id="88" name="テキスト ボックス 87"/>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60960</xdr:rowOff>
    </xdr:from>
    <xdr:to>
      <xdr:col>4</xdr:col>
      <xdr:colOff>396875</xdr:colOff>
      <xdr:row>36</xdr:row>
      <xdr:rowOff>162560</xdr:rowOff>
    </xdr:to>
    <xdr:sp macro="" textlink="">
      <xdr:nvSpPr>
        <xdr:cNvPr id="89" name="円/楕円 88"/>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147337</xdr:rowOff>
    </xdr:from>
    <xdr:ext cx="762000" cy="259045"/>
    <xdr:sp macro="" textlink="">
      <xdr:nvSpPr>
        <xdr:cNvPr id="90" name="テキスト ボックス 89"/>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30480</xdr:rowOff>
    </xdr:from>
    <xdr:to>
      <xdr:col>3</xdr:col>
      <xdr:colOff>193675</xdr:colOff>
      <xdr:row>36</xdr:row>
      <xdr:rowOff>132080</xdr:rowOff>
    </xdr:to>
    <xdr:sp macro="" textlink="">
      <xdr:nvSpPr>
        <xdr:cNvPr id="91" name="円/楕円 90"/>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116857</xdr:rowOff>
    </xdr:from>
    <xdr:ext cx="762000" cy="259045"/>
    <xdr:sp macro="" textlink="">
      <xdr:nvSpPr>
        <xdr:cNvPr id="92" name="テキスト ボックス 91"/>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93" name="円/楕円 92"/>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162577</xdr:rowOff>
    </xdr:from>
    <xdr:ext cx="762000" cy="259045"/>
    <xdr:sp macro="" textlink="">
      <xdr:nvSpPr>
        <xdr:cNvPr id="94" name="テキスト ボックス 93"/>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物件費は前年度と比較して</a:t>
          </a:r>
          <a:r>
            <a:rPr kumimoji="1" lang="en-US" altLang="ja-JP" sz="1300">
              <a:solidFill>
                <a:sysClr val="windowText" lastClr="000000"/>
              </a:solidFill>
              <a:latin typeface="ＭＳ Ｐゴシック"/>
            </a:rPr>
            <a:t>1.7</a:t>
          </a:r>
          <a:r>
            <a:rPr kumimoji="1" lang="ja-JP" altLang="en-US" sz="1300">
              <a:solidFill>
                <a:sysClr val="windowText" lastClr="000000"/>
              </a:solidFill>
              <a:latin typeface="ＭＳ Ｐゴシック"/>
            </a:rPr>
            <a:t>ポイント上昇し、類似団体平均と比較して</a:t>
          </a:r>
          <a:r>
            <a:rPr kumimoji="1" lang="en-US" altLang="ja-JP" sz="1300">
              <a:solidFill>
                <a:sysClr val="windowText" lastClr="000000"/>
              </a:solidFill>
              <a:latin typeface="ＭＳ Ｐゴシック"/>
            </a:rPr>
            <a:t>2.1</a:t>
          </a:r>
          <a:r>
            <a:rPr kumimoji="1" lang="ja-JP" altLang="en-US" sz="1300">
              <a:solidFill>
                <a:sysClr val="windowText" lastClr="000000"/>
              </a:solidFill>
              <a:latin typeface="ＭＳ Ｐゴシック"/>
            </a:rPr>
            <a:t>ポイント上回っている。主な要因としては、社会保障・税番号制度に関する情報システム整備業務や、ふるさと納税に係る特産品発送業務等の増加等がある。</a:t>
          </a:r>
        </a:p>
        <a:p>
          <a:r>
            <a:rPr kumimoji="1" lang="ja-JP" altLang="en-US" sz="1300">
              <a:solidFill>
                <a:sysClr val="windowText" lastClr="000000"/>
              </a:solidFill>
              <a:latin typeface="ＭＳ Ｐゴシック"/>
            </a:rPr>
            <a:t>　今後も事業の精査とともに一層の経費削減に努める。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116114</xdr:rowOff>
    </xdr:from>
    <xdr:to>
      <xdr:col>24</xdr:col>
      <xdr:colOff>31750</xdr:colOff>
      <xdr:row>15</xdr:row>
      <xdr:rowOff>129721</xdr:rowOff>
    </xdr:to>
    <xdr:cxnSp macro="">
      <xdr:nvCxnSpPr>
        <xdr:cNvPr id="129" name="直線コネクタ 128"/>
        <xdr:cNvCxnSpPr/>
      </xdr:nvCxnSpPr>
      <xdr:spPr>
        <a:xfrm>
          <a:off x="15671800" y="2516414"/>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116114</xdr:rowOff>
    </xdr:from>
    <xdr:to>
      <xdr:col>22</xdr:col>
      <xdr:colOff>565150</xdr:colOff>
      <xdr:row>14</xdr:row>
      <xdr:rowOff>170543</xdr:rowOff>
    </xdr:to>
    <xdr:cxnSp macro="">
      <xdr:nvCxnSpPr>
        <xdr:cNvPr id="132" name="直線コネクタ 131"/>
        <xdr:cNvCxnSpPr/>
      </xdr:nvCxnSpPr>
      <xdr:spPr>
        <a:xfrm flipV="1">
          <a:off x="14782800" y="25164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33" name="フローチャート : 判断 132"/>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4" name="テキスト ボックス 133"/>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105229</xdr:rowOff>
    </xdr:from>
    <xdr:to>
      <xdr:col>21</xdr:col>
      <xdr:colOff>361950</xdr:colOff>
      <xdr:row>14</xdr:row>
      <xdr:rowOff>170543</xdr:rowOff>
    </xdr:to>
    <xdr:cxnSp macro="">
      <xdr:nvCxnSpPr>
        <xdr:cNvPr id="135" name="直線コネクタ 134"/>
        <xdr:cNvCxnSpPr/>
      </xdr:nvCxnSpPr>
      <xdr:spPr>
        <a:xfrm>
          <a:off x="13893800" y="25055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43543</xdr:rowOff>
    </xdr:from>
    <xdr:to>
      <xdr:col>21</xdr:col>
      <xdr:colOff>412750</xdr:colOff>
      <xdr:row>18</xdr:row>
      <xdr:rowOff>145143</xdr:rowOff>
    </xdr:to>
    <xdr:sp macro="" textlink="">
      <xdr:nvSpPr>
        <xdr:cNvPr id="136" name="フローチャート : 判断 135"/>
        <xdr:cNvSpPr/>
      </xdr:nvSpPr>
      <xdr:spPr>
        <a:xfrm>
          <a:off x="14732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129920</xdr:rowOff>
    </xdr:from>
    <xdr:ext cx="762000" cy="259045"/>
    <xdr:sp macro="" textlink="">
      <xdr:nvSpPr>
        <xdr:cNvPr id="137" name="テキスト ボックス 136"/>
        <xdr:cNvSpPr txBox="1"/>
      </xdr:nvSpPr>
      <xdr:spPr>
        <a:xfrm>
          <a:off x="14401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105229</xdr:rowOff>
    </xdr:from>
    <xdr:to>
      <xdr:col>20</xdr:col>
      <xdr:colOff>158750</xdr:colOff>
      <xdr:row>14</xdr:row>
      <xdr:rowOff>105229</xdr:rowOff>
    </xdr:to>
    <xdr:cxnSp macro="">
      <xdr:nvCxnSpPr>
        <xdr:cNvPr id="138" name="直線コネクタ 137"/>
        <xdr:cNvCxnSpPr/>
      </xdr:nvCxnSpPr>
      <xdr:spPr>
        <a:xfrm>
          <a:off x="13004800" y="25055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138793</xdr:rowOff>
    </xdr:from>
    <xdr:to>
      <xdr:col>20</xdr:col>
      <xdr:colOff>209550</xdr:colOff>
      <xdr:row>18</xdr:row>
      <xdr:rowOff>68943</xdr:rowOff>
    </xdr:to>
    <xdr:sp macro="" textlink="">
      <xdr:nvSpPr>
        <xdr:cNvPr id="139" name="フローチャート : 判断 138"/>
        <xdr:cNvSpPr/>
      </xdr:nvSpPr>
      <xdr:spPr>
        <a:xfrm>
          <a:off x="13843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53720</xdr:rowOff>
    </xdr:from>
    <xdr:ext cx="762000" cy="259045"/>
    <xdr:sp macro="" textlink="">
      <xdr:nvSpPr>
        <xdr:cNvPr id="140" name="テキスト ボックス 139"/>
        <xdr:cNvSpPr txBox="1"/>
      </xdr:nvSpPr>
      <xdr:spPr>
        <a:xfrm>
          <a:off x="13512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84364</xdr:rowOff>
    </xdr:from>
    <xdr:to>
      <xdr:col>19</xdr:col>
      <xdr:colOff>6350</xdr:colOff>
      <xdr:row>18</xdr:row>
      <xdr:rowOff>14514</xdr:rowOff>
    </xdr:to>
    <xdr:sp macro="" textlink="">
      <xdr:nvSpPr>
        <xdr:cNvPr id="141" name="フローチャート : 判断 140"/>
        <xdr:cNvSpPr/>
      </xdr:nvSpPr>
      <xdr:spPr>
        <a:xfrm>
          <a:off x="12954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170741</xdr:rowOff>
    </xdr:from>
    <xdr:ext cx="762000" cy="259045"/>
    <xdr:sp macro="" textlink="">
      <xdr:nvSpPr>
        <xdr:cNvPr id="142" name="テキスト ボックス 141"/>
        <xdr:cNvSpPr txBox="1"/>
      </xdr:nvSpPr>
      <xdr:spPr>
        <a:xfrm>
          <a:off x="12623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78921</xdr:rowOff>
    </xdr:from>
    <xdr:to>
      <xdr:col>24</xdr:col>
      <xdr:colOff>82550</xdr:colOff>
      <xdr:row>16</xdr:row>
      <xdr:rowOff>9071</xdr:rowOff>
    </xdr:to>
    <xdr:sp macro="" textlink="">
      <xdr:nvSpPr>
        <xdr:cNvPr id="148" name="円/楕円 147"/>
        <xdr:cNvSpPr/>
      </xdr:nvSpPr>
      <xdr:spPr>
        <a:xfrm>
          <a:off x="164592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95448</xdr:rowOff>
    </xdr:from>
    <xdr:ext cx="762000" cy="259045"/>
    <xdr:sp macro="" textlink="">
      <xdr:nvSpPr>
        <xdr:cNvPr id="149" name="物件費該当値テキスト"/>
        <xdr:cNvSpPr txBox="1"/>
      </xdr:nvSpPr>
      <xdr:spPr>
        <a:xfrm>
          <a:off x="165989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65314</xdr:rowOff>
    </xdr:from>
    <xdr:to>
      <xdr:col>22</xdr:col>
      <xdr:colOff>615950</xdr:colOff>
      <xdr:row>14</xdr:row>
      <xdr:rowOff>166914</xdr:rowOff>
    </xdr:to>
    <xdr:sp macro="" textlink="">
      <xdr:nvSpPr>
        <xdr:cNvPr id="150" name="円/楕円 149"/>
        <xdr:cNvSpPr/>
      </xdr:nvSpPr>
      <xdr:spPr>
        <a:xfrm>
          <a:off x="15621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5641</xdr:rowOff>
    </xdr:from>
    <xdr:ext cx="736600" cy="259045"/>
    <xdr:sp macro="" textlink="">
      <xdr:nvSpPr>
        <xdr:cNvPr id="151" name="テキスト ボックス 150"/>
        <xdr:cNvSpPr txBox="1"/>
      </xdr:nvSpPr>
      <xdr:spPr>
        <a:xfrm>
          <a:off x="15290800" y="223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119743</xdr:rowOff>
    </xdr:from>
    <xdr:to>
      <xdr:col>21</xdr:col>
      <xdr:colOff>412750</xdr:colOff>
      <xdr:row>15</xdr:row>
      <xdr:rowOff>49893</xdr:rowOff>
    </xdr:to>
    <xdr:sp macro="" textlink="">
      <xdr:nvSpPr>
        <xdr:cNvPr id="152" name="円/楕円 151"/>
        <xdr:cNvSpPr/>
      </xdr:nvSpPr>
      <xdr:spPr>
        <a:xfrm>
          <a:off x="14732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60070</xdr:rowOff>
    </xdr:from>
    <xdr:ext cx="762000" cy="259045"/>
    <xdr:sp macro="" textlink="">
      <xdr:nvSpPr>
        <xdr:cNvPr id="153" name="テキスト ボックス 152"/>
        <xdr:cNvSpPr txBox="1"/>
      </xdr:nvSpPr>
      <xdr:spPr>
        <a:xfrm>
          <a:off x="14401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54429</xdr:rowOff>
    </xdr:from>
    <xdr:to>
      <xdr:col>20</xdr:col>
      <xdr:colOff>209550</xdr:colOff>
      <xdr:row>14</xdr:row>
      <xdr:rowOff>156029</xdr:rowOff>
    </xdr:to>
    <xdr:sp macro="" textlink="">
      <xdr:nvSpPr>
        <xdr:cNvPr id="154" name="円/楕円 153"/>
        <xdr:cNvSpPr/>
      </xdr:nvSpPr>
      <xdr:spPr>
        <a:xfrm>
          <a:off x="13843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166206</xdr:rowOff>
    </xdr:from>
    <xdr:ext cx="762000" cy="259045"/>
    <xdr:sp macro="" textlink="">
      <xdr:nvSpPr>
        <xdr:cNvPr id="155" name="テキスト ボックス 154"/>
        <xdr:cNvSpPr txBox="1"/>
      </xdr:nvSpPr>
      <xdr:spPr>
        <a:xfrm>
          <a:off x="13512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54429</xdr:rowOff>
    </xdr:from>
    <xdr:to>
      <xdr:col>19</xdr:col>
      <xdr:colOff>6350</xdr:colOff>
      <xdr:row>14</xdr:row>
      <xdr:rowOff>156029</xdr:rowOff>
    </xdr:to>
    <xdr:sp macro="" textlink="">
      <xdr:nvSpPr>
        <xdr:cNvPr id="156" name="円/楕円 155"/>
        <xdr:cNvSpPr/>
      </xdr:nvSpPr>
      <xdr:spPr>
        <a:xfrm>
          <a:off x="12954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166206</xdr:rowOff>
    </xdr:from>
    <xdr:ext cx="762000" cy="259045"/>
    <xdr:sp macro="" textlink="">
      <xdr:nvSpPr>
        <xdr:cNvPr id="157" name="テキスト ボックス 156"/>
        <xdr:cNvSpPr txBox="1"/>
      </xdr:nvSpPr>
      <xdr:spPr>
        <a:xfrm>
          <a:off x="12623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扶助費は、人口減少等による生活保護対象者の減少に加え、生活保護世帯の高齢化により生活費単価が下がり、生活保護費が前年度比</a:t>
          </a:r>
          <a:r>
            <a:rPr kumimoji="1" lang="en-US" altLang="ja-JP" sz="1300">
              <a:latin typeface="ＭＳ Ｐゴシック"/>
            </a:rPr>
            <a:t>10.6%</a:t>
          </a:r>
          <a:r>
            <a:rPr kumimoji="1" lang="ja-JP" altLang="en-US" sz="1300">
              <a:latin typeface="ＭＳ Ｐゴシック"/>
            </a:rPr>
            <a:t>減少したが、障害者福祉支援の充実等により社会福祉費が前年度比</a:t>
          </a:r>
          <a:r>
            <a:rPr kumimoji="1" lang="en-US" altLang="ja-JP" sz="1300">
              <a:latin typeface="ＭＳ Ｐゴシック"/>
            </a:rPr>
            <a:t>13.5%</a:t>
          </a:r>
          <a:r>
            <a:rPr kumimoji="1" lang="ja-JP" altLang="en-US" sz="1300">
              <a:latin typeface="ＭＳ Ｐゴシック"/>
            </a:rPr>
            <a:t>増加したことにより、扶助費全体で前年度比では</a:t>
          </a:r>
          <a:r>
            <a:rPr kumimoji="1" lang="en-US" altLang="ja-JP" sz="1300">
              <a:latin typeface="ＭＳ Ｐゴシック"/>
            </a:rPr>
            <a:t>0.2</a:t>
          </a:r>
          <a:r>
            <a:rPr kumimoji="1" lang="ja-JP" altLang="en-US" sz="1300">
              <a:latin typeface="ＭＳ Ｐゴシック"/>
            </a:rPr>
            <a:t>ポイント上昇、類似団体平均を</a:t>
          </a:r>
          <a:r>
            <a:rPr kumimoji="1" lang="en-US" altLang="ja-JP" sz="1300">
              <a:latin typeface="ＭＳ Ｐゴシック"/>
            </a:rPr>
            <a:t>0.9</a:t>
          </a:r>
          <a:r>
            <a:rPr kumimoji="1" lang="ja-JP" altLang="en-US" sz="1300">
              <a:latin typeface="ＭＳ Ｐゴシック"/>
            </a:rPr>
            <a:t>ポイント下回った。今後も給付に係る精査を徹底するなどし、より適正な給付に努める。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75293</xdr:rowOff>
    </xdr:from>
    <xdr:to>
      <xdr:col>7</xdr:col>
      <xdr:colOff>15875</xdr:colOff>
      <xdr:row>55</xdr:row>
      <xdr:rowOff>97065</xdr:rowOff>
    </xdr:to>
    <xdr:cxnSp macro="">
      <xdr:nvCxnSpPr>
        <xdr:cNvPr id="192" name="直線コネクタ 191"/>
        <xdr:cNvCxnSpPr/>
      </xdr:nvCxnSpPr>
      <xdr:spPr>
        <a:xfrm>
          <a:off x="3987800" y="95050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148772</xdr:rowOff>
    </xdr:from>
    <xdr:to>
      <xdr:col>5</xdr:col>
      <xdr:colOff>549275</xdr:colOff>
      <xdr:row>55</xdr:row>
      <xdr:rowOff>75293</xdr:rowOff>
    </xdr:to>
    <xdr:cxnSp macro="">
      <xdr:nvCxnSpPr>
        <xdr:cNvPr id="195" name="直線コネクタ 194"/>
        <xdr:cNvCxnSpPr/>
      </xdr:nvCxnSpPr>
      <xdr:spPr>
        <a:xfrm>
          <a:off x="3098800" y="94070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6" name="フローチャート : 判断 195"/>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7" name="テキスト ボックス 196"/>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148772</xdr:rowOff>
    </xdr:from>
    <xdr:to>
      <xdr:col>4</xdr:col>
      <xdr:colOff>346075</xdr:colOff>
      <xdr:row>55</xdr:row>
      <xdr:rowOff>42635</xdr:rowOff>
    </xdr:to>
    <xdr:cxnSp macro="">
      <xdr:nvCxnSpPr>
        <xdr:cNvPr id="198" name="直線コネクタ 197"/>
        <xdr:cNvCxnSpPr/>
      </xdr:nvCxnSpPr>
      <xdr:spPr>
        <a:xfrm flipV="1">
          <a:off x="2209800" y="94070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111578</xdr:rowOff>
    </xdr:from>
    <xdr:to>
      <xdr:col>4</xdr:col>
      <xdr:colOff>396875</xdr:colOff>
      <xdr:row>56</xdr:row>
      <xdr:rowOff>41728</xdr:rowOff>
    </xdr:to>
    <xdr:sp macro="" textlink="">
      <xdr:nvSpPr>
        <xdr:cNvPr id="199" name="フローチャート : 判断 198"/>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26505</xdr:rowOff>
    </xdr:from>
    <xdr:ext cx="762000" cy="259045"/>
    <xdr:sp macro="" textlink="">
      <xdr:nvSpPr>
        <xdr:cNvPr id="200" name="テキスト ボックス 199"/>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42635</xdr:rowOff>
    </xdr:from>
    <xdr:to>
      <xdr:col>3</xdr:col>
      <xdr:colOff>142875</xdr:colOff>
      <xdr:row>55</xdr:row>
      <xdr:rowOff>53522</xdr:rowOff>
    </xdr:to>
    <xdr:cxnSp macro="">
      <xdr:nvCxnSpPr>
        <xdr:cNvPr id="201" name="直線コネクタ 200"/>
        <xdr:cNvCxnSpPr/>
      </xdr:nvCxnSpPr>
      <xdr:spPr>
        <a:xfrm flipV="1">
          <a:off x="1320800" y="94723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202" name="フローチャート : 判断 201"/>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203" name="テキスト ボックス 202"/>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111578</xdr:rowOff>
    </xdr:from>
    <xdr:to>
      <xdr:col>1</xdr:col>
      <xdr:colOff>676275</xdr:colOff>
      <xdr:row>56</xdr:row>
      <xdr:rowOff>41728</xdr:rowOff>
    </xdr:to>
    <xdr:sp macro="" textlink="">
      <xdr:nvSpPr>
        <xdr:cNvPr id="204" name="フローチャート :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26505</xdr:rowOff>
    </xdr:from>
    <xdr:ext cx="762000" cy="259045"/>
    <xdr:sp macro="" textlink="">
      <xdr:nvSpPr>
        <xdr:cNvPr id="205" name="テキスト ボックス 204"/>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46265</xdr:rowOff>
    </xdr:from>
    <xdr:to>
      <xdr:col>7</xdr:col>
      <xdr:colOff>66675</xdr:colOff>
      <xdr:row>55</xdr:row>
      <xdr:rowOff>147865</xdr:rowOff>
    </xdr:to>
    <xdr:sp macro="" textlink="">
      <xdr:nvSpPr>
        <xdr:cNvPr id="211" name="円/楕円 210"/>
        <xdr:cNvSpPr/>
      </xdr:nvSpPr>
      <xdr:spPr>
        <a:xfrm>
          <a:off x="4775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62792</xdr:rowOff>
    </xdr:from>
    <xdr:ext cx="762000" cy="259045"/>
    <xdr:sp macro="" textlink="">
      <xdr:nvSpPr>
        <xdr:cNvPr id="212" name="扶助費該当値テキスト"/>
        <xdr:cNvSpPr txBox="1"/>
      </xdr:nvSpPr>
      <xdr:spPr>
        <a:xfrm>
          <a:off x="49149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24493</xdr:rowOff>
    </xdr:from>
    <xdr:to>
      <xdr:col>5</xdr:col>
      <xdr:colOff>600075</xdr:colOff>
      <xdr:row>55</xdr:row>
      <xdr:rowOff>126093</xdr:rowOff>
    </xdr:to>
    <xdr:sp macro="" textlink="">
      <xdr:nvSpPr>
        <xdr:cNvPr id="213" name="円/楕円 212"/>
        <xdr:cNvSpPr/>
      </xdr:nvSpPr>
      <xdr:spPr>
        <a:xfrm>
          <a:off x="3937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136270</xdr:rowOff>
    </xdr:from>
    <xdr:ext cx="736600" cy="259045"/>
    <xdr:sp macro="" textlink="">
      <xdr:nvSpPr>
        <xdr:cNvPr id="214" name="テキスト ボックス 213"/>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97972</xdr:rowOff>
    </xdr:from>
    <xdr:to>
      <xdr:col>4</xdr:col>
      <xdr:colOff>396875</xdr:colOff>
      <xdr:row>55</xdr:row>
      <xdr:rowOff>28122</xdr:rowOff>
    </xdr:to>
    <xdr:sp macro="" textlink="">
      <xdr:nvSpPr>
        <xdr:cNvPr id="215" name="円/楕円 214"/>
        <xdr:cNvSpPr/>
      </xdr:nvSpPr>
      <xdr:spPr>
        <a:xfrm>
          <a:off x="3048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38299</xdr:rowOff>
    </xdr:from>
    <xdr:ext cx="762000" cy="259045"/>
    <xdr:sp macro="" textlink="">
      <xdr:nvSpPr>
        <xdr:cNvPr id="216" name="テキスト ボックス 215"/>
        <xdr:cNvSpPr txBox="1"/>
      </xdr:nvSpPr>
      <xdr:spPr>
        <a:xfrm>
          <a:off x="2717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163285</xdr:rowOff>
    </xdr:from>
    <xdr:to>
      <xdr:col>3</xdr:col>
      <xdr:colOff>193675</xdr:colOff>
      <xdr:row>55</xdr:row>
      <xdr:rowOff>93435</xdr:rowOff>
    </xdr:to>
    <xdr:sp macro="" textlink="">
      <xdr:nvSpPr>
        <xdr:cNvPr id="217" name="円/楕円 216"/>
        <xdr:cNvSpPr/>
      </xdr:nvSpPr>
      <xdr:spPr>
        <a:xfrm>
          <a:off x="2159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103612</xdr:rowOff>
    </xdr:from>
    <xdr:ext cx="762000" cy="259045"/>
    <xdr:sp macro="" textlink="">
      <xdr:nvSpPr>
        <xdr:cNvPr id="218" name="テキスト ボックス 217"/>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19" name="円/楕円 218"/>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114499</xdr:rowOff>
    </xdr:from>
    <xdr:ext cx="762000" cy="259045"/>
    <xdr:sp macro="" textlink="">
      <xdr:nvSpPr>
        <xdr:cNvPr id="220" name="テキスト ボックス 219"/>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維持補修費は、冬季における除排雪経費の増加等により前年度比で</a:t>
          </a:r>
          <a:r>
            <a:rPr kumimoji="1" lang="en-US" altLang="ja-JP" sz="1300">
              <a:solidFill>
                <a:sysClr val="windowText" lastClr="000000"/>
              </a:solidFill>
              <a:latin typeface="ＭＳ Ｐゴシック"/>
            </a:rPr>
            <a:t>1.6</a:t>
          </a:r>
          <a:r>
            <a:rPr kumimoji="1" lang="ja-JP" altLang="en-US" sz="1300">
              <a:solidFill>
                <a:sysClr val="windowText" lastClr="000000"/>
              </a:solidFill>
              <a:latin typeface="ＭＳ Ｐゴシック"/>
            </a:rPr>
            <a:t>ポイント上昇したが、繰出金は、平成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年度末で介護サービス特別会計が廃止されたこと等により前年度比</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ポイント減少し、その他の項目としては、前年度比で</a:t>
          </a:r>
          <a:r>
            <a:rPr kumimoji="1" lang="en-US" altLang="ja-JP" sz="1300">
              <a:solidFill>
                <a:sysClr val="windowText" lastClr="000000"/>
              </a:solidFill>
              <a:latin typeface="ＭＳ Ｐゴシック"/>
            </a:rPr>
            <a:t>0.8</a:t>
          </a:r>
          <a:r>
            <a:rPr kumimoji="1" lang="ja-JP" altLang="en-US" sz="1300">
              <a:solidFill>
                <a:sysClr val="windowText" lastClr="000000"/>
              </a:solidFill>
              <a:latin typeface="ＭＳ Ｐゴシック"/>
            </a:rPr>
            <a:t>ポイント増加、類似団体平均を</a:t>
          </a:r>
          <a:r>
            <a:rPr kumimoji="1" lang="en-US" altLang="ja-JP" sz="1300">
              <a:solidFill>
                <a:sysClr val="windowText" lastClr="000000"/>
              </a:solidFill>
              <a:latin typeface="ＭＳ Ｐゴシック"/>
            </a:rPr>
            <a:t>2.4</a:t>
          </a:r>
          <a:r>
            <a:rPr kumimoji="1" lang="ja-JP" altLang="en-US" sz="1300">
              <a:solidFill>
                <a:sysClr val="windowText" lastClr="000000"/>
              </a:solidFill>
              <a:latin typeface="ＭＳ Ｐゴシック"/>
            </a:rPr>
            <a:t>ポイント下回った。</a:t>
          </a:r>
        </a:p>
        <a:p>
          <a:r>
            <a:rPr kumimoji="1" lang="ja-JP" altLang="en-US" sz="1300">
              <a:solidFill>
                <a:sysClr val="windowText" lastClr="000000"/>
              </a:solidFill>
              <a:latin typeface="ＭＳ Ｐゴシック"/>
            </a:rPr>
            <a:t>　今後は老朽施設の維持補修費の増加が見込まれるため、公共施設等総合管理計画による施設の適正な管理に努める。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5080</xdr:rowOff>
    </xdr:from>
    <xdr:to>
      <xdr:col>24</xdr:col>
      <xdr:colOff>31750</xdr:colOff>
      <xdr:row>56</xdr:row>
      <xdr:rowOff>66040</xdr:rowOff>
    </xdr:to>
    <xdr:cxnSp macro="">
      <xdr:nvCxnSpPr>
        <xdr:cNvPr id="253" name="直線コネクタ 252"/>
        <xdr:cNvCxnSpPr/>
      </xdr:nvCxnSpPr>
      <xdr:spPr>
        <a:xfrm>
          <a:off x="15671800" y="96062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xdr:rowOff>
    </xdr:from>
    <xdr:to>
      <xdr:col>22</xdr:col>
      <xdr:colOff>565150</xdr:colOff>
      <xdr:row>56</xdr:row>
      <xdr:rowOff>35560</xdr:rowOff>
    </xdr:to>
    <xdr:cxnSp macro="">
      <xdr:nvCxnSpPr>
        <xdr:cNvPr id="256" name="直線コネクタ 255"/>
        <xdr:cNvCxnSpPr/>
      </xdr:nvCxnSpPr>
      <xdr:spPr>
        <a:xfrm flipV="1">
          <a:off x="14782800" y="9606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114300</xdr:rowOff>
    </xdr:from>
    <xdr:to>
      <xdr:col>22</xdr:col>
      <xdr:colOff>615950</xdr:colOff>
      <xdr:row>55</xdr:row>
      <xdr:rowOff>44450</xdr:rowOff>
    </xdr:to>
    <xdr:sp macro="" textlink="">
      <xdr:nvSpPr>
        <xdr:cNvPr id="257" name="フローチャート : 判断 256"/>
        <xdr:cNvSpPr/>
      </xdr:nvSpPr>
      <xdr:spPr>
        <a:xfrm>
          <a:off x="15621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54627</xdr:rowOff>
    </xdr:from>
    <xdr:ext cx="736600" cy="259045"/>
    <xdr:sp macro="" textlink="">
      <xdr:nvSpPr>
        <xdr:cNvPr id="258" name="テキスト ボックス 257"/>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35560</xdr:rowOff>
    </xdr:from>
    <xdr:to>
      <xdr:col>21</xdr:col>
      <xdr:colOff>361950</xdr:colOff>
      <xdr:row>56</xdr:row>
      <xdr:rowOff>66040</xdr:rowOff>
    </xdr:to>
    <xdr:cxnSp macro="">
      <xdr:nvCxnSpPr>
        <xdr:cNvPr id="259" name="直線コネクタ 258"/>
        <xdr:cNvCxnSpPr/>
      </xdr:nvCxnSpPr>
      <xdr:spPr>
        <a:xfrm flipV="1">
          <a:off x="13893800" y="9636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53</xdr:row>
      <xdr:rowOff>163830</xdr:rowOff>
    </xdr:from>
    <xdr:to>
      <xdr:col>21</xdr:col>
      <xdr:colOff>412750</xdr:colOff>
      <xdr:row>54</xdr:row>
      <xdr:rowOff>93980</xdr:rowOff>
    </xdr:to>
    <xdr:sp macro="" textlink="">
      <xdr:nvSpPr>
        <xdr:cNvPr id="260" name="フローチャート : 判断 259"/>
        <xdr:cNvSpPr/>
      </xdr:nvSpPr>
      <xdr:spPr>
        <a:xfrm>
          <a:off x="14732000" y="925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104157</xdr:rowOff>
    </xdr:from>
    <xdr:ext cx="762000" cy="259045"/>
    <xdr:sp macro="" textlink="">
      <xdr:nvSpPr>
        <xdr:cNvPr id="261" name="テキスト ボックス 260"/>
        <xdr:cNvSpPr txBox="1"/>
      </xdr:nvSpPr>
      <xdr:spPr>
        <a:xfrm>
          <a:off x="14401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168910</xdr:rowOff>
    </xdr:from>
    <xdr:to>
      <xdr:col>20</xdr:col>
      <xdr:colOff>158750</xdr:colOff>
      <xdr:row>56</xdr:row>
      <xdr:rowOff>66040</xdr:rowOff>
    </xdr:to>
    <xdr:cxnSp macro="">
      <xdr:nvCxnSpPr>
        <xdr:cNvPr id="262" name="直線コネクタ 261"/>
        <xdr:cNvCxnSpPr/>
      </xdr:nvCxnSpPr>
      <xdr:spPr>
        <a:xfrm>
          <a:off x="13004800" y="9598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53</xdr:row>
      <xdr:rowOff>163830</xdr:rowOff>
    </xdr:from>
    <xdr:to>
      <xdr:col>20</xdr:col>
      <xdr:colOff>209550</xdr:colOff>
      <xdr:row>54</xdr:row>
      <xdr:rowOff>93980</xdr:rowOff>
    </xdr:to>
    <xdr:sp macro="" textlink="">
      <xdr:nvSpPr>
        <xdr:cNvPr id="263" name="フローチャート : 判断 262"/>
        <xdr:cNvSpPr/>
      </xdr:nvSpPr>
      <xdr:spPr>
        <a:xfrm>
          <a:off x="13843000" y="925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104157</xdr:rowOff>
    </xdr:from>
    <xdr:ext cx="762000" cy="259045"/>
    <xdr:sp macro="" textlink="">
      <xdr:nvSpPr>
        <xdr:cNvPr id="264" name="テキスト ボックス 263"/>
        <xdr:cNvSpPr txBox="1"/>
      </xdr:nvSpPr>
      <xdr:spPr>
        <a:xfrm>
          <a:off x="13512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53</xdr:row>
      <xdr:rowOff>148590</xdr:rowOff>
    </xdr:from>
    <xdr:to>
      <xdr:col>19</xdr:col>
      <xdr:colOff>6350</xdr:colOff>
      <xdr:row>54</xdr:row>
      <xdr:rowOff>78740</xdr:rowOff>
    </xdr:to>
    <xdr:sp macro="" textlink="">
      <xdr:nvSpPr>
        <xdr:cNvPr id="265" name="フローチャート : 判断 264"/>
        <xdr:cNvSpPr/>
      </xdr:nvSpPr>
      <xdr:spPr>
        <a:xfrm>
          <a:off x="12954000" y="92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88917</xdr:rowOff>
    </xdr:from>
    <xdr:ext cx="762000" cy="259045"/>
    <xdr:sp macro="" textlink="">
      <xdr:nvSpPr>
        <xdr:cNvPr id="266" name="テキスト ボックス 265"/>
        <xdr:cNvSpPr txBox="1"/>
      </xdr:nvSpPr>
      <xdr:spPr>
        <a:xfrm>
          <a:off x="12623800" y="900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72" name="円/楕円 271"/>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158767</xdr:rowOff>
    </xdr:from>
    <xdr:ext cx="762000" cy="259045"/>
    <xdr:sp macro="" textlink="">
      <xdr:nvSpPr>
        <xdr:cNvPr id="273" name="その他該当値テキスト"/>
        <xdr:cNvSpPr txBox="1"/>
      </xdr:nvSpPr>
      <xdr:spPr>
        <a:xfrm>
          <a:off x="16598900" y="958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125730</xdr:rowOff>
    </xdr:from>
    <xdr:to>
      <xdr:col>22</xdr:col>
      <xdr:colOff>615950</xdr:colOff>
      <xdr:row>56</xdr:row>
      <xdr:rowOff>55880</xdr:rowOff>
    </xdr:to>
    <xdr:sp macro="" textlink="">
      <xdr:nvSpPr>
        <xdr:cNvPr id="274" name="円/楕円 273"/>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40657</xdr:rowOff>
    </xdr:from>
    <xdr:ext cx="736600" cy="259045"/>
    <xdr:sp macro="" textlink="">
      <xdr:nvSpPr>
        <xdr:cNvPr id="275" name="テキスト ボックス 274"/>
        <xdr:cNvSpPr txBox="1"/>
      </xdr:nvSpPr>
      <xdr:spPr>
        <a:xfrm>
          <a:off x="15290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156210</xdr:rowOff>
    </xdr:from>
    <xdr:to>
      <xdr:col>21</xdr:col>
      <xdr:colOff>412750</xdr:colOff>
      <xdr:row>56</xdr:row>
      <xdr:rowOff>86360</xdr:rowOff>
    </xdr:to>
    <xdr:sp macro="" textlink="">
      <xdr:nvSpPr>
        <xdr:cNvPr id="276" name="円/楕円 275"/>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77" name="テキスト ボックス 276"/>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xdr:rowOff>
    </xdr:from>
    <xdr:to>
      <xdr:col>20</xdr:col>
      <xdr:colOff>209550</xdr:colOff>
      <xdr:row>56</xdr:row>
      <xdr:rowOff>116840</xdr:rowOff>
    </xdr:to>
    <xdr:sp macro="" textlink="">
      <xdr:nvSpPr>
        <xdr:cNvPr id="278" name="円/楕円 277"/>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101617</xdr:rowOff>
    </xdr:from>
    <xdr:ext cx="762000" cy="259045"/>
    <xdr:sp macro="" textlink="">
      <xdr:nvSpPr>
        <xdr:cNvPr id="279" name="テキスト ボックス 278"/>
        <xdr:cNvSpPr txBox="1"/>
      </xdr:nvSpPr>
      <xdr:spPr>
        <a:xfrm>
          <a:off x="13512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80" name="円/楕円 279"/>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33037</xdr:rowOff>
    </xdr:from>
    <xdr:ext cx="762000" cy="259045"/>
    <xdr:sp macro="" textlink="">
      <xdr:nvSpPr>
        <xdr:cNvPr id="281" name="テキスト ボックス 280"/>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補助費等は前年度比</a:t>
          </a:r>
          <a:r>
            <a:rPr kumimoji="1" lang="en-US" altLang="ja-JP" sz="1300">
              <a:solidFill>
                <a:sysClr val="windowText" lastClr="000000"/>
              </a:solidFill>
              <a:latin typeface="ＭＳ Ｐゴシック"/>
            </a:rPr>
            <a:t>0.5</a:t>
          </a:r>
          <a:r>
            <a:rPr kumimoji="1" lang="ja-JP" altLang="en-US" sz="1300">
              <a:solidFill>
                <a:sysClr val="windowText" lastClr="000000"/>
              </a:solidFill>
              <a:latin typeface="ＭＳ Ｐゴシック"/>
            </a:rPr>
            <a:t>ポイント上昇したが、主な要因は全体の約</a:t>
          </a:r>
          <a:r>
            <a:rPr kumimoji="1" lang="en-US" altLang="ja-JP" sz="1300">
              <a:solidFill>
                <a:sysClr val="windowText" lastClr="000000"/>
              </a:solidFill>
              <a:latin typeface="ＭＳ Ｐゴシック"/>
            </a:rPr>
            <a:t>45</a:t>
          </a:r>
          <a:r>
            <a:rPr kumimoji="1" lang="ja-JP" altLang="en-US" sz="1300">
              <a:solidFill>
                <a:sysClr val="windowText" lastClr="000000"/>
              </a:solidFill>
              <a:latin typeface="ＭＳ Ｐゴシック"/>
            </a:rPr>
            <a:t>％を占める一部事務組合に対する負担金が、ごみ処理施設整備費や新消防庁舎建設事業等により前年度比</a:t>
          </a:r>
          <a:r>
            <a:rPr kumimoji="1" lang="en-US" altLang="ja-JP" sz="1300">
              <a:solidFill>
                <a:sysClr val="windowText" lastClr="000000"/>
              </a:solidFill>
              <a:latin typeface="ＭＳ Ｐゴシック"/>
            </a:rPr>
            <a:t>163</a:t>
          </a:r>
          <a:r>
            <a:rPr kumimoji="1" lang="ja-JP" altLang="en-US" sz="1300">
              <a:solidFill>
                <a:sysClr val="windowText" lastClr="000000"/>
              </a:solidFill>
              <a:latin typeface="ＭＳ Ｐゴシック"/>
            </a:rPr>
            <a:t>％増加したためである。</a:t>
          </a:r>
        </a:p>
        <a:p>
          <a:r>
            <a:rPr kumimoji="1" lang="ja-JP" altLang="en-US" sz="1300">
              <a:solidFill>
                <a:sysClr val="windowText" lastClr="000000"/>
              </a:solidFill>
              <a:latin typeface="ＭＳ Ｐゴシック"/>
            </a:rPr>
            <a:t>　今後は、一部事務組合負担金の精査を図るとともに、ほかの市単独補助金・負担金は、その効果の検証を補助金審査会に諮りながら、さらなる財政の健全化に努める。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127000</xdr:rowOff>
    </xdr:from>
    <xdr:to>
      <xdr:col>24</xdr:col>
      <xdr:colOff>31750</xdr:colOff>
      <xdr:row>36</xdr:row>
      <xdr:rowOff>149860</xdr:rowOff>
    </xdr:to>
    <xdr:cxnSp macro="">
      <xdr:nvCxnSpPr>
        <xdr:cNvPr id="311" name="直線コネクタ 310"/>
        <xdr:cNvCxnSpPr/>
      </xdr:nvCxnSpPr>
      <xdr:spPr>
        <a:xfrm>
          <a:off x="15671800" y="6299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36</xdr:row>
      <xdr:rowOff>163576</xdr:rowOff>
    </xdr:to>
    <xdr:cxnSp macro="">
      <xdr:nvCxnSpPr>
        <xdr:cNvPr id="314" name="直線コネクタ 313"/>
        <xdr:cNvCxnSpPr/>
      </xdr:nvCxnSpPr>
      <xdr:spPr>
        <a:xfrm flipV="1">
          <a:off x="14782800" y="62992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5" name="フローチャート : 判断 314"/>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6" name="テキスト ボックス 315"/>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145288</xdr:rowOff>
    </xdr:from>
    <xdr:to>
      <xdr:col>21</xdr:col>
      <xdr:colOff>361950</xdr:colOff>
      <xdr:row>36</xdr:row>
      <xdr:rowOff>163576</xdr:rowOff>
    </xdr:to>
    <xdr:cxnSp macro="">
      <xdr:nvCxnSpPr>
        <xdr:cNvPr id="317" name="直線コネクタ 316"/>
        <xdr:cNvCxnSpPr/>
      </xdr:nvCxnSpPr>
      <xdr:spPr>
        <a:xfrm>
          <a:off x="13893800" y="63174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44196</xdr:rowOff>
    </xdr:from>
    <xdr:to>
      <xdr:col>21</xdr:col>
      <xdr:colOff>412750</xdr:colOff>
      <xdr:row>36</xdr:row>
      <xdr:rowOff>145796</xdr:rowOff>
    </xdr:to>
    <xdr:sp macro="" textlink="">
      <xdr:nvSpPr>
        <xdr:cNvPr id="318" name="フローチャート : 判断 317"/>
        <xdr:cNvSpPr/>
      </xdr:nvSpPr>
      <xdr:spPr>
        <a:xfrm>
          <a:off x="14732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155973</xdr:rowOff>
    </xdr:from>
    <xdr:ext cx="762000" cy="259045"/>
    <xdr:sp macro="" textlink="">
      <xdr:nvSpPr>
        <xdr:cNvPr id="319" name="テキスト ボックス 318"/>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145288</xdr:rowOff>
    </xdr:from>
    <xdr:to>
      <xdr:col>20</xdr:col>
      <xdr:colOff>158750</xdr:colOff>
      <xdr:row>36</xdr:row>
      <xdr:rowOff>159004</xdr:rowOff>
    </xdr:to>
    <xdr:cxnSp macro="">
      <xdr:nvCxnSpPr>
        <xdr:cNvPr id="320" name="直線コネクタ 319"/>
        <xdr:cNvCxnSpPr/>
      </xdr:nvCxnSpPr>
      <xdr:spPr>
        <a:xfrm flipV="1">
          <a:off x="13004800" y="63174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21" name="フローチャート : 判断 320"/>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22" name="テキスト ボックス 321"/>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23" name="フローチャート : 判断 322"/>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24" name="テキスト ボックス 323"/>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30" name="円/楕円 329"/>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71137</xdr:rowOff>
    </xdr:from>
    <xdr:ext cx="762000" cy="259045"/>
    <xdr:sp macro="" textlink="">
      <xdr:nvSpPr>
        <xdr:cNvPr id="331" name="補助費等該当値テキスト"/>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76200</xdr:rowOff>
    </xdr:from>
    <xdr:to>
      <xdr:col>22</xdr:col>
      <xdr:colOff>615950</xdr:colOff>
      <xdr:row>37</xdr:row>
      <xdr:rowOff>6350</xdr:rowOff>
    </xdr:to>
    <xdr:sp macro="" textlink="">
      <xdr:nvSpPr>
        <xdr:cNvPr id="332" name="円/楕円 331"/>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33" name="テキスト ボックス 332"/>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112776</xdr:rowOff>
    </xdr:from>
    <xdr:to>
      <xdr:col>21</xdr:col>
      <xdr:colOff>412750</xdr:colOff>
      <xdr:row>37</xdr:row>
      <xdr:rowOff>42926</xdr:rowOff>
    </xdr:to>
    <xdr:sp macro="" textlink="">
      <xdr:nvSpPr>
        <xdr:cNvPr id="334" name="円/楕円 333"/>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35" name="テキスト ボックス 334"/>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94488</xdr:rowOff>
    </xdr:from>
    <xdr:to>
      <xdr:col>20</xdr:col>
      <xdr:colOff>209550</xdr:colOff>
      <xdr:row>37</xdr:row>
      <xdr:rowOff>24638</xdr:rowOff>
    </xdr:to>
    <xdr:sp macro="" textlink="">
      <xdr:nvSpPr>
        <xdr:cNvPr id="336" name="円/楕円 335"/>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9415</xdr:rowOff>
    </xdr:from>
    <xdr:ext cx="762000" cy="259045"/>
    <xdr:sp macro="" textlink="">
      <xdr:nvSpPr>
        <xdr:cNvPr id="337" name="テキスト ボックス 336"/>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38" name="円/楕円 337"/>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39" name="テキスト ボックス 338"/>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ysClr val="windowText" lastClr="000000"/>
              </a:solidFill>
              <a:latin typeface="ＭＳ Ｐゴシック"/>
            </a:rPr>
            <a:t>　</a:t>
          </a:r>
          <a:r>
            <a:rPr kumimoji="1" lang="ja-JP" altLang="en-US" sz="1300">
              <a:solidFill>
                <a:sysClr val="windowText" lastClr="000000"/>
              </a:solidFill>
              <a:latin typeface="ＭＳ Ｐゴシック"/>
            </a:rPr>
            <a:t>一般単独事業債の償還終了等により公債費は前年度比</a:t>
          </a:r>
          <a:r>
            <a:rPr kumimoji="1" lang="en-US" altLang="ja-JP" sz="1300">
              <a:solidFill>
                <a:sysClr val="windowText" lastClr="000000"/>
              </a:solidFill>
              <a:latin typeface="ＭＳ Ｐゴシック"/>
            </a:rPr>
            <a:t>0.7</a:t>
          </a:r>
          <a:r>
            <a:rPr kumimoji="1" lang="ja-JP" altLang="en-US" sz="1300">
              <a:solidFill>
                <a:sysClr val="windowText" lastClr="000000"/>
              </a:solidFill>
              <a:latin typeface="ＭＳ Ｐゴシック"/>
            </a:rPr>
            <a:t>ポイント改善し、類似団体平均を</a:t>
          </a:r>
          <a:r>
            <a:rPr kumimoji="1" lang="en-US" altLang="ja-JP" sz="1300">
              <a:solidFill>
                <a:sysClr val="windowText" lastClr="000000"/>
              </a:solidFill>
              <a:latin typeface="ＭＳ Ｐゴシック"/>
            </a:rPr>
            <a:t>1.7</a:t>
          </a:r>
          <a:r>
            <a:rPr kumimoji="1" lang="ja-JP" altLang="en-US" sz="1300">
              <a:solidFill>
                <a:sysClr val="windowText" lastClr="000000"/>
              </a:solidFill>
              <a:latin typeface="ＭＳ Ｐゴシック"/>
            </a:rPr>
            <a:t>ポイント下回ったが、全国平均や県平均を上回っている。今後は、新消防庁舎建設事業に伴う一部事務組合負担金に係る元利償還金や、下水道事業等公営企業会計の公債費に準ずる繰入金の増加が見込まれており、引き続き厳しい財政運営が予想されることから、今後の建設事業等の内容及び期間等を精査し、公債費の抑制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161290</xdr:rowOff>
    </xdr:from>
    <xdr:to>
      <xdr:col>7</xdr:col>
      <xdr:colOff>15875</xdr:colOff>
      <xdr:row>75</xdr:row>
      <xdr:rowOff>3175</xdr:rowOff>
    </xdr:to>
    <xdr:cxnSp macro="">
      <xdr:nvCxnSpPr>
        <xdr:cNvPr id="371" name="直線コネクタ 370"/>
        <xdr:cNvCxnSpPr/>
      </xdr:nvCxnSpPr>
      <xdr:spPr>
        <a:xfrm flipV="1">
          <a:off x="3987800" y="1284859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3175</xdr:rowOff>
    </xdr:from>
    <xdr:to>
      <xdr:col>5</xdr:col>
      <xdr:colOff>549275</xdr:colOff>
      <xdr:row>75</xdr:row>
      <xdr:rowOff>5080</xdr:rowOff>
    </xdr:to>
    <xdr:cxnSp macro="">
      <xdr:nvCxnSpPr>
        <xdr:cNvPr id="374" name="直線コネクタ 373"/>
        <xdr:cNvCxnSpPr/>
      </xdr:nvCxnSpPr>
      <xdr:spPr>
        <a:xfrm flipV="1">
          <a:off x="3098800" y="128619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120015</xdr:rowOff>
    </xdr:from>
    <xdr:to>
      <xdr:col>5</xdr:col>
      <xdr:colOff>600075</xdr:colOff>
      <xdr:row>75</xdr:row>
      <xdr:rowOff>50165</xdr:rowOff>
    </xdr:to>
    <xdr:sp macro="" textlink="">
      <xdr:nvSpPr>
        <xdr:cNvPr id="375" name="フローチャート : 判断 374"/>
        <xdr:cNvSpPr/>
      </xdr:nvSpPr>
      <xdr:spPr>
        <a:xfrm>
          <a:off x="3937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60342</xdr:rowOff>
    </xdr:from>
    <xdr:ext cx="736600" cy="259045"/>
    <xdr:sp macro="" textlink="">
      <xdr:nvSpPr>
        <xdr:cNvPr id="376" name="テキスト ボックス 375"/>
        <xdr:cNvSpPr txBox="1"/>
      </xdr:nvSpPr>
      <xdr:spPr>
        <a:xfrm>
          <a:off x="3606800" y="1257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168910</xdr:rowOff>
    </xdr:from>
    <xdr:to>
      <xdr:col>4</xdr:col>
      <xdr:colOff>346075</xdr:colOff>
      <xdr:row>75</xdr:row>
      <xdr:rowOff>5080</xdr:rowOff>
    </xdr:to>
    <xdr:cxnSp macro="">
      <xdr:nvCxnSpPr>
        <xdr:cNvPr id="377" name="直線コネクタ 376"/>
        <xdr:cNvCxnSpPr/>
      </xdr:nvCxnSpPr>
      <xdr:spPr>
        <a:xfrm>
          <a:off x="2209800" y="128562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83820</xdr:rowOff>
    </xdr:from>
    <xdr:to>
      <xdr:col>4</xdr:col>
      <xdr:colOff>396875</xdr:colOff>
      <xdr:row>75</xdr:row>
      <xdr:rowOff>13970</xdr:rowOff>
    </xdr:to>
    <xdr:sp macro="" textlink="">
      <xdr:nvSpPr>
        <xdr:cNvPr id="378" name="フローチャート : 判断 377"/>
        <xdr:cNvSpPr/>
      </xdr:nvSpPr>
      <xdr:spPr>
        <a:xfrm>
          <a:off x="3048000" y="1277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24147</xdr:rowOff>
    </xdr:from>
    <xdr:ext cx="762000" cy="259045"/>
    <xdr:sp macro="" textlink="">
      <xdr:nvSpPr>
        <xdr:cNvPr id="379" name="テキスト ボックス 378"/>
        <xdr:cNvSpPr txBox="1"/>
      </xdr:nvSpPr>
      <xdr:spPr>
        <a:xfrm>
          <a:off x="2717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168910</xdr:rowOff>
    </xdr:from>
    <xdr:to>
      <xdr:col>3</xdr:col>
      <xdr:colOff>142875</xdr:colOff>
      <xdr:row>75</xdr:row>
      <xdr:rowOff>1270</xdr:rowOff>
    </xdr:to>
    <xdr:cxnSp macro="">
      <xdr:nvCxnSpPr>
        <xdr:cNvPr id="380" name="直線コネクタ 379"/>
        <xdr:cNvCxnSpPr/>
      </xdr:nvCxnSpPr>
      <xdr:spPr>
        <a:xfrm flipV="1">
          <a:off x="1320800" y="128562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91440</xdr:rowOff>
    </xdr:from>
    <xdr:to>
      <xdr:col>3</xdr:col>
      <xdr:colOff>193675</xdr:colOff>
      <xdr:row>75</xdr:row>
      <xdr:rowOff>21590</xdr:rowOff>
    </xdr:to>
    <xdr:sp macro="" textlink="">
      <xdr:nvSpPr>
        <xdr:cNvPr id="381" name="フローチャート : 判断 380"/>
        <xdr:cNvSpPr/>
      </xdr:nvSpPr>
      <xdr:spPr>
        <a:xfrm>
          <a:off x="2159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31767</xdr:rowOff>
    </xdr:from>
    <xdr:ext cx="762000" cy="259045"/>
    <xdr:sp macro="" textlink="">
      <xdr:nvSpPr>
        <xdr:cNvPr id="382" name="テキスト ボックス 381"/>
        <xdr:cNvSpPr txBox="1"/>
      </xdr:nvSpPr>
      <xdr:spPr>
        <a:xfrm>
          <a:off x="1828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95250</xdr:rowOff>
    </xdr:from>
    <xdr:to>
      <xdr:col>1</xdr:col>
      <xdr:colOff>676275</xdr:colOff>
      <xdr:row>75</xdr:row>
      <xdr:rowOff>25400</xdr:rowOff>
    </xdr:to>
    <xdr:sp macro="" textlink="">
      <xdr:nvSpPr>
        <xdr:cNvPr id="383" name="フローチャート : 判断 382"/>
        <xdr:cNvSpPr/>
      </xdr:nvSpPr>
      <xdr:spPr>
        <a:xfrm>
          <a:off x="1270000" y="1278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35577</xdr:rowOff>
    </xdr:from>
    <xdr:ext cx="762000" cy="259045"/>
    <xdr:sp macro="" textlink="">
      <xdr:nvSpPr>
        <xdr:cNvPr id="384" name="テキスト ボックス 383"/>
        <xdr:cNvSpPr txBox="1"/>
      </xdr:nvSpPr>
      <xdr:spPr>
        <a:xfrm>
          <a:off x="939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110490</xdr:rowOff>
    </xdr:from>
    <xdr:to>
      <xdr:col>7</xdr:col>
      <xdr:colOff>66675</xdr:colOff>
      <xdr:row>75</xdr:row>
      <xdr:rowOff>40640</xdr:rowOff>
    </xdr:to>
    <xdr:sp macro="" textlink="">
      <xdr:nvSpPr>
        <xdr:cNvPr id="390" name="円/楕円 389"/>
        <xdr:cNvSpPr/>
      </xdr:nvSpPr>
      <xdr:spPr>
        <a:xfrm>
          <a:off x="47752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127017</xdr:rowOff>
    </xdr:from>
    <xdr:ext cx="762000" cy="259045"/>
    <xdr:sp macro="" textlink="">
      <xdr:nvSpPr>
        <xdr:cNvPr id="391" name="公債費該当値テキスト"/>
        <xdr:cNvSpPr txBox="1"/>
      </xdr:nvSpPr>
      <xdr:spPr>
        <a:xfrm>
          <a:off x="49149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123825</xdr:rowOff>
    </xdr:from>
    <xdr:to>
      <xdr:col>5</xdr:col>
      <xdr:colOff>600075</xdr:colOff>
      <xdr:row>75</xdr:row>
      <xdr:rowOff>53975</xdr:rowOff>
    </xdr:to>
    <xdr:sp macro="" textlink="">
      <xdr:nvSpPr>
        <xdr:cNvPr id="392" name="円/楕円 391"/>
        <xdr:cNvSpPr/>
      </xdr:nvSpPr>
      <xdr:spPr>
        <a:xfrm>
          <a:off x="3937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38752</xdr:rowOff>
    </xdr:from>
    <xdr:ext cx="736600" cy="259045"/>
    <xdr:sp macro="" textlink="">
      <xdr:nvSpPr>
        <xdr:cNvPr id="393" name="テキスト ボックス 392"/>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125730</xdr:rowOff>
    </xdr:from>
    <xdr:to>
      <xdr:col>4</xdr:col>
      <xdr:colOff>396875</xdr:colOff>
      <xdr:row>75</xdr:row>
      <xdr:rowOff>55880</xdr:rowOff>
    </xdr:to>
    <xdr:sp macro="" textlink="">
      <xdr:nvSpPr>
        <xdr:cNvPr id="394" name="円/楕円 393"/>
        <xdr:cNvSpPr/>
      </xdr:nvSpPr>
      <xdr:spPr>
        <a:xfrm>
          <a:off x="3048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40657</xdr:rowOff>
    </xdr:from>
    <xdr:ext cx="762000" cy="259045"/>
    <xdr:sp macro="" textlink="">
      <xdr:nvSpPr>
        <xdr:cNvPr id="395" name="テキスト ボックス 394"/>
        <xdr:cNvSpPr txBox="1"/>
      </xdr:nvSpPr>
      <xdr:spPr>
        <a:xfrm>
          <a:off x="2717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118110</xdr:rowOff>
    </xdr:from>
    <xdr:to>
      <xdr:col>3</xdr:col>
      <xdr:colOff>193675</xdr:colOff>
      <xdr:row>75</xdr:row>
      <xdr:rowOff>48260</xdr:rowOff>
    </xdr:to>
    <xdr:sp macro="" textlink="">
      <xdr:nvSpPr>
        <xdr:cNvPr id="396" name="円/楕円 395"/>
        <xdr:cNvSpPr/>
      </xdr:nvSpPr>
      <xdr:spPr>
        <a:xfrm>
          <a:off x="2159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33037</xdr:rowOff>
    </xdr:from>
    <xdr:ext cx="762000" cy="259045"/>
    <xdr:sp macro="" textlink="">
      <xdr:nvSpPr>
        <xdr:cNvPr id="397" name="テキスト ボックス 396"/>
        <xdr:cNvSpPr txBox="1"/>
      </xdr:nvSpPr>
      <xdr:spPr>
        <a:xfrm>
          <a:off x="1828800" y="1289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121920</xdr:rowOff>
    </xdr:from>
    <xdr:to>
      <xdr:col>1</xdr:col>
      <xdr:colOff>676275</xdr:colOff>
      <xdr:row>75</xdr:row>
      <xdr:rowOff>52070</xdr:rowOff>
    </xdr:to>
    <xdr:sp macro="" textlink="">
      <xdr:nvSpPr>
        <xdr:cNvPr id="398" name="円/楕円 397"/>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36847</xdr:rowOff>
    </xdr:from>
    <xdr:ext cx="762000" cy="259045"/>
    <xdr:sp macro="" textlink="">
      <xdr:nvSpPr>
        <xdr:cNvPr id="399" name="テキスト ボックス 398"/>
        <xdr:cNvSpPr txBox="1"/>
      </xdr:nvSpPr>
      <xdr:spPr>
        <a:xfrm>
          <a:off x="939800" y="128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経常収支比率の公債費以外の要素では、</a:t>
          </a:r>
          <a:r>
            <a:rPr kumimoji="1" lang="en-US" altLang="ja-JP" sz="1300">
              <a:solidFill>
                <a:sysClr val="windowText" lastClr="000000"/>
              </a:solidFill>
              <a:latin typeface="ＭＳ Ｐゴシック"/>
            </a:rPr>
            <a:t>3.8</a:t>
          </a:r>
          <a:r>
            <a:rPr kumimoji="1" lang="ja-JP" altLang="en-US" sz="1300">
              <a:solidFill>
                <a:sysClr val="windowText" lastClr="000000"/>
              </a:solidFill>
              <a:latin typeface="ＭＳ Ｐゴシック"/>
            </a:rPr>
            <a:t>ポイント上昇し、類似団体平均を</a:t>
          </a:r>
          <a:r>
            <a:rPr kumimoji="1" lang="en-US" altLang="ja-JP" sz="1300">
              <a:solidFill>
                <a:sysClr val="windowText" lastClr="000000"/>
              </a:solidFill>
              <a:latin typeface="ＭＳ Ｐゴシック"/>
            </a:rPr>
            <a:t>1.1</a:t>
          </a:r>
          <a:r>
            <a:rPr kumimoji="1" lang="ja-JP" altLang="en-US" sz="1300">
              <a:solidFill>
                <a:sysClr val="windowText" lastClr="000000"/>
              </a:solidFill>
              <a:latin typeface="ＭＳ Ｐゴシック"/>
            </a:rPr>
            <a:t>ポイント上回った。比率の上昇に寄与しているのは、物件費で前年度比＋</a:t>
          </a:r>
          <a:r>
            <a:rPr kumimoji="1" lang="en-US" altLang="ja-JP" sz="1300">
              <a:solidFill>
                <a:sysClr val="windowText" lastClr="000000"/>
              </a:solidFill>
              <a:latin typeface="ＭＳ Ｐゴシック"/>
            </a:rPr>
            <a:t>1.7</a:t>
          </a:r>
          <a:r>
            <a:rPr kumimoji="1" lang="ja-JP" altLang="en-US" sz="1300">
              <a:solidFill>
                <a:sysClr val="windowText" lastClr="000000"/>
              </a:solidFill>
              <a:latin typeface="ＭＳ Ｐゴシック"/>
            </a:rPr>
            <a:t>ポイント、その他＋</a:t>
          </a:r>
          <a:r>
            <a:rPr kumimoji="1" lang="en-US" altLang="ja-JP" sz="1300">
              <a:solidFill>
                <a:sysClr val="windowText" lastClr="000000"/>
              </a:solidFill>
              <a:latin typeface="ＭＳ Ｐゴシック"/>
            </a:rPr>
            <a:t>1.6</a:t>
          </a:r>
          <a:r>
            <a:rPr kumimoji="1" lang="ja-JP" altLang="en-US" sz="1300">
              <a:solidFill>
                <a:sysClr val="windowText" lastClr="000000"/>
              </a:solidFill>
              <a:latin typeface="ＭＳ Ｐゴシック"/>
            </a:rPr>
            <a:t>ポイントなどであった。</a:t>
          </a:r>
        </a:p>
        <a:p>
          <a:r>
            <a:rPr kumimoji="1" lang="ja-JP" altLang="en-US" sz="1300">
              <a:solidFill>
                <a:sysClr val="windowText" lastClr="000000"/>
              </a:solidFill>
              <a:latin typeface="ＭＳ Ｐゴシック"/>
            </a:rPr>
            <a:t>　今後は、普通交付税合併算定替の段階的縮減を踏まえ、市税等自主財源の確保と歳出の抑制に努める。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24130</xdr:rowOff>
    </xdr:from>
    <xdr:to>
      <xdr:col>24</xdr:col>
      <xdr:colOff>31750</xdr:colOff>
      <xdr:row>77</xdr:row>
      <xdr:rowOff>168911</xdr:rowOff>
    </xdr:to>
    <xdr:cxnSp macro="">
      <xdr:nvCxnSpPr>
        <xdr:cNvPr id="432" name="直線コネクタ 431"/>
        <xdr:cNvCxnSpPr/>
      </xdr:nvCxnSpPr>
      <xdr:spPr>
        <a:xfrm>
          <a:off x="15671800" y="13225780"/>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24130</xdr:rowOff>
    </xdr:from>
    <xdr:to>
      <xdr:col>22</xdr:col>
      <xdr:colOff>565150</xdr:colOff>
      <xdr:row>77</xdr:row>
      <xdr:rowOff>73661</xdr:rowOff>
    </xdr:to>
    <xdr:cxnSp macro="">
      <xdr:nvCxnSpPr>
        <xdr:cNvPr id="435" name="直線コネクタ 434"/>
        <xdr:cNvCxnSpPr/>
      </xdr:nvCxnSpPr>
      <xdr:spPr>
        <a:xfrm flipV="1">
          <a:off x="14782800" y="132257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58420</xdr:rowOff>
    </xdr:from>
    <xdr:to>
      <xdr:col>21</xdr:col>
      <xdr:colOff>361950</xdr:colOff>
      <xdr:row>77</xdr:row>
      <xdr:rowOff>73661</xdr:rowOff>
    </xdr:to>
    <xdr:cxnSp macro="">
      <xdr:nvCxnSpPr>
        <xdr:cNvPr id="438" name="直線コネクタ 437"/>
        <xdr:cNvCxnSpPr/>
      </xdr:nvCxnSpPr>
      <xdr:spPr>
        <a:xfrm>
          <a:off x="13893800" y="132600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30480</xdr:rowOff>
    </xdr:from>
    <xdr:to>
      <xdr:col>21</xdr:col>
      <xdr:colOff>412750</xdr:colOff>
      <xdr:row>77</xdr:row>
      <xdr:rowOff>132080</xdr:rowOff>
    </xdr:to>
    <xdr:sp macro="" textlink="">
      <xdr:nvSpPr>
        <xdr:cNvPr id="439" name="フローチャート : 判断 438"/>
        <xdr:cNvSpPr/>
      </xdr:nvSpPr>
      <xdr:spPr>
        <a:xfrm>
          <a:off x="14732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116857</xdr:rowOff>
    </xdr:from>
    <xdr:ext cx="762000" cy="259045"/>
    <xdr:sp macro="" textlink="">
      <xdr:nvSpPr>
        <xdr:cNvPr id="440" name="テキスト ボックス 439"/>
        <xdr:cNvSpPr txBox="1"/>
      </xdr:nvSpPr>
      <xdr:spPr>
        <a:xfrm>
          <a:off x="14401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58420</xdr:rowOff>
    </xdr:from>
    <xdr:to>
      <xdr:col>20</xdr:col>
      <xdr:colOff>158750</xdr:colOff>
      <xdr:row>77</xdr:row>
      <xdr:rowOff>62230</xdr:rowOff>
    </xdr:to>
    <xdr:cxnSp macro="">
      <xdr:nvCxnSpPr>
        <xdr:cNvPr id="441" name="直線コネクタ 440"/>
        <xdr:cNvCxnSpPr/>
      </xdr:nvCxnSpPr>
      <xdr:spPr>
        <a:xfrm flipV="1">
          <a:off x="13004800" y="13260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42" name="フローチャート : 判断 441"/>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43" name="テキスト ボックス 442"/>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34289</xdr:rowOff>
    </xdr:from>
    <xdr:to>
      <xdr:col>19</xdr:col>
      <xdr:colOff>6350</xdr:colOff>
      <xdr:row>77</xdr:row>
      <xdr:rowOff>135889</xdr:rowOff>
    </xdr:to>
    <xdr:sp macro="" textlink="">
      <xdr:nvSpPr>
        <xdr:cNvPr id="444" name="フローチャート :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120666</xdr:rowOff>
    </xdr:from>
    <xdr:ext cx="762000" cy="259045"/>
    <xdr:sp macro="" textlink="">
      <xdr:nvSpPr>
        <xdr:cNvPr id="445" name="テキスト ボックス 444"/>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51" name="円/楕円 450"/>
        <xdr:cNvSpPr/>
      </xdr:nvSpPr>
      <xdr:spPr>
        <a:xfrm>
          <a:off x="16459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90188</xdr:rowOff>
    </xdr:from>
    <xdr:ext cx="762000" cy="259045"/>
    <xdr:sp macro="" textlink="">
      <xdr:nvSpPr>
        <xdr:cNvPr id="452" name="公債費以外該当値テキスト"/>
        <xdr:cNvSpPr txBox="1"/>
      </xdr:nvSpPr>
      <xdr:spPr>
        <a:xfrm>
          <a:off x="165989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144780</xdr:rowOff>
    </xdr:from>
    <xdr:to>
      <xdr:col>22</xdr:col>
      <xdr:colOff>615950</xdr:colOff>
      <xdr:row>77</xdr:row>
      <xdr:rowOff>74930</xdr:rowOff>
    </xdr:to>
    <xdr:sp macro="" textlink="">
      <xdr:nvSpPr>
        <xdr:cNvPr id="453" name="円/楕円 452"/>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54" name="テキスト ボックス 453"/>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22861</xdr:rowOff>
    </xdr:from>
    <xdr:to>
      <xdr:col>21</xdr:col>
      <xdr:colOff>412750</xdr:colOff>
      <xdr:row>77</xdr:row>
      <xdr:rowOff>124461</xdr:rowOff>
    </xdr:to>
    <xdr:sp macro="" textlink="">
      <xdr:nvSpPr>
        <xdr:cNvPr id="455" name="円/楕円 454"/>
        <xdr:cNvSpPr/>
      </xdr:nvSpPr>
      <xdr:spPr>
        <a:xfrm>
          <a:off x="14732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134638</xdr:rowOff>
    </xdr:from>
    <xdr:ext cx="762000" cy="259045"/>
    <xdr:sp macro="" textlink="">
      <xdr:nvSpPr>
        <xdr:cNvPr id="456" name="テキスト ボックス 455"/>
        <xdr:cNvSpPr txBox="1"/>
      </xdr:nvSpPr>
      <xdr:spPr>
        <a:xfrm>
          <a:off x="144018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7620</xdr:rowOff>
    </xdr:from>
    <xdr:to>
      <xdr:col>20</xdr:col>
      <xdr:colOff>209550</xdr:colOff>
      <xdr:row>77</xdr:row>
      <xdr:rowOff>109220</xdr:rowOff>
    </xdr:to>
    <xdr:sp macro="" textlink="">
      <xdr:nvSpPr>
        <xdr:cNvPr id="457" name="円/楕円 456"/>
        <xdr:cNvSpPr/>
      </xdr:nvSpPr>
      <xdr:spPr>
        <a:xfrm>
          <a:off x="13843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119397</xdr:rowOff>
    </xdr:from>
    <xdr:ext cx="762000" cy="259045"/>
    <xdr:sp macro="" textlink="">
      <xdr:nvSpPr>
        <xdr:cNvPr id="458" name="テキスト ボックス 457"/>
        <xdr:cNvSpPr txBox="1"/>
      </xdr:nvSpPr>
      <xdr:spPr>
        <a:xfrm>
          <a:off x="13512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11430</xdr:rowOff>
    </xdr:from>
    <xdr:to>
      <xdr:col>19</xdr:col>
      <xdr:colOff>6350</xdr:colOff>
      <xdr:row>77</xdr:row>
      <xdr:rowOff>113030</xdr:rowOff>
    </xdr:to>
    <xdr:sp macro="" textlink="">
      <xdr:nvSpPr>
        <xdr:cNvPr id="459" name="円/楕円 458"/>
        <xdr:cNvSpPr/>
      </xdr:nvSpPr>
      <xdr:spPr>
        <a:xfrm>
          <a:off x="12954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123207</xdr:rowOff>
    </xdr:from>
    <xdr:ext cx="762000" cy="259045"/>
    <xdr:sp macro="" textlink="">
      <xdr:nvSpPr>
        <xdr:cNvPr id="460" name="テキスト ボックス 459"/>
        <xdr:cNvSpPr txBox="1"/>
      </xdr:nvSpPr>
      <xdr:spPr>
        <a:xfrm>
          <a:off x="12623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秋田県湯沢市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140907</xdr:rowOff>
    </xdr:from>
    <xdr:to>
      <xdr:col>4</xdr:col>
      <xdr:colOff>1117600</xdr:colOff>
      <xdr:row>16</xdr:row>
      <xdr:rowOff>146495</xdr:rowOff>
    </xdr:to>
    <xdr:cxnSp macro="">
      <xdr:nvCxnSpPr>
        <xdr:cNvPr id="50" name="直線コネクタ 49"/>
        <xdr:cNvCxnSpPr/>
      </xdr:nvCxnSpPr>
      <xdr:spPr bwMode="auto">
        <a:xfrm flipV="1">
          <a:off x="5003800" y="2931732"/>
          <a:ext cx="647700" cy="5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135496</xdr:rowOff>
    </xdr:from>
    <xdr:to>
      <xdr:col>4</xdr:col>
      <xdr:colOff>469900</xdr:colOff>
      <xdr:row>16</xdr:row>
      <xdr:rowOff>146495</xdr:rowOff>
    </xdr:to>
    <xdr:cxnSp macro="">
      <xdr:nvCxnSpPr>
        <xdr:cNvPr id="53" name="直線コネクタ 52"/>
        <xdr:cNvCxnSpPr/>
      </xdr:nvCxnSpPr>
      <xdr:spPr bwMode="auto">
        <a:xfrm>
          <a:off x="4305300" y="2926321"/>
          <a:ext cx="698500" cy="10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70244</xdr:rowOff>
    </xdr:from>
    <xdr:to>
      <xdr:col>4</xdr:col>
      <xdr:colOff>520700</xdr:colOff>
      <xdr:row>18</xdr:row>
      <xdr:rowOff>394</xdr:rowOff>
    </xdr:to>
    <xdr:sp macro="" textlink="">
      <xdr:nvSpPr>
        <xdr:cNvPr id="54" name="フローチャート : 判断 53"/>
        <xdr:cNvSpPr/>
      </xdr:nvSpPr>
      <xdr:spPr bwMode="auto">
        <a:xfrm>
          <a:off x="49530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156621</xdr:rowOff>
    </xdr:from>
    <xdr:ext cx="736600" cy="259045"/>
    <xdr:sp macro="" textlink="">
      <xdr:nvSpPr>
        <xdr:cNvPr id="55" name="テキスト ボックス 54"/>
        <xdr:cNvSpPr txBox="1"/>
      </xdr:nvSpPr>
      <xdr:spPr>
        <a:xfrm>
          <a:off x="4622800" y="311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135496</xdr:rowOff>
    </xdr:from>
    <xdr:to>
      <xdr:col>3</xdr:col>
      <xdr:colOff>904875</xdr:colOff>
      <xdr:row>16</xdr:row>
      <xdr:rowOff>144958</xdr:rowOff>
    </xdr:to>
    <xdr:cxnSp macro="">
      <xdr:nvCxnSpPr>
        <xdr:cNvPr id="56" name="直線コネクタ 55"/>
        <xdr:cNvCxnSpPr/>
      </xdr:nvCxnSpPr>
      <xdr:spPr bwMode="auto">
        <a:xfrm flipV="1">
          <a:off x="3606800" y="2926321"/>
          <a:ext cx="698500" cy="9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137338</xdr:rowOff>
    </xdr:from>
    <xdr:to>
      <xdr:col>3</xdr:col>
      <xdr:colOff>955675</xdr:colOff>
      <xdr:row>19</xdr:row>
      <xdr:rowOff>67488</xdr:rowOff>
    </xdr:to>
    <xdr:sp macro="" textlink="">
      <xdr:nvSpPr>
        <xdr:cNvPr id="57" name="フローチャート : 判断 56"/>
        <xdr:cNvSpPr/>
      </xdr:nvSpPr>
      <xdr:spPr bwMode="auto">
        <a:xfrm>
          <a:off x="4254500" y="32710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52265</xdr:rowOff>
    </xdr:from>
    <xdr:ext cx="762000" cy="259045"/>
    <xdr:sp macro="" textlink="">
      <xdr:nvSpPr>
        <xdr:cNvPr id="58" name="テキスト ボックス 57"/>
        <xdr:cNvSpPr txBox="1"/>
      </xdr:nvSpPr>
      <xdr:spPr>
        <a:xfrm>
          <a:off x="3924300" y="335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144958</xdr:rowOff>
    </xdr:from>
    <xdr:to>
      <xdr:col>3</xdr:col>
      <xdr:colOff>206375</xdr:colOff>
      <xdr:row>17</xdr:row>
      <xdr:rowOff>5042</xdr:rowOff>
    </xdr:to>
    <xdr:cxnSp macro="">
      <xdr:nvCxnSpPr>
        <xdr:cNvPr id="59" name="直線コネクタ 58"/>
        <xdr:cNvCxnSpPr/>
      </xdr:nvCxnSpPr>
      <xdr:spPr bwMode="auto">
        <a:xfrm flipV="1">
          <a:off x="2908300" y="2935783"/>
          <a:ext cx="698500" cy="31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156020</xdr:rowOff>
    </xdr:from>
    <xdr:to>
      <xdr:col>3</xdr:col>
      <xdr:colOff>257175</xdr:colOff>
      <xdr:row>19</xdr:row>
      <xdr:rowOff>86170</xdr:rowOff>
    </xdr:to>
    <xdr:sp macro="" textlink="">
      <xdr:nvSpPr>
        <xdr:cNvPr id="60" name="フローチャート : 判断 59"/>
        <xdr:cNvSpPr/>
      </xdr:nvSpPr>
      <xdr:spPr bwMode="auto">
        <a:xfrm>
          <a:off x="3556000" y="3289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70947</xdr:rowOff>
    </xdr:from>
    <xdr:ext cx="762000" cy="259045"/>
    <xdr:sp macro="" textlink="">
      <xdr:nvSpPr>
        <xdr:cNvPr id="61" name="テキスト ボックス 60"/>
        <xdr:cNvSpPr txBox="1"/>
      </xdr:nvSpPr>
      <xdr:spPr>
        <a:xfrm>
          <a:off x="3225800" y="337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127305</xdr:rowOff>
    </xdr:from>
    <xdr:to>
      <xdr:col>2</xdr:col>
      <xdr:colOff>692150</xdr:colOff>
      <xdr:row>19</xdr:row>
      <xdr:rowOff>57455</xdr:rowOff>
    </xdr:to>
    <xdr:sp macro="" textlink="">
      <xdr:nvSpPr>
        <xdr:cNvPr id="62" name="フローチャート : 判断 61"/>
        <xdr:cNvSpPr/>
      </xdr:nvSpPr>
      <xdr:spPr bwMode="auto">
        <a:xfrm>
          <a:off x="2857500" y="326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42232</xdr:rowOff>
    </xdr:from>
    <xdr:ext cx="762000" cy="259045"/>
    <xdr:sp macro="" textlink="">
      <xdr:nvSpPr>
        <xdr:cNvPr id="63" name="テキスト ボックス 62"/>
        <xdr:cNvSpPr txBox="1"/>
      </xdr:nvSpPr>
      <xdr:spPr>
        <a:xfrm>
          <a:off x="2527300" y="334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90107</xdr:rowOff>
    </xdr:from>
    <xdr:to>
      <xdr:col>5</xdr:col>
      <xdr:colOff>34925</xdr:colOff>
      <xdr:row>17</xdr:row>
      <xdr:rowOff>20257</xdr:rowOff>
    </xdr:to>
    <xdr:sp macro="" textlink="">
      <xdr:nvSpPr>
        <xdr:cNvPr id="69" name="円/楕円 68"/>
        <xdr:cNvSpPr/>
      </xdr:nvSpPr>
      <xdr:spPr bwMode="auto">
        <a:xfrm>
          <a:off x="5600700" y="2880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106634</xdr:rowOff>
    </xdr:from>
    <xdr:ext cx="762000" cy="259045"/>
    <xdr:sp macro="" textlink="">
      <xdr:nvSpPr>
        <xdr:cNvPr id="70" name="人口1人当たり決算額の推移該当値テキスト130"/>
        <xdr:cNvSpPr txBox="1"/>
      </xdr:nvSpPr>
      <xdr:spPr>
        <a:xfrm>
          <a:off x="5740400" y="272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109,155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95695</xdr:rowOff>
    </xdr:from>
    <xdr:to>
      <xdr:col>4</xdr:col>
      <xdr:colOff>520700</xdr:colOff>
      <xdr:row>17</xdr:row>
      <xdr:rowOff>25845</xdr:rowOff>
    </xdr:to>
    <xdr:sp macro="" textlink="">
      <xdr:nvSpPr>
        <xdr:cNvPr id="71" name="円/楕円 70"/>
        <xdr:cNvSpPr/>
      </xdr:nvSpPr>
      <xdr:spPr bwMode="auto">
        <a:xfrm>
          <a:off x="4953000" y="2886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36022</xdr:rowOff>
    </xdr:from>
    <xdr:ext cx="736600" cy="259045"/>
    <xdr:sp macro="" textlink="">
      <xdr:nvSpPr>
        <xdr:cNvPr id="72" name="テキスト ボックス 71"/>
        <xdr:cNvSpPr txBox="1"/>
      </xdr:nvSpPr>
      <xdr:spPr>
        <a:xfrm>
          <a:off x="4622800" y="265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108,715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84696</xdr:rowOff>
    </xdr:from>
    <xdr:to>
      <xdr:col>3</xdr:col>
      <xdr:colOff>955675</xdr:colOff>
      <xdr:row>17</xdr:row>
      <xdr:rowOff>14846</xdr:rowOff>
    </xdr:to>
    <xdr:sp macro="" textlink="">
      <xdr:nvSpPr>
        <xdr:cNvPr id="73" name="円/楕円 72"/>
        <xdr:cNvSpPr/>
      </xdr:nvSpPr>
      <xdr:spPr bwMode="auto">
        <a:xfrm>
          <a:off x="4254500" y="2875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25023</xdr:rowOff>
    </xdr:from>
    <xdr:ext cx="762000" cy="259045"/>
    <xdr:sp macro="" textlink="">
      <xdr:nvSpPr>
        <xdr:cNvPr id="74" name="テキスト ボックス 73"/>
        <xdr:cNvSpPr txBox="1"/>
      </xdr:nvSpPr>
      <xdr:spPr>
        <a:xfrm>
          <a:off x="3924300" y="264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109,581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94158</xdr:rowOff>
    </xdr:from>
    <xdr:to>
      <xdr:col>3</xdr:col>
      <xdr:colOff>257175</xdr:colOff>
      <xdr:row>17</xdr:row>
      <xdr:rowOff>24308</xdr:rowOff>
    </xdr:to>
    <xdr:sp macro="" textlink="">
      <xdr:nvSpPr>
        <xdr:cNvPr id="75" name="円/楕円 74"/>
        <xdr:cNvSpPr/>
      </xdr:nvSpPr>
      <xdr:spPr bwMode="auto">
        <a:xfrm>
          <a:off x="3556000" y="2884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34485</xdr:rowOff>
    </xdr:from>
    <xdr:ext cx="762000" cy="259045"/>
    <xdr:sp macro="" textlink="">
      <xdr:nvSpPr>
        <xdr:cNvPr id="76" name="テキスト ボックス 75"/>
        <xdr:cNvSpPr txBox="1"/>
      </xdr:nvSpPr>
      <xdr:spPr>
        <a:xfrm>
          <a:off x="3225800" y="265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108,836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125692</xdr:rowOff>
    </xdr:from>
    <xdr:to>
      <xdr:col>2</xdr:col>
      <xdr:colOff>692150</xdr:colOff>
      <xdr:row>17</xdr:row>
      <xdr:rowOff>55842</xdr:rowOff>
    </xdr:to>
    <xdr:sp macro="" textlink="">
      <xdr:nvSpPr>
        <xdr:cNvPr id="77" name="円/楕円 76"/>
        <xdr:cNvSpPr/>
      </xdr:nvSpPr>
      <xdr:spPr bwMode="auto">
        <a:xfrm>
          <a:off x="2857500" y="2916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66019</xdr:rowOff>
    </xdr:from>
    <xdr:ext cx="762000" cy="259045"/>
    <xdr:sp macro="" textlink="">
      <xdr:nvSpPr>
        <xdr:cNvPr id="78" name="テキスト ボックス 77"/>
        <xdr:cNvSpPr txBox="1"/>
      </xdr:nvSpPr>
      <xdr:spPr>
        <a:xfrm>
          <a:off x="2527300" y="2685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106,353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305712</xdr:rowOff>
    </xdr:from>
    <xdr:to>
      <xdr:col>4</xdr:col>
      <xdr:colOff>1117600</xdr:colOff>
      <xdr:row>37</xdr:row>
      <xdr:rowOff>307225</xdr:rowOff>
    </xdr:to>
    <xdr:cxnSp macro="">
      <xdr:nvCxnSpPr>
        <xdr:cNvPr id="112" name="直線コネクタ 111"/>
        <xdr:cNvCxnSpPr/>
      </xdr:nvCxnSpPr>
      <xdr:spPr bwMode="auto">
        <a:xfrm>
          <a:off x="5003800" y="7430412"/>
          <a:ext cx="647700" cy="1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251019</xdr:rowOff>
    </xdr:from>
    <xdr:ext cx="762000" cy="259045"/>
    <xdr:sp macro="" textlink="">
      <xdr:nvSpPr>
        <xdr:cNvPr id="113" name="人口1人当たり決算額の推移平均値テキスト445"/>
        <xdr:cNvSpPr txBox="1"/>
      </xdr:nvSpPr>
      <xdr:spPr>
        <a:xfrm>
          <a:off x="5740400" y="737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305152</xdr:rowOff>
    </xdr:from>
    <xdr:to>
      <xdr:col>4</xdr:col>
      <xdr:colOff>469900</xdr:colOff>
      <xdr:row>37</xdr:row>
      <xdr:rowOff>305712</xdr:rowOff>
    </xdr:to>
    <xdr:cxnSp macro="">
      <xdr:nvCxnSpPr>
        <xdr:cNvPr id="115" name="直線コネクタ 114"/>
        <xdr:cNvCxnSpPr/>
      </xdr:nvCxnSpPr>
      <xdr:spPr bwMode="auto">
        <a:xfrm>
          <a:off x="4305300" y="7429852"/>
          <a:ext cx="698500" cy="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290166</xdr:rowOff>
    </xdr:from>
    <xdr:to>
      <xdr:col>4</xdr:col>
      <xdr:colOff>520700</xdr:colOff>
      <xdr:row>38</xdr:row>
      <xdr:rowOff>48866</xdr:rowOff>
    </xdr:to>
    <xdr:sp macro="" textlink="">
      <xdr:nvSpPr>
        <xdr:cNvPr id="116" name="フローチャート : 判断 115"/>
        <xdr:cNvSpPr/>
      </xdr:nvSpPr>
      <xdr:spPr bwMode="auto">
        <a:xfrm>
          <a:off x="49530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33643</xdr:rowOff>
    </xdr:from>
    <xdr:ext cx="736600" cy="259045"/>
    <xdr:sp macro="" textlink="">
      <xdr:nvSpPr>
        <xdr:cNvPr id="117" name="テキスト ボックス 116"/>
        <xdr:cNvSpPr txBox="1"/>
      </xdr:nvSpPr>
      <xdr:spPr>
        <a:xfrm>
          <a:off x="4622800" y="7501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296180</xdr:rowOff>
    </xdr:from>
    <xdr:to>
      <xdr:col>3</xdr:col>
      <xdr:colOff>904875</xdr:colOff>
      <xdr:row>37</xdr:row>
      <xdr:rowOff>305152</xdr:rowOff>
    </xdr:to>
    <xdr:cxnSp macro="">
      <xdr:nvCxnSpPr>
        <xdr:cNvPr id="118" name="直線コネクタ 117"/>
        <xdr:cNvCxnSpPr/>
      </xdr:nvCxnSpPr>
      <xdr:spPr bwMode="auto">
        <a:xfrm>
          <a:off x="3606800" y="7420880"/>
          <a:ext cx="698500" cy="8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317198</xdr:rowOff>
    </xdr:from>
    <xdr:to>
      <xdr:col>3</xdr:col>
      <xdr:colOff>955675</xdr:colOff>
      <xdr:row>38</xdr:row>
      <xdr:rowOff>75898</xdr:rowOff>
    </xdr:to>
    <xdr:sp macro="" textlink="">
      <xdr:nvSpPr>
        <xdr:cNvPr id="119" name="フローチャート : 判断 118"/>
        <xdr:cNvSpPr/>
      </xdr:nvSpPr>
      <xdr:spPr bwMode="auto">
        <a:xfrm>
          <a:off x="4254500" y="7441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60675</xdr:rowOff>
    </xdr:from>
    <xdr:ext cx="762000" cy="259045"/>
    <xdr:sp macro="" textlink="">
      <xdr:nvSpPr>
        <xdr:cNvPr id="120" name="テキスト ボックス 119"/>
        <xdr:cNvSpPr txBox="1"/>
      </xdr:nvSpPr>
      <xdr:spPr>
        <a:xfrm>
          <a:off x="3924300" y="752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290883</xdr:rowOff>
    </xdr:from>
    <xdr:to>
      <xdr:col>3</xdr:col>
      <xdr:colOff>206375</xdr:colOff>
      <xdr:row>37</xdr:row>
      <xdr:rowOff>296180</xdr:rowOff>
    </xdr:to>
    <xdr:cxnSp macro="">
      <xdr:nvCxnSpPr>
        <xdr:cNvPr id="121" name="直線コネクタ 120"/>
        <xdr:cNvCxnSpPr/>
      </xdr:nvCxnSpPr>
      <xdr:spPr bwMode="auto">
        <a:xfrm>
          <a:off x="2908300" y="7415583"/>
          <a:ext cx="698500" cy="5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306800</xdr:rowOff>
    </xdr:from>
    <xdr:to>
      <xdr:col>3</xdr:col>
      <xdr:colOff>257175</xdr:colOff>
      <xdr:row>38</xdr:row>
      <xdr:rowOff>65500</xdr:rowOff>
    </xdr:to>
    <xdr:sp macro="" textlink="">
      <xdr:nvSpPr>
        <xdr:cNvPr id="122" name="フローチャート : 判断 121"/>
        <xdr:cNvSpPr/>
      </xdr:nvSpPr>
      <xdr:spPr bwMode="auto">
        <a:xfrm>
          <a:off x="3556000" y="7431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50277</xdr:rowOff>
    </xdr:from>
    <xdr:ext cx="762000" cy="259045"/>
    <xdr:sp macro="" textlink="">
      <xdr:nvSpPr>
        <xdr:cNvPr id="123" name="テキスト ボックス 122"/>
        <xdr:cNvSpPr txBox="1"/>
      </xdr:nvSpPr>
      <xdr:spPr>
        <a:xfrm>
          <a:off x="3225800" y="751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301348</xdr:rowOff>
    </xdr:from>
    <xdr:to>
      <xdr:col>2</xdr:col>
      <xdr:colOff>692150</xdr:colOff>
      <xdr:row>38</xdr:row>
      <xdr:rowOff>60048</xdr:rowOff>
    </xdr:to>
    <xdr:sp macro="" textlink="">
      <xdr:nvSpPr>
        <xdr:cNvPr id="124" name="フローチャート : 判断 123"/>
        <xdr:cNvSpPr/>
      </xdr:nvSpPr>
      <xdr:spPr bwMode="auto">
        <a:xfrm>
          <a:off x="2857500" y="742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44825</xdr:rowOff>
    </xdr:from>
    <xdr:ext cx="762000" cy="259045"/>
    <xdr:sp macro="" textlink="">
      <xdr:nvSpPr>
        <xdr:cNvPr id="125" name="テキスト ボックス 124"/>
        <xdr:cNvSpPr txBox="1"/>
      </xdr:nvSpPr>
      <xdr:spPr>
        <a:xfrm>
          <a:off x="2527300" y="751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256425</xdr:rowOff>
    </xdr:from>
    <xdr:to>
      <xdr:col>5</xdr:col>
      <xdr:colOff>34925</xdr:colOff>
      <xdr:row>38</xdr:row>
      <xdr:rowOff>15125</xdr:rowOff>
    </xdr:to>
    <xdr:sp macro="" textlink="">
      <xdr:nvSpPr>
        <xdr:cNvPr id="131" name="円/楕円 130"/>
        <xdr:cNvSpPr/>
      </xdr:nvSpPr>
      <xdr:spPr bwMode="auto">
        <a:xfrm>
          <a:off x="5600700" y="7381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38002</xdr:rowOff>
    </xdr:from>
    <xdr:ext cx="762000" cy="259045"/>
    <xdr:sp macro="" textlink="">
      <xdr:nvSpPr>
        <xdr:cNvPr id="132" name="人口1人当たり決算額の推移該当値テキスト445"/>
        <xdr:cNvSpPr txBox="1"/>
      </xdr:nvSpPr>
      <xdr:spPr>
        <a:xfrm>
          <a:off x="5740400" y="716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32,697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254912</xdr:rowOff>
    </xdr:from>
    <xdr:to>
      <xdr:col>4</xdr:col>
      <xdr:colOff>520700</xdr:colOff>
      <xdr:row>38</xdr:row>
      <xdr:rowOff>13612</xdr:rowOff>
    </xdr:to>
    <xdr:sp macro="" textlink="">
      <xdr:nvSpPr>
        <xdr:cNvPr id="133" name="円/楕円 132"/>
        <xdr:cNvSpPr/>
      </xdr:nvSpPr>
      <xdr:spPr bwMode="auto">
        <a:xfrm>
          <a:off x="4953000" y="7379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23789</xdr:rowOff>
    </xdr:from>
    <xdr:ext cx="736600" cy="259045"/>
    <xdr:sp macro="" textlink="">
      <xdr:nvSpPr>
        <xdr:cNvPr id="134" name="テキスト ボックス 133"/>
        <xdr:cNvSpPr txBox="1"/>
      </xdr:nvSpPr>
      <xdr:spPr>
        <a:xfrm>
          <a:off x="4622800" y="714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33,094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254352</xdr:rowOff>
    </xdr:from>
    <xdr:to>
      <xdr:col>3</xdr:col>
      <xdr:colOff>955675</xdr:colOff>
      <xdr:row>38</xdr:row>
      <xdr:rowOff>13052</xdr:rowOff>
    </xdr:to>
    <xdr:sp macro="" textlink="">
      <xdr:nvSpPr>
        <xdr:cNvPr id="135" name="円/楕円 134"/>
        <xdr:cNvSpPr/>
      </xdr:nvSpPr>
      <xdr:spPr bwMode="auto">
        <a:xfrm>
          <a:off x="4254500" y="7379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23229</xdr:rowOff>
    </xdr:from>
    <xdr:ext cx="762000" cy="259045"/>
    <xdr:sp macro="" textlink="">
      <xdr:nvSpPr>
        <xdr:cNvPr id="136" name="テキスト ボックス 135"/>
        <xdr:cNvSpPr txBox="1"/>
      </xdr:nvSpPr>
      <xdr:spPr>
        <a:xfrm>
          <a:off x="3924300" y="714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33,241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245380</xdr:rowOff>
    </xdr:from>
    <xdr:to>
      <xdr:col>3</xdr:col>
      <xdr:colOff>257175</xdr:colOff>
      <xdr:row>38</xdr:row>
      <xdr:rowOff>4080</xdr:rowOff>
    </xdr:to>
    <xdr:sp macro="" textlink="">
      <xdr:nvSpPr>
        <xdr:cNvPr id="137" name="円/楕円 136"/>
        <xdr:cNvSpPr/>
      </xdr:nvSpPr>
      <xdr:spPr bwMode="auto">
        <a:xfrm>
          <a:off x="3556000" y="7370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14257</xdr:rowOff>
    </xdr:from>
    <xdr:ext cx="762000" cy="259045"/>
    <xdr:sp macro="" textlink="">
      <xdr:nvSpPr>
        <xdr:cNvPr id="138" name="テキスト ボックス 137"/>
        <xdr:cNvSpPr txBox="1"/>
      </xdr:nvSpPr>
      <xdr:spPr>
        <a:xfrm>
          <a:off x="3225800" y="713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35,596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240083</xdr:rowOff>
    </xdr:from>
    <xdr:to>
      <xdr:col>2</xdr:col>
      <xdr:colOff>692150</xdr:colOff>
      <xdr:row>37</xdr:row>
      <xdr:rowOff>341683</xdr:rowOff>
    </xdr:to>
    <xdr:sp macro="" textlink="">
      <xdr:nvSpPr>
        <xdr:cNvPr id="139" name="円/楕円 138"/>
        <xdr:cNvSpPr/>
      </xdr:nvSpPr>
      <xdr:spPr bwMode="auto">
        <a:xfrm>
          <a:off x="2857500" y="7364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8960</xdr:rowOff>
    </xdr:from>
    <xdr:ext cx="762000" cy="259045"/>
    <xdr:sp macro="" textlink="">
      <xdr:nvSpPr>
        <xdr:cNvPr id="140" name="テキスト ボックス 139"/>
        <xdr:cNvSpPr txBox="1"/>
      </xdr:nvSpPr>
      <xdr:spPr>
        <a:xfrm>
          <a:off x="2527300" y="713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秋田県湯沢市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47,083
46,947
790.91
31,459,707
30,776,357
656,313
16,504,168
34,271,817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82.4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111442</xdr:rowOff>
    </xdr:from>
    <xdr:to>
      <xdr:col>6</xdr:col>
      <xdr:colOff>511175</xdr:colOff>
      <xdr:row>34</xdr:row>
      <xdr:rowOff>140919</xdr:rowOff>
    </xdr:to>
    <xdr:cxnSp macro="">
      <xdr:nvCxnSpPr>
        <xdr:cNvPr id="61" name="直線コネクタ 60"/>
        <xdr:cNvCxnSpPr/>
      </xdr:nvCxnSpPr>
      <xdr:spPr>
        <a:xfrm flipV="1">
          <a:off x="3797300" y="5940742"/>
          <a:ext cx="838200" cy="2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135230</xdr:rowOff>
    </xdr:from>
    <xdr:to>
      <xdr:col>5</xdr:col>
      <xdr:colOff>358775</xdr:colOff>
      <xdr:row>34</xdr:row>
      <xdr:rowOff>140919</xdr:rowOff>
    </xdr:to>
    <xdr:cxnSp macro="">
      <xdr:nvCxnSpPr>
        <xdr:cNvPr id="64" name="直線コネクタ 63"/>
        <xdr:cNvCxnSpPr/>
      </xdr:nvCxnSpPr>
      <xdr:spPr>
        <a:xfrm>
          <a:off x="2908300" y="5964530"/>
          <a:ext cx="889000" cy="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168580</xdr:rowOff>
    </xdr:from>
    <xdr:to>
      <xdr:col>5</xdr:col>
      <xdr:colOff>409575</xdr:colOff>
      <xdr:row>35</xdr:row>
      <xdr:rowOff>98730</xdr:rowOff>
    </xdr:to>
    <xdr:sp macro="" textlink="">
      <xdr:nvSpPr>
        <xdr:cNvPr id="65" name="フローチャート : 判断 64"/>
        <xdr:cNvSpPr/>
      </xdr:nvSpPr>
      <xdr:spPr>
        <a:xfrm>
          <a:off x="3746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89857</xdr:rowOff>
    </xdr:from>
    <xdr:ext cx="534377" cy="259045"/>
    <xdr:sp macro="" textlink="">
      <xdr:nvSpPr>
        <xdr:cNvPr id="66" name="テキスト ボックス 65"/>
        <xdr:cNvSpPr txBox="1"/>
      </xdr:nvSpPr>
      <xdr:spPr>
        <a:xfrm>
          <a:off x="3530111" y="609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135230</xdr:rowOff>
    </xdr:from>
    <xdr:to>
      <xdr:col>4</xdr:col>
      <xdr:colOff>155575</xdr:colOff>
      <xdr:row>34</xdr:row>
      <xdr:rowOff>152895</xdr:rowOff>
    </xdr:to>
    <xdr:cxnSp macro="">
      <xdr:nvCxnSpPr>
        <xdr:cNvPr id="67" name="直線コネクタ 66"/>
        <xdr:cNvCxnSpPr/>
      </xdr:nvCxnSpPr>
      <xdr:spPr>
        <a:xfrm flipV="1">
          <a:off x="2019300" y="5964530"/>
          <a:ext cx="889000" cy="1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48666</xdr:rowOff>
    </xdr:from>
    <xdr:to>
      <xdr:col>4</xdr:col>
      <xdr:colOff>206375</xdr:colOff>
      <xdr:row>36</xdr:row>
      <xdr:rowOff>150266</xdr:rowOff>
    </xdr:to>
    <xdr:sp macro="" textlink="">
      <xdr:nvSpPr>
        <xdr:cNvPr id="68" name="フローチャート : 判断 67"/>
        <xdr:cNvSpPr/>
      </xdr:nvSpPr>
      <xdr:spPr>
        <a:xfrm>
          <a:off x="2857500" y="62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141393</xdr:rowOff>
    </xdr:from>
    <xdr:ext cx="534377" cy="259045"/>
    <xdr:sp macro="" textlink="">
      <xdr:nvSpPr>
        <xdr:cNvPr id="69" name="テキスト ボックス 68"/>
        <xdr:cNvSpPr txBox="1"/>
      </xdr:nvSpPr>
      <xdr:spPr>
        <a:xfrm>
          <a:off x="2641111" y="631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150597</xdr:rowOff>
    </xdr:from>
    <xdr:to>
      <xdr:col>2</xdr:col>
      <xdr:colOff>638175</xdr:colOff>
      <xdr:row>34</xdr:row>
      <xdr:rowOff>152895</xdr:rowOff>
    </xdr:to>
    <xdr:cxnSp macro="">
      <xdr:nvCxnSpPr>
        <xdr:cNvPr id="70" name="直線コネクタ 69"/>
        <xdr:cNvCxnSpPr/>
      </xdr:nvCxnSpPr>
      <xdr:spPr>
        <a:xfrm>
          <a:off x="1130300" y="5979897"/>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57429</xdr:rowOff>
    </xdr:from>
    <xdr:to>
      <xdr:col>3</xdr:col>
      <xdr:colOff>3175</xdr:colOff>
      <xdr:row>36</xdr:row>
      <xdr:rowOff>159029</xdr:rowOff>
    </xdr:to>
    <xdr:sp macro="" textlink="">
      <xdr:nvSpPr>
        <xdr:cNvPr id="71" name="フローチャート : 判断 70"/>
        <xdr:cNvSpPr/>
      </xdr:nvSpPr>
      <xdr:spPr>
        <a:xfrm>
          <a:off x="1968500" y="622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150156</xdr:rowOff>
    </xdr:from>
    <xdr:ext cx="534377" cy="259045"/>
    <xdr:sp macro="" textlink="">
      <xdr:nvSpPr>
        <xdr:cNvPr id="72" name="テキスト ボックス 71"/>
        <xdr:cNvSpPr txBox="1"/>
      </xdr:nvSpPr>
      <xdr:spPr>
        <a:xfrm>
          <a:off x="1752111" y="632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28423</xdr:rowOff>
    </xdr:from>
    <xdr:to>
      <xdr:col>1</xdr:col>
      <xdr:colOff>485775</xdr:colOff>
      <xdr:row>36</xdr:row>
      <xdr:rowOff>130023</xdr:rowOff>
    </xdr:to>
    <xdr:sp macro="" textlink="">
      <xdr:nvSpPr>
        <xdr:cNvPr id="73" name="フローチャート : 判断 72"/>
        <xdr:cNvSpPr/>
      </xdr:nvSpPr>
      <xdr:spPr>
        <a:xfrm>
          <a:off x="1079500" y="620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121150</xdr:rowOff>
    </xdr:from>
    <xdr:ext cx="534377" cy="259045"/>
    <xdr:sp macro="" textlink="">
      <xdr:nvSpPr>
        <xdr:cNvPr id="74" name="テキスト ボックス 73"/>
        <xdr:cNvSpPr txBox="1"/>
      </xdr:nvSpPr>
      <xdr:spPr>
        <a:xfrm>
          <a:off x="863111" y="629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60642</xdr:rowOff>
    </xdr:from>
    <xdr:to>
      <xdr:col>6</xdr:col>
      <xdr:colOff>561975</xdr:colOff>
      <xdr:row>34</xdr:row>
      <xdr:rowOff>162242</xdr:rowOff>
    </xdr:to>
    <xdr:sp macro="" textlink="">
      <xdr:nvSpPr>
        <xdr:cNvPr id="80" name="円/楕円 79"/>
        <xdr:cNvSpPr/>
      </xdr:nvSpPr>
      <xdr:spPr>
        <a:xfrm>
          <a:off x="4584700" y="58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83519</xdr:rowOff>
    </xdr:from>
    <xdr:ext cx="534377" cy="259045"/>
    <xdr:sp macro="" textlink="">
      <xdr:nvSpPr>
        <xdr:cNvPr id="81" name="人件費該当値テキスト"/>
        <xdr:cNvSpPr txBox="1"/>
      </xdr:nvSpPr>
      <xdr:spPr>
        <a:xfrm>
          <a:off x="4686300" y="57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92,225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90119</xdr:rowOff>
    </xdr:from>
    <xdr:to>
      <xdr:col>5</xdr:col>
      <xdr:colOff>409575</xdr:colOff>
      <xdr:row>35</xdr:row>
      <xdr:rowOff>20269</xdr:rowOff>
    </xdr:to>
    <xdr:sp macro="" textlink="">
      <xdr:nvSpPr>
        <xdr:cNvPr id="82" name="円/楕円 81"/>
        <xdr:cNvSpPr/>
      </xdr:nvSpPr>
      <xdr:spPr>
        <a:xfrm>
          <a:off x="3746500" y="591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36796</xdr:rowOff>
    </xdr:from>
    <xdr:ext cx="534377" cy="259045"/>
    <xdr:sp macro="" textlink="">
      <xdr:nvSpPr>
        <xdr:cNvPr id="83" name="テキスト ボックス 82"/>
        <xdr:cNvSpPr txBox="1"/>
      </xdr:nvSpPr>
      <xdr:spPr>
        <a:xfrm>
          <a:off x="3530111" y="569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89,904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84430</xdr:rowOff>
    </xdr:from>
    <xdr:to>
      <xdr:col>4</xdr:col>
      <xdr:colOff>206375</xdr:colOff>
      <xdr:row>35</xdr:row>
      <xdr:rowOff>14580</xdr:rowOff>
    </xdr:to>
    <xdr:sp macro="" textlink="">
      <xdr:nvSpPr>
        <xdr:cNvPr id="84" name="円/楕円 83"/>
        <xdr:cNvSpPr/>
      </xdr:nvSpPr>
      <xdr:spPr>
        <a:xfrm>
          <a:off x="2857500" y="59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31107</xdr:rowOff>
    </xdr:from>
    <xdr:ext cx="534377" cy="259045"/>
    <xdr:sp macro="" textlink="">
      <xdr:nvSpPr>
        <xdr:cNvPr id="85" name="テキスト ボックス 84"/>
        <xdr:cNvSpPr txBox="1"/>
      </xdr:nvSpPr>
      <xdr:spPr>
        <a:xfrm>
          <a:off x="2641111" y="568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90,352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102095</xdr:rowOff>
    </xdr:from>
    <xdr:to>
      <xdr:col>3</xdr:col>
      <xdr:colOff>3175</xdr:colOff>
      <xdr:row>35</xdr:row>
      <xdr:rowOff>32245</xdr:rowOff>
    </xdr:to>
    <xdr:sp macro="" textlink="">
      <xdr:nvSpPr>
        <xdr:cNvPr id="86" name="円/楕円 85"/>
        <xdr:cNvSpPr/>
      </xdr:nvSpPr>
      <xdr:spPr>
        <a:xfrm>
          <a:off x="1968500" y="593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48772</xdr:rowOff>
    </xdr:from>
    <xdr:ext cx="534377" cy="259045"/>
    <xdr:sp macro="" textlink="">
      <xdr:nvSpPr>
        <xdr:cNvPr id="87" name="テキスト ボックス 86"/>
        <xdr:cNvSpPr txBox="1"/>
      </xdr:nvSpPr>
      <xdr:spPr>
        <a:xfrm>
          <a:off x="1752111" y="570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88,961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99797</xdr:rowOff>
    </xdr:from>
    <xdr:to>
      <xdr:col>1</xdr:col>
      <xdr:colOff>485775</xdr:colOff>
      <xdr:row>35</xdr:row>
      <xdr:rowOff>29947</xdr:rowOff>
    </xdr:to>
    <xdr:sp macro="" textlink="">
      <xdr:nvSpPr>
        <xdr:cNvPr id="88" name="円/楕円 87"/>
        <xdr:cNvSpPr/>
      </xdr:nvSpPr>
      <xdr:spPr>
        <a:xfrm>
          <a:off x="1079500" y="592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46474</xdr:rowOff>
    </xdr:from>
    <xdr:ext cx="534377" cy="259045"/>
    <xdr:sp macro="" textlink="">
      <xdr:nvSpPr>
        <xdr:cNvPr id="89" name="テキスト ボックス 88"/>
        <xdr:cNvSpPr txBox="1"/>
      </xdr:nvSpPr>
      <xdr:spPr>
        <a:xfrm>
          <a:off x="863111" y="570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10237</xdr:rowOff>
    </xdr:from>
    <xdr:to>
      <xdr:col>6</xdr:col>
      <xdr:colOff>511175</xdr:colOff>
      <xdr:row>57</xdr:row>
      <xdr:rowOff>31344</xdr:rowOff>
    </xdr:to>
    <xdr:cxnSp macro="">
      <xdr:nvCxnSpPr>
        <xdr:cNvPr id="119" name="直線コネクタ 118"/>
        <xdr:cNvCxnSpPr/>
      </xdr:nvCxnSpPr>
      <xdr:spPr>
        <a:xfrm flipV="1">
          <a:off x="3797300" y="9782887"/>
          <a:ext cx="8382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123436</xdr:rowOff>
    </xdr:from>
    <xdr:ext cx="534377" cy="259045"/>
    <xdr:sp macro="" textlink="">
      <xdr:nvSpPr>
        <xdr:cNvPr id="120" name="物件費平均値テキスト"/>
        <xdr:cNvSpPr txBox="1"/>
      </xdr:nvSpPr>
      <xdr:spPr>
        <a:xfrm>
          <a:off x="4686300" y="938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31344</xdr:rowOff>
    </xdr:from>
    <xdr:to>
      <xdr:col>5</xdr:col>
      <xdr:colOff>358775</xdr:colOff>
      <xdr:row>57</xdr:row>
      <xdr:rowOff>156908</xdr:rowOff>
    </xdr:to>
    <xdr:cxnSp macro="">
      <xdr:nvCxnSpPr>
        <xdr:cNvPr id="122" name="直線コネクタ 121"/>
        <xdr:cNvCxnSpPr/>
      </xdr:nvCxnSpPr>
      <xdr:spPr>
        <a:xfrm flipV="1">
          <a:off x="2908300" y="9803994"/>
          <a:ext cx="889000" cy="12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166598</xdr:rowOff>
    </xdr:from>
    <xdr:to>
      <xdr:col>5</xdr:col>
      <xdr:colOff>409575</xdr:colOff>
      <xdr:row>56</xdr:row>
      <xdr:rowOff>96748</xdr:rowOff>
    </xdr:to>
    <xdr:sp macro="" textlink="">
      <xdr:nvSpPr>
        <xdr:cNvPr id="123" name="フローチャート : 判断 122"/>
        <xdr:cNvSpPr/>
      </xdr:nvSpPr>
      <xdr:spPr>
        <a:xfrm>
          <a:off x="3746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113275</xdr:rowOff>
    </xdr:from>
    <xdr:ext cx="534377" cy="259045"/>
    <xdr:sp macro="" textlink="">
      <xdr:nvSpPr>
        <xdr:cNvPr id="124" name="テキスト ボックス 123"/>
        <xdr:cNvSpPr txBox="1"/>
      </xdr:nvSpPr>
      <xdr:spPr>
        <a:xfrm>
          <a:off x="3530111" y="93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156908</xdr:rowOff>
    </xdr:from>
    <xdr:to>
      <xdr:col>4</xdr:col>
      <xdr:colOff>155575</xdr:colOff>
      <xdr:row>58</xdr:row>
      <xdr:rowOff>35420</xdr:rowOff>
    </xdr:to>
    <xdr:cxnSp macro="">
      <xdr:nvCxnSpPr>
        <xdr:cNvPr id="125" name="直線コネクタ 124"/>
        <xdr:cNvCxnSpPr/>
      </xdr:nvCxnSpPr>
      <xdr:spPr>
        <a:xfrm flipV="1">
          <a:off x="2019300" y="9929558"/>
          <a:ext cx="889000" cy="4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15113</xdr:rowOff>
    </xdr:from>
    <xdr:to>
      <xdr:col>4</xdr:col>
      <xdr:colOff>206375</xdr:colOff>
      <xdr:row>56</xdr:row>
      <xdr:rowOff>116713</xdr:rowOff>
    </xdr:to>
    <xdr:sp macro="" textlink="">
      <xdr:nvSpPr>
        <xdr:cNvPr id="126" name="フローチャート : 判断 125"/>
        <xdr:cNvSpPr/>
      </xdr:nvSpPr>
      <xdr:spPr>
        <a:xfrm>
          <a:off x="2857500" y="961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133240</xdr:rowOff>
    </xdr:from>
    <xdr:ext cx="534377" cy="259045"/>
    <xdr:sp macro="" textlink="">
      <xdr:nvSpPr>
        <xdr:cNvPr id="127" name="テキスト ボックス 126"/>
        <xdr:cNvSpPr txBox="1"/>
      </xdr:nvSpPr>
      <xdr:spPr>
        <a:xfrm>
          <a:off x="2641111" y="939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35420</xdr:rowOff>
    </xdr:from>
    <xdr:to>
      <xdr:col>2</xdr:col>
      <xdr:colOff>638175</xdr:colOff>
      <xdr:row>58</xdr:row>
      <xdr:rowOff>41821</xdr:rowOff>
    </xdr:to>
    <xdr:cxnSp macro="">
      <xdr:nvCxnSpPr>
        <xdr:cNvPr id="128" name="直線コネクタ 127"/>
        <xdr:cNvCxnSpPr/>
      </xdr:nvCxnSpPr>
      <xdr:spPr>
        <a:xfrm flipV="1">
          <a:off x="1130300" y="9979520"/>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11849</xdr:rowOff>
    </xdr:from>
    <xdr:to>
      <xdr:col>3</xdr:col>
      <xdr:colOff>3175</xdr:colOff>
      <xdr:row>56</xdr:row>
      <xdr:rowOff>113449</xdr:rowOff>
    </xdr:to>
    <xdr:sp macro="" textlink="">
      <xdr:nvSpPr>
        <xdr:cNvPr id="129" name="フローチャート : 判断 128"/>
        <xdr:cNvSpPr/>
      </xdr:nvSpPr>
      <xdr:spPr>
        <a:xfrm>
          <a:off x="1968500" y="961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129976</xdr:rowOff>
    </xdr:from>
    <xdr:ext cx="534377" cy="259045"/>
    <xdr:sp macro="" textlink="">
      <xdr:nvSpPr>
        <xdr:cNvPr id="130" name="テキスト ボックス 129"/>
        <xdr:cNvSpPr txBox="1"/>
      </xdr:nvSpPr>
      <xdr:spPr>
        <a:xfrm>
          <a:off x="1752111" y="938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86284</xdr:rowOff>
    </xdr:from>
    <xdr:to>
      <xdr:col>1</xdr:col>
      <xdr:colOff>485775</xdr:colOff>
      <xdr:row>57</xdr:row>
      <xdr:rowOff>16434</xdr:rowOff>
    </xdr:to>
    <xdr:sp macro="" textlink="">
      <xdr:nvSpPr>
        <xdr:cNvPr id="131" name="フローチャート : 判断 130"/>
        <xdr:cNvSpPr/>
      </xdr:nvSpPr>
      <xdr:spPr>
        <a:xfrm>
          <a:off x="1079500" y="968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32961</xdr:rowOff>
    </xdr:from>
    <xdr:ext cx="534377" cy="259045"/>
    <xdr:sp macro="" textlink="">
      <xdr:nvSpPr>
        <xdr:cNvPr id="132" name="テキスト ボックス 131"/>
        <xdr:cNvSpPr txBox="1"/>
      </xdr:nvSpPr>
      <xdr:spPr>
        <a:xfrm>
          <a:off x="863111" y="946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130887</xdr:rowOff>
    </xdr:from>
    <xdr:to>
      <xdr:col>6</xdr:col>
      <xdr:colOff>561975</xdr:colOff>
      <xdr:row>57</xdr:row>
      <xdr:rowOff>61037</xdr:rowOff>
    </xdr:to>
    <xdr:sp macro="" textlink="">
      <xdr:nvSpPr>
        <xdr:cNvPr id="138" name="円/楕円 137"/>
        <xdr:cNvSpPr/>
      </xdr:nvSpPr>
      <xdr:spPr>
        <a:xfrm>
          <a:off x="4584700" y="973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109314</xdr:rowOff>
    </xdr:from>
    <xdr:ext cx="534377" cy="259045"/>
    <xdr:sp macro="" textlink="">
      <xdr:nvSpPr>
        <xdr:cNvPr id="139" name="物件費該当値テキスト"/>
        <xdr:cNvSpPr txBox="1"/>
      </xdr:nvSpPr>
      <xdr:spPr>
        <a:xfrm>
          <a:off x="4686300" y="971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59,694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151994</xdr:rowOff>
    </xdr:from>
    <xdr:to>
      <xdr:col>5</xdr:col>
      <xdr:colOff>409575</xdr:colOff>
      <xdr:row>57</xdr:row>
      <xdr:rowOff>82144</xdr:rowOff>
    </xdr:to>
    <xdr:sp macro="" textlink="">
      <xdr:nvSpPr>
        <xdr:cNvPr id="140" name="円/楕円 139"/>
        <xdr:cNvSpPr/>
      </xdr:nvSpPr>
      <xdr:spPr>
        <a:xfrm>
          <a:off x="3746500" y="975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73271</xdr:rowOff>
    </xdr:from>
    <xdr:ext cx="534377" cy="259045"/>
    <xdr:sp macro="" textlink="">
      <xdr:nvSpPr>
        <xdr:cNvPr id="141" name="テキスト ボックス 140"/>
        <xdr:cNvSpPr txBox="1"/>
      </xdr:nvSpPr>
      <xdr:spPr>
        <a:xfrm>
          <a:off x="3530111" y="984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58,032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106108</xdr:rowOff>
    </xdr:from>
    <xdr:to>
      <xdr:col>4</xdr:col>
      <xdr:colOff>206375</xdr:colOff>
      <xdr:row>58</xdr:row>
      <xdr:rowOff>36258</xdr:rowOff>
    </xdr:to>
    <xdr:sp macro="" textlink="">
      <xdr:nvSpPr>
        <xdr:cNvPr id="142" name="円/楕円 141"/>
        <xdr:cNvSpPr/>
      </xdr:nvSpPr>
      <xdr:spPr>
        <a:xfrm>
          <a:off x="2857500" y="987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27385</xdr:rowOff>
    </xdr:from>
    <xdr:ext cx="534377" cy="259045"/>
    <xdr:sp macro="" textlink="">
      <xdr:nvSpPr>
        <xdr:cNvPr id="143" name="テキスト ボックス 142"/>
        <xdr:cNvSpPr txBox="1"/>
      </xdr:nvSpPr>
      <xdr:spPr>
        <a:xfrm>
          <a:off x="2641111" y="997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48,145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156070</xdr:rowOff>
    </xdr:from>
    <xdr:to>
      <xdr:col>3</xdr:col>
      <xdr:colOff>3175</xdr:colOff>
      <xdr:row>58</xdr:row>
      <xdr:rowOff>86220</xdr:rowOff>
    </xdr:to>
    <xdr:sp macro="" textlink="">
      <xdr:nvSpPr>
        <xdr:cNvPr id="144" name="円/楕円 143"/>
        <xdr:cNvSpPr/>
      </xdr:nvSpPr>
      <xdr:spPr>
        <a:xfrm>
          <a:off x="1968500" y="992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77347</xdr:rowOff>
    </xdr:from>
    <xdr:ext cx="534377" cy="259045"/>
    <xdr:sp macro="" textlink="">
      <xdr:nvSpPr>
        <xdr:cNvPr id="145" name="テキスト ボックス 144"/>
        <xdr:cNvSpPr txBox="1"/>
      </xdr:nvSpPr>
      <xdr:spPr>
        <a:xfrm>
          <a:off x="1752111" y="1002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44,211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162471</xdr:rowOff>
    </xdr:from>
    <xdr:to>
      <xdr:col>1</xdr:col>
      <xdr:colOff>485775</xdr:colOff>
      <xdr:row>58</xdr:row>
      <xdr:rowOff>92621</xdr:rowOff>
    </xdr:to>
    <xdr:sp macro="" textlink="">
      <xdr:nvSpPr>
        <xdr:cNvPr id="146" name="円/楕円 145"/>
        <xdr:cNvSpPr/>
      </xdr:nvSpPr>
      <xdr:spPr>
        <a:xfrm>
          <a:off x="1079500" y="993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83748</xdr:rowOff>
    </xdr:from>
    <xdr:ext cx="534377" cy="259045"/>
    <xdr:sp macro="" textlink="">
      <xdr:nvSpPr>
        <xdr:cNvPr id="147" name="テキスト ボックス 146"/>
        <xdr:cNvSpPr txBox="1"/>
      </xdr:nvSpPr>
      <xdr:spPr>
        <a:xfrm>
          <a:off x="863111" y="100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61781</xdr:rowOff>
    </xdr:from>
    <xdr:to>
      <xdr:col>6</xdr:col>
      <xdr:colOff>511175</xdr:colOff>
      <xdr:row>76</xdr:row>
      <xdr:rowOff>81603</xdr:rowOff>
    </xdr:to>
    <xdr:cxnSp macro="">
      <xdr:nvCxnSpPr>
        <xdr:cNvPr id="178" name="直線コネクタ 177"/>
        <xdr:cNvCxnSpPr/>
      </xdr:nvCxnSpPr>
      <xdr:spPr>
        <a:xfrm flipV="1">
          <a:off x="3797300" y="13091981"/>
          <a:ext cx="838200" cy="1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134013</xdr:rowOff>
    </xdr:from>
    <xdr:ext cx="469744" cy="259045"/>
    <xdr:sp macro="" textlink="">
      <xdr:nvSpPr>
        <xdr:cNvPr id="179" name="維持補修費平均値テキスト"/>
        <xdr:cNvSpPr txBox="1"/>
      </xdr:nvSpPr>
      <xdr:spPr>
        <a:xfrm>
          <a:off x="4686300" y="1333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37026</xdr:rowOff>
    </xdr:from>
    <xdr:to>
      <xdr:col>5</xdr:col>
      <xdr:colOff>358775</xdr:colOff>
      <xdr:row>76</xdr:row>
      <xdr:rowOff>81603</xdr:rowOff>
    </xdr:to>
    <xdr:cxnSp macro="">
      <xdr:nvCxnSpPr>
        <xdr:cNvPr id="181" name="直線コネクタ 180"/>
        <xdr:cNvCxnSpPr/>
      </xdr:nvCxnSpPr>
      <xdr:spPr>
        <a:xfrm>
          <a:off x="2908300" y="12895776"/>
          <a:ext cx="889000" cy="2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166624</xdr:rowOff>
    </xdr:from>
    <xdr:to>
      <xdr:col>5</xdr:col>
      <xdr:colOff>409575</xdr:colOff>
      <xdr:row>78</xdr:row>
      <xdr:rowOff>96774</xdr:rowOff>
    </xdr:to>
    <xdr:sp macro="" textlink="">
      <xdr:nvSpPr>
        <xdr:cNvPr id="182" name="フローチャート : 判断 181"/>
        <xdr:cNvSpPr/>
      </xdr:nvSpPr>
      <xdr:spPr>
        <a:xfrm>
          <a:off x="37465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87901</xdr:rowOff>
    </xdr:from>
    <xdr:ext cx="469744" cy="259045"/>
    <xdr:sp macro="" textlink="">
      <xdr:nvSpPr>
        <xdr:cNvPr id="183" name="テキスト ボックス 182"/>
        <xdr:cNvSpPr txBox="1"/>
      </xdr:nvSpPr>
      <xdr:spPr>
        <a:xfrm>
          <a:off x="3562427" y="1346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109427</xdr:rowOff>
    </xdr:from>
    <xdr:to>
      <xdr:col>4</xdr:col>
      <xdr:colOff>155575</xdr:colOff>
      <xdr:row>75</xdr:row>
      <xdr:rowOff>37026</xdr:rowOff>
    </xdr:to>
    <xdr:cxnSp macro="">
      <xdr:nvCxnSpPr>
        <xdr:cNvPr id="184" name="直線コネクタ 183"/>
        <xdr:cNvCxnSpPr/>
      </xdr:nvCxnSpPr>
      <xdr:spPr>
        <a:xfrm>
          <a:off x="2019300" y="12796727"/>
          <a:ext cx="889000" cy="9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48112</xdr:rowOff>
    </xdr:from>
    <xdr:to>
      <xdr:col>4</xdr:col>
      <xdr:colOff>206375</xdr:colOff>
      <xdr:row>78</xdr:row>
      <xdr:rowOff>149712</xdr:rowOff>
    </xdr:to>
    <xdr:sp macro="" textlink="">
      <xdr:nvSpPr>
        <xdr:cNvPr id="185" name="フローチャート : 判断 184"/>
        <xdr:cNvSpPr/>
      </xdr:nvSpPr>
      <xdr:spPr>
        <a:xfrm>
          <a:off x="2857500" y="134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140839</xdr:rowOff>
    </xdr:from>
    <xdr:ext cx="469744" cy="259045"/>
    <xdr:sp macro="" textlink="">
      <xdr:nvSpPr>
        <xdr:cNvPr id="186" name="テキスト ボックス 185"/>
        <xdr:cNvSpPr txBox="1"/>
      </xdr:nvSpPr>
      <xdr:spPr>
        <a:xfrm>
          <a:off x="2673427" y="1351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109427</xdr:rowOff>
    </xdr:from>
    <xdr:to>
      <xdr:col>2</xdr:col>
      <xdr:colOff>638175</xdr:colOff>
      <xdr:row>74</xdr:row>
      <xdr:rowOff>163932</xdr:rowOff>
    </xdr:to>
    <xdr:cxnSp macro="">
      <xdr:nvCxnSpPr>
        <xdr:cNvPr id="187" name="直線コネクタ 186"/>
        <xdr:cNvCxnSpPr/>
      </xdr:nvCxnSpPr>
      <xdr:spPr>
        <a:xfrm flipV="1">
          <a:off x="1130300" y="12796727"/>
          <a:ext cx="889000" cy="5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65549</xdr:rowOff>
    </xdr:from>
    <xdr:to>
      <xdr:col>3</xdr:col>
      <xdr:colOff>3175</xdr:colOff>
      <xdr:row>78</xdr:row>
      <xdr:rowOff>167149</xdr:rowOff>
    </xdr:to>
    <xdr:sp macro="" textlink="">
      <xdr:nvSpPr>
        <xdr:cNvPr id="188" name="フローチャート : 判断 187"/>
        <xdr:cNvSpPr/>
      </xdr:nvSpPr>
      <xdr:spPr>
        <a:xfrm>
          <a:off x="1968500" y="13438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158276</xdr:rowOff>
    </xdr:from>
    <xdr:ext cx="469744" cy="259045"/>
    <xdr:sp macro="" textlink="">
      <xdr:nvSpPr>
        <xdr:cNvPr id="189" name="テキスト ボックス 188"/>
        <xdr:cNvSpPr txBox="1"/>
      </xdr:nvSpPr>
      <xdr:spPr>
        <a:xfrm>
          <a:off x="1784427" y="1353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73093</xdr:rowOff>
    </xdr:from>
    <xdr:to>
      <xdr:col>1</xdr:col>
      <xdr:colOff>485775</xdr:colOff>
      <xdr:row>79</xdr:row>
      <xdr:rowOff>3243</xdr:rowOff>
    </xdr:to>
    <xdr:sp macro="" textlink="">
      <xdr:nvSpPr>
        <xdr:cNvPr id="190" name="フローチャート : 判断 189"/>
        <xdr:cNvSpPr/>
      </xdr:nvSpPr>
      <xdr:spPr>
        <a:xfrm>
          <a:off x="1079500" y="1344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165820</xdr:rowOff>
    </xdr:from>
    <xdr:ext cx="469744" cy="259045"/>
    <xdr:sp macro="" textlink="">
      <xdr:nvSpPr>
        <xdr:cNvPr id="191" name="テキスト ボックス 190"/>
        <xdr:cNvSpPr txBox="1"/>
      </xdr:nvSpPr>
      <xdr:spPr>
        <a:xfrm>
          <a:off x="895427" y="1353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10981</xdr:rowOff>
    </xdr:from>
    <xdr:to>
      <xdr:col>6</xdr:col>
      <xdr:colOff>561975</xdr:colOff>
      <xdr:row>76</xdr:row>
      <xdr:rowOff>112581</xdr:rowOff>
    </xdr:to>
    <xdr:sp macro="" textlink="">
      <xdr:nvSpPr>
        <xdr:cNvPr id="197" name="円/楕円 196"/>
        <xdr:cNvSpPr/>
      </xdr:nvSpPr>
      <xdr:spPr>
        <a:xfrm>
          <a:off x="4584700" y="1304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33857</xdr:rowOff>
    </xdr:from>
    <xdr:ext cx="534377" cy="259045"/>
    <xdr:sp macro="" textlink="">
      <xdr:nvSpPr>
        <xdr:cNvPr id="198" name="維持補修費該当値テキスト"/>
        <xdr:cNvSpPr txBox="1"/>
      </xdr:nvSpPr>
      <xdr:spPr>
        <a:xfrm>
          <a:off x="4686300" y="1289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16,886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30803</xdr:rowOff>
    </xdr:from>
    <xdr:to>
      <xdr:col>5</xdr:col>
      <xdr:colOff>409575</xdr:colOff>
      <xdr:row>76</xdr:row>
      <xdr:rowOff>132403</xdr:rowOff>
    </xdr:to>
    <xdr:sp macro="" textlink="">
      <xdr:nvSpPr>
        <xdr:cNvPr id="199" name="円/楕円 198"/>
        <xdr:cNvSpPr/>
      </xdr:nvSpPr>
      <xdr:spPr>
        <a:xfrm>
          <a:off x="3746500" y="1306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148930</xdr:rowOff>
    </xdr:from>
    <xdr:ext cx="534377" cy="259045"/>
    <xdr:sp macro="" textlink="">
      <xdr:nvSpPr>
        <xdr:cNvPr id="200" name="テキスト ボックス 199"/>
        <xdr:cNvSpPr txBox="1"/>
      </xdr:nvSpPr>
      <xdr:spPr>
        <a:xfrm>
          <a:off x="3530111" y="1283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16,279</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157676</xdr:rowOff>
    </xdr:from>
    <xdr:to>
      <xdr:col>4</xdr:col>
      <xdr:colOff>206375</xdr:colOff>
      <xdr:row>75</xdr:row>
      <xdr:rowOff>87826</xdr:rowOff>
    </xdr:to>
    <xdr:sp macro="" textlink="">
      <xdr:nvSpPr>
        <xdr:cNvPr id="201" name="円/楕円 200"/>
        <xdr:cNvSpPr/>
      </xdr:nvSpPr>
      <xdr:spPr>
        <a:xfrm>
          <a:off x="2857500" y="1284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104353</xdr:rowOff>
    </xdr:from>
    <xdr:ext cx="534377" cy="259045"/>
    <xdr:sp macro="" textlink="">
      <xdr:nvSpPr>
        <xdr:cNvPr id="202" name="テキスト ボックス 201"/>
        <xdr:cNvSpPr txBox="1"/>
      </xdr:nvSpPr>
      <xdr:spPr>
        <a:xfrm>
          <a:off x="2641111" y="1262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22,894</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58627</xdr:rowOff>
    </xdr:from>
    <xdr:to>
      <xdr:col>3</xdr:col>
      <xdr:colOff>3175</xdr:colOff>
      <xdr:row>74</xdr:row>
      <xdr:rowOff>160227</xdr:rowOff>
    </xdr:to>
    <xdr:sp macro="" textlink="">
      <xdr:nvSpPr>
        <xdr:cNvPr id="203" name="円/楕円 202"/>
        <xdr:cNvSpPr/>
      </xdr:nvSpPr>
      <xdr:spPr>
        <a:xfrm>
          <a:off x="1968500" y="127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5304</xdr:rowOff>
    </xdr:from>
    <xdr:ext cx="534377" cy="259045"/>
    <xdr:sp macro="" textlink="">
      <xdr:nvSpPr>
        <xdr:cNvPr id="204" name="テキスト ボックス 203"/>
        <xdr:cNvSpPr txBox="1"/>
      </xdr:nvSpPr>
      <xdr:spPr>
        <a:xfrm>
          <a:off x="1752111" y="1252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25,927</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113132</xdr:rowOff>
    </xdr:from>
    <xdr:to>
      <xdr:col>1</xdr:col>
      <xdr:colOff>485775</xdr:colOff>
      <xdr:row>75</xdr:row>
      <xdr:rowOff>43282</xdr:rowOff>
    </xdr:to>
    <xdr:sp macro="" textlink="">
      <xdr:nvSpPr>
        <xdr:cNvPr id="205" name="円/楕円 204"/>
        <xdr:cNvSpPr/>
      </xdr:nvSpPr>
      <xdr:spPr>
        <a:xfrm>
          <a:off x="1079500" y="1280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59809</xdr:rowOff>
    </xdr:from>
    <xdr:ext cx="534377" cy="259045"/>
    <xdr:sp macro="" textlink="">
      <xdr:nvSpPr>
        <xdr:cNvPr id="206" name="テキスト ボックス 205"/>
        <xdr:cNvSpPr txBox="1"/>
      </xdr:nvSpPr>
      <xdr:spPr>
        <a:xfrm>
          <a:off x="863111" y="1257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96,812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5054</xdr:rowOff>
    </xdr:from>
    <xdr:to>
      <xdr:col>6</xdr:col>
      <xdr:colOff>511175</xdr:colOff>
      <xdr:row>96</xdr:row>
      <xdr:rowOff>66751</xdr:rowOff>
    </xdr:to>
    <xdr:cxnSp macro="">
      <xdr:nvCxnSpPr>
        <xdr:cNvPr id="236" name="直線コネクタ 235"/>
        <xdr:cNvCxnSpPr/>
      </xdr:nvCxnSpPr>
      <xdr:spPr>
        <a:xfrm flipV="1">
          <a:off x="3797300" y="16464254"/>
          <a:ext cx="838200" cy="6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10304</xdr:rowOff>
    </xdr:from>
    <xdr:ext cx="534377" cy="259045"/>
    <xdr:sp macro="" textlink="">
      <xdr:nvSpPr>
        <xdr:cNvPr id="237" name="扶助費平均値テキスト"/>
        <xdr:cNvSpPr txBox="1"/>
      </xdr:nvSpPr>
      <xdr:spPr>
        <a:xfrm>
          <a:off x="4686300" y="16469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66751</xdr:rowOff>
    </xdr:from>
    <xdr:to>
      <xdr:col>5</xdr:col>
      <xdr:colOff>358775</xdr:colOff>
      <xdr:row>96</xdr:row>
      <xdr:rowOff>159207</xdr:rowOff>
    </xdr:to>
    <xdr:cxnSp macro="">
      <xdr:nvCxnSpPr>
        <xdr:cNvPr id="239" name="直線コネクタ 238"/>
        <xdr:cNvCxnSpPr/>
      </xdr:nvCxnSpPr>
      <xdr:spPr>
        <a:xfrm flipV="1">
          <a:off x="2908300" y="16525951"/>
          <a:ext cx="889000" cy="9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33820</xdr:rowOff>
    </xdr:from>
    <xdr:to>
      <xdr:col>5</xdr:col>
      <xdr:colOff>409575</xdr:colOff>
      <xdr:row>97</xdr:row>
      <xdr:rowOff>135420</xdr:rowOff>
    </xdr:to>
    <xdr:sp macro="" textlink="">
      <xdr:nvSpPr>
        <xdr:cNvPr id="240" name="フローチャート : 判断 239"/>
        <xdr:cNvSpPr/>
      </xdr:nvSpPr>
      <xdr:spPr>
        <a:xfrm>
          <a:off x="3746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126547</xdr:rowOff>
    </xdr:from>
    <xdr:ext cx="534377" cy="259045"/>
    <xdr:sp macro="" textlink="">
      <xdr:nvSpPr>
        <xdr:cNvPr id="241" name="テキスト ボックス 240"/>
        <xdr:cNvSpPr txBox="1"/>
      </xdr:nvSpPr>
      <xdr:spPr>
        <a:xfrm>
          <a:off x="3530111" y="1675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159207</xdr:rowOff>
    </xdr:from>
    <xdr:to>
      <xdr:col>4</xdr:col>
      <xdr:colOff>155575</xdr:colOff>
      <xdr:row>97</xdr:row>
      <xdr:rowOff>40666</xdr:rowOff>
    </xdr:to>
    <xdr:cxnSp macro="">
      <xdr:nvCxnSpPr>
        <xdr:cNvPr id="242" name="直線コネクタ 241"/>
        <xdr:cNvCxnSpPr/>
      </xdr:nvCxnSpPr>
      <xdr:spPr>
        <a:xfrm flipV="1">
          <a:off x="2019300" y="16618407"/>
          <a:ext cx="889000" cy="5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50609</xdr:rowOff>
    </xdr:from>
    <xdr:to>
      <xdr:col>4</xdr:col>
      <xdr:colOff>206375</xdr:colOff>
      <xdr:row>98</xdr:row>
      <xdr:rowOff>152209</xdr:rowOff>
    </xdr:to>
    <xdr:sp macro="" textlink="">
      <xdr:nvSpPr>
        <xdr:cNvPr id="243" name="フローチャート : 判断 242"/>
        <xdr:cNvSpPr/>
      </xdr:nvSpPr>
      <xdr:spPr>
        <a:xfrm>
          <a:off x="2857500" y="1685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143336</xdr:rowOff>
    </xdr:from>
    <xdr:ext cx="534377" cy="259045"/>
    <xdr:sp macro="" textlink="">
      <xdr:nvSpPr>
        <xdr:cNvPr id="244" name="テキスト ボックス 243"/>
        <xdr:cNvSpPr txBox="1"/>
      </xdr:nvSpPr>
      <xdr:spPr>
        <a:xfrm>
          <a:off x="2641111" y="1694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40666</xdr:rowOff>
    </xdr:from>
    <xdr:to>
      <xdr:col>2</xdr:col>
      <xdr:colOff>638175</xdr:colOff>
      <xdr:row>97</xdr:row>
      <xdr:rowOff>50736</xdr:rowOff>
    </xdr:to>
    <xdr:cxnSp macro="">
      <xdr:nvCxnSpPr>
        <xdr:cNvPr id="245" name="直線コネクタ 244"/>
        <xdr:cNvCxnSpPr/>
      </xdr:nvCxnSpPr>
      <xdr:spPr>
        <a:xfrm flipV="1">
          <a:off x="1130300" y="16671316"/>
          <a:ext cx="889000" cy="1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107074</xdr:rowOff>
    </xdr:from>
    <xdr:to>
      <xdr:col>3</xdr:col>
      <xdr:colOff>3175</xdr:colOff>
      <xdr:row>99</xdr:row>
      <xdr:rowOff>37224</xdr:rowOff>
    </xdr:to>
    <xdr:sp macro="" textlink="">
      <xdr:nvSpPr>
        <xdr:cNvPr id="246" name="フローチャート : 判断 245"/>
        <xdr:cNvSpPr/>
      </xdr:nvSpPr>
      <xdr:spPr>
        <a:xfrm>
          <a:off x="1968500" y="1690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28351</xdr:rowOff>
    </xdr:from>
    <xdr:ext cx="534377" cy="259045"/>
    <xdr:sp macro="" textlink="">
      <xdr:nvSpPr>
        <xdr:cNvPr id="247" name="テキスト ボックス 246"/>
        <xdr:cNvSpPr txBox="1"/>
      </xdr:nvSpPr>
      <xdr:spPr>
        <a:xfrm>
          <a:off x="1752111" y="1700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85077</xdr:rowOff>
    </xdr:from>
    <xdr:to>
      <xdr:col>1</xdr:col>
      <xdr:colOff>485775</xdr:colOff>
      <xdr:row>99</xdr:row>
      <xdr:rowOff>15227</xdr:rowOff>
    </xdr:to>
    <xdr:sp macro="" textlink="">
      <xdr:nvSpPr>
        <xdr:cNvPr id="248" name="フローチャート : 判断 247"/>
        <xdr:cNvSpPr/>
      </xdr:nvSpPr>
      <xdr:spPr>
        <a:xfrm>
          <a:off x="1079500" y="1688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6354</xdr:rowOff>
    </xdr:from>
    <xdr:ext cx="534377" cy="259045"/>
    <xdr:sp macro="" textlink="">
      <xdr:nvSpPr>
        <xdr:cNvPr id="249" name="テキスト ボックス 248"/>
        <xdr:cNvSpPr txBox="1"/>
      </xdr:nvSpPr>
      <xdr:spPr>
        <a:xfrm>
          <a:off x="863111" y="1697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125704</xdr:rowOff>
    </xdr:from>
    <xdr:to>
      <xdr:col>6</xdr:col>
      <xdr:colOff>561975</xdr:colOff>
      <xdr:row>96</xdr:row>
      <xdr:rowOff>55854</xdr:rowOff>
    </xdr:to>
    <xdr:sp macro="" textlink="">
      <xdr:nvSpPr>
        <xdr:cNvPr id="255" name="円/楕円 254"/>
        <xdr:cNvSpPr/>
      </xdr:nvSpPr>
      <xdr:spPr>
        <a:xfrm>
          <a:off x="4584700" y="1641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148581</xdr:rowOff>
    </xdr:from>
    <xdr:ext cx="599010" cy="259045"/>
    <xdr:sp macro="" textlink="">
      <xdr:nvSpPr>
        <xdr:cNvPr id="256" name="扶助費該当値テキスト"/>
        <xdr:cNvSpPr txBox="1"/>
      </xdr:nvSpPr>
      <xdr:spPr>
        <a:xfrm>
          <a:off x="4686300" y="1626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103,602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15951</xdr:rowOff>
    </xdr:from>
    <xdr:to>
      <xdr:col>5</xdr:col>
      <xdr:colOff>409575</xdr:colOff>
      <xdr:row>96</xdr:row>
      <xdr:rowOff>117551</xdr:rowOff>
    </xdr:to>
    <xdr:sp macro="" textlink="">
      <xdr:nvSpPr>
        <xdr:cNvPr id="257" name="円/楕円 256"/>
        <xdr:cNvSpPr/>
      </xdr:nvSpPr>
      <xdr:spPr>
        <a:xfrm>
          <a:off x="3746500" y="1647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134078</xdr:rowOff>
    </xdr:from>
    <xdr:ext cx="534377" cy="259045"/>
    <xdr:sp macro="" textlink="">
      <xdr:nvSpPr>
        <xdr:cNvPr id="258" name="テキスト ボックス 257"/>
        <xdr:cNvSpPr txBox="1"/>
      </xdr:nvSpPr>
      <xdr:spPr>
        <a:xfrm>
          <a:off x="3530111" y="1625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98,744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108407</xdr:rowOff>
    </xdr:from>
    <xdr:to>
      <xdr:col>4</xdr:col>
      <xdr:colOff>206375</xdr:colOff>
      <xdr:row>97</xdr:row>
      <xdr:rowOff>38557</xdr:rowOff>
    </xdr:to>
    <xdr:sp macro="" textlink="">
      <xdr:nvSpPr>
        <xdr:cNvPr id="259" name="円/楕円 258"/>
        <xdr:cNvSpPr/>
      </xdr:nvSpPr>
      <xdr:spPr>
        <a:xfrm>
          <a:off x="2857500" y="1656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55084</xdr:rowOff>
    </xdr:from>
    <xdr:ext cx="534377" cy="259045"/>
    <xdr:sp macro="" textlink="">
      <xdr:nvSpPr>
        <xdr:cNvPr id="260" name="テキスト ボックス 259"/>
        <xdr:cNvSpPr txBox="1"/>
      </xdr:nvSpPr>
      <xdr:spPr>
        <a:xfrm>
          <a:off x="2641111" y="1634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91,464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161316</xdr:rowOff>
    </xdr:from>
    <xdr:to>
      <xdr:col>3</xdr:col>
      <xdr:colOff>3175</xdr:colOff>
      <xdr:row>97</xdr:row>
      <xdr:rowOff>91466</xdr:rowOff>
    </xdr:to>
    <xdr:sp macro="" textlink="">
      <xdr:nvSpPr>
        <xdr:cNvPr id="261" name="円/楕円 260"/>
        <xdr:cNvSpPr/>
      </xdr:nvSpPr>
      <xdr:spPr>
        <a:xfrm>
          <a:off x="1968500" y="1662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107993</xdr:rowOff>
    </xdr:from>
    <xdr:ext cx="534377" cy="259045"/>
    <xdr:sp macro="" textlink="">
      <xdr:nvSpPr>
        <xdr:cNvPr id="262" name="テキスト ボックス 261"/>
        <xdr:cNvSpPr txBox="1"/>
      </xdr:nvSpPr>
      <xdr:spPr>
        <a:xfrm>
          <a:off x="1752111" y="163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87,298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171386</xdr:rowOff>
    </xdr:from>
    <xdr:to>
      <xdr:col>1</xdr:col>
      <xdr:colOff>485775</xdr:colOff>
      <xdr:row>97</xdr:row>
      <xdr:rowOff>101536</xdr:rowOff>
    </xdr:to>
    <xdr:sp macro="" textlink="">
      <xdr:nvSpPr>
        <xdr:cNvPr id="263" name="円/楕円 262"/>
        <xdr:cNvSpPr/>
      </xdr:nvSpPr>
      <xdr:spPr>
        <a:xfrm>
          <a:off x="1079500" y="1663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118063</xdr:rowOff>
    </xdr:from>
    <xdr:ext cx="534377" cy="259045"/>
    <xdr:sp macro="" textlink="">
      <xdr:nvSpPr>
        <xdr:cNvPr id="264" name="テキスト ボックス 263"/>
        <xdr:cNvSpPr txBox="1"/>
      </xdr:nvSpPr>
      <xdr:spPr>
        <a:xfrm>
          <a:off x="863111" y="1640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142539</xdr:rowOff>
    </xdr:from>
    <xdr:to>
      <xdr:col>15</xdr:col>
      <xdr:colOff>180975</xdr:colOff>
      <xdr:row>35</xdr:row>
      <xdr:rowOff>78349</xdr:rowOff>
    </xdr:to>
    <xdr:cxnSp macro="">
      <xdr:nvCxnSpPr>
        <xdr:cNvPr id="297" name="直線コネクタ 296"/>
        <xdr:cNvCxnSpPr/>
      </xdr:nvCxnSpPr>
      <xdr:spPr>
        <a:xfrm flipV="1">
          <a:off x="9639300" y="5800389"/>
          <a:ext cx="838200" cy="27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138421</xdr:rowOff>
    </xdr:from>
    <xdr:ext cx="534377" cy="259045"/>
    <xdr:sp macro="" textlink="">
      <xdr:nvSpPr>
        <xdr:cNvPr id="298" name="補助費等平均値テキスト"/>
        <xdr:cNvSpPr txBox="1"/>
      </xdr:nvSpPr>
      <xdr:spPr>
        <a:xfrm>
          <a:off x="10528300" y="61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42554</xdr:rowOff>
    </xdr:from>
    <xdr:to>
      <xdr:col>14</xdr:col>
      <xdr:colOff>28575</xdr:colOff>
      <xdr:row>35</xdr:row>
      <xdr:rowOff>78349</xdr:rowOff>
    </xdr:to>
    <xdr:cxnSp macro="">
      <xdr:nvCxnSpPr>
        <xdr:cNvPr id="300" name="直線コネクタ 299"/>
        <xdr:cNvCxnSpPr/>
      </xdr:nvCxnSpPr>
      <xdr:spPr>
        <a:xfrm>
          <a:off x="8750300" y="6043304"/>
          <a:ext cx="889000" cy="3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142392</xdr:rowOff>
    </xdr:from>
    <xdr:to>
      <xdr:col>14</xdr:col>
      <xdr:colOff>79375</xdr:colOff>
      <xdr:row>36</xdr:row>
      <xdr:rowOff>72542</xdr:rowOff>
    </xdr:to>
    <xdr:sp macro="" textlink="">
      <xdr:nvSpPr>
        <xdr:cNvPr id="301" name="フローチャート : 判断 300"/>
        <xdr:cNvSpPr/>
      </xdr:nvSpPr>
      <xdr:spPr>
        <a:xfrm>
          <a:off x="9588500" y="614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63669</xdr:rowOff>
    </xdr:from>
    <xdr:ext cx="534377" cy="259045"/>
    <xdr:sp macro="" textlink="">
      <xdr:nvSpPr>
        <xdr:cNvPr id="302" name="テキスト ボックス 301"/>
        <xdr:cNvSpPr txBox="1"/>
      </xdr:nvSpPr>
      <xdr:spPr>
        <a:xfrm>
          <a:off x="9372111" y="623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42554</xdr:rowOff>
    </xdr:from>
    <xdr:to>
      <xdr:col>12</xdr:col>
      <xdr:colOff>511175</xdr:colOff>
      <xdr:row>36</xdr:row>
      <xdr:rowOff>67691</xdr:rowOff>
    </xdr:to>
    <xdr:cxnSp macro="">
      <xdr:nvCxnSpPr>
        <xdr:cNvPr id="303" name="直線コネクタ 302"/>
        <xdr:cNvCxnSpPr/>
      </xdr:nvCxnSpPr>
      <xdr:spPr>
        <a:xfrm flipV="1">
          <a:off x="7861300" y="6043304"/>
          <a:ext cx="889000" cy="19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135391</xdr:rowOff>
    </xdr:from>
    <xdr:to>
      <xdr:col>12</xdr:col>
      <xdr:colOff>561975</xdr:colOff>
      <xdr:row>37</xdr:row>
      <xdr:rowOff>65541</xdr:rowOff>
    </xdr:to>
    <xdr:sp macro="" textlink="">
      <xdr:nvSpPr>
        <xdr:cNvPr id="304" name="フローチャート : 判断 303"/>
        <xdr:cNvSpPr/>
      </xdr:nvSpPr>
      <xdr:spPr>
        <a:xfrm>
          <a:off x="8699500" y="630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56668</xdr:rowOff>
    </xdr:from>
    <xdr:ext cx="534377" cy="259045"/>
    <xdr:sp macro="" textlink="">
      <xdr:nvSpPr>
        <xdr:cNvPr id="305" name="テキスト ボックス 304"/>
        <xdr:cNvSpPr txBox="1"/>
      </xdr:nvSpPr>
      <xdr:spPr>
        <a:xfrm>
          <a:off x="8483111" y="640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35773</xdr:rowOff>
    </xdr:from>
    <xdr:to>
      <xdr:col>11</xdr:col>
      <xdr:colOff>307975</xdr:colOff>
      <xdr:row>36</xdr:row>
      <xdr:rowOff>67691</xdr:rowOff>
    </xdr:to>
    <xdr:cxnSp macro="">
      <xdr:nvCxnSpPr>
        <xdr:cNvPr id="306" name="直線コネクタ 305"/>
        <xdr:cNvCxnSpPr/>
      </xdr:nvCxnSpPr>
      <xdr:spPr>
        <a:xfrm>
          <a:off x="6972300" y="6207973"/>
          <a:ext cx="889000" cy="3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135487</xdr:rowOff>
    </xdr:from>
    <xdr:to>
      <xdr:col>11</xdr:col>
      <xdr:colOff>358775</xdr:colOff>
      <xdr:row>37</xdr:row>
      <xdr:rowOff>65637</xdr:rowOff>
    </xdr:to>
    <xdr:sp macro="" textlink="">
      <xdr:nvSpPr>
        <xdr:cNvPr id="307" name="フローチャート : 判断 306"/>
        <xdr:cNvSpPr/>
      </xdr:nvSpPr>
      <xdr:spPr>
        <a:xfrm>
          <a:off x="7810500" y="630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56764</xdr:rowOff>
    </xdr:from>
    <xdr:ext cx="534377" cy="259045"/>
    <xdr:sp macro="" textlink="">
      <xdr:nvSpPr>
        <xdr:cNvPr id="308" name="テキスト ボックス 307"/>
        <xdr:cNvSpPr txBox="1"/>
      </xdr:nvSpPr>
      <xdr:spPr>
        <a:xfrm>
          <a:off x="7594111" y="640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162452</xdr:rowOff>
    </xdr:from>
    <xdr:to>
      <xdr:col>10</xdr:col>
      <xdr:colOff>155575</xdr:colOff>
      <xdr:row>37</xdr:row>
      <xdr:rowOff>92602</xdr:rowOff>
    </xdr:to>
    <xdr:sp macro="" textlink="">
      <xdr:nvSpPr>
        <xdr:cNvPr id="309" name="フローチャート : 判断 308"/>
        <xdr:cNvSpPr/>
      </xdr:nvSpPr>
      <xdr:spPr>
        <a:xfrm>
          <a:off x="6921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83729</xdr:rowOff>
    </xdr:from>
    <xdr:ext cx="534377" cy="259045"/>
    <xdr:sp macro="" textlink="">
      <xdr:nvSpPr>
        <xdr:cNvPr id="310" name="テキスト ボックス 309"/>
        <xdr:cNvSpPr txBox="1"/>
      </xdr:nvSpPr>
      <xdr:spPr>
        <a:xfrm>
          <a:off x="6705111" y="64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91739</xdr:rowOff>
    </xdr:from>
    <xdr:to>
      <xdr:col>15</xdr:col>
      <xdr:colOff>231775</xdr:colOff>
      <xdr:row>34</xdr:row>
      <xdr:rowOff>21889</xdr:rowOff>
    </xdr:to>
    <xdr:sp macro="" textlink="">
      <xdr:nvSpPr>
        <xdr:cNvPr id="316" name="円/楕円 315"/>
        <xdr:cNvSpPr/>
      </xdr:nvSpPr>
      <xdr:spPr>
        <a:xfrm>
          <a:off x="10426700" y="574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114616</xdr:rowOff>
    </xdr:from>
    <xdr:ext cx="599010" cy="259045"/>
    <xdr:sp macro="" textlink="">
      <xdr:nvSpPr>
        <xdr:cNvPr id="317" name="補助費等該当値テキスト"/>
        <xdr:cNvSpPr txBox="1"/>
      </xdr:nvSpPr>
      <xdr:spPr>
        <a:xfrm>
          <a:off x="10528300" y="560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107,702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27549</xdr:rowOff>
    </xdr:from>
    <xdr:to>
      <xdr:col>14</xdr:col>
      <xdr:colOff>79375</xdr:colOff>
      <xdr:row>35</xdr:row>
      <xdr:rowOff>129149</xdr:rowOff>
    </xdr:to>
    <xdr:sp macro="" textlink="">
      <xdr:nvSpPr>
        <xdr:cNvPr id="318" name="円/楕円 317"/>
        <xdr:cNvSpPr/>
      </xdr:nvSpPr>
      <xdr:spPr>
        <a:xfrm>
          <a:off x="9588500" y="602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145676</xdr:rowOff>
    </xdr:from>
    <xdr:ext cx="534377" cy="259045"/>
    <xdr:sp macro="" textlink="">
      <xdr:nvSpPr>
        <xdr:cNvPr id="319" name="テキスト ボックス 318"/>
        <xdr:cNvSpPr txBox="1"/>
      </xdr:nvSpPr>
      <xdr:spPr>
        <a:xfrm>
          <a:off x="9372111" y="580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78,441</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163204</xdr:rowOff>
    </xdr:from>
    <xdr:to>
      <xdr:col>12</xdr:col>
      <xdr:colOff>561975</xdr:colOff>
      <xdr:row>35</xdr:row>
      <xdr:rowOff>93354</xdr:rowOff>
    </xdr:to>
    <xdr:sp macro="" textlink="">
      <xdr:nvSpPr>
        <xdr:cNvPr id="320" name="円/楕円 319"/>
        <xdr:cNvSpPr/>
      </xdr:nvSpPr>
      <xdr:spPr>
        <a:xfrm>
          <a:off x="8699500" y="59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109881</xdr:rowOff>
    </xdr:from>
    <xdr:ext cx="534377" cy="259045"/>
    <xdr:sp macro="" textlink="">
      <xdr:nvSpPr>
        <xdr:cNvPr id="321" name="テキスト ボックス 320"/>
        <xdr:cNvSpPr txBox="1"/>
      </xdr:nvSpPr>
      <xdr:spPr>
        <a:xfrm>
          <a:off x="8483111" y="576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82,199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16891</xdr:rowOff>
    </xdr:from>
    <xdr:to>
      <xdr:col>11</xdr:col>
      <xdr:colOff>358775</xdr:colOff>
      <xdr:row>36</xdr:row>
      <xdr:rowOff>118491</xdr:rowOff>
    </xdr:to>
    <xdr:sp macro="" textlink="">
      <xdr:nvSpPr>
        <xdr:cNvPr id="322" name="円/楕円 321"/>
        <xdr:cNvSpPr/>
      </xdr:nvSpPr>
      <xdr:spPr>
        <a:xfrm>
          <a:off x="7810500" y="618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135018</xdr:rowOff>
    </xdr:from>
    <xdr:ext cx="534377" cy="259045"/>
    <xdr:sp macro="" textlink="">
      <xdr:nvSpPr>
        <xdr:cNvPr id="323" name="テキスト ボックス 322"/>
        <xdr:cNvSpPr txBox="1"/>
      </xdr:nvSpPr>
      <xdr:spPr>
        <a:xfrm>
          <a:off x="7594111" y="596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61,560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156423</xdr:rowOff>
    </xdr:from>
    <xdr:to>
      <xdr:col>10</xdr:col>
      <xdr:colOff>155575</xdr:colOff>
      <xdr:row>36</xdr:row>
      <xdr:rowOff>86573</xdr:rowOff>
    </xdr:to>
    <xdr:sp macro="" textlink="">
      <xdr:nvSpPr>
        <xdr:cNvPr id="324" name="円/楕円 323"/>
        <xdr:cNvSpPr/>
      </xdr:nvSpPr>
      <xdr:spPr>
        <a:xfrm>
          <a:off x="6921500" y="615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103100</xdr:rowOff>
    </xdr:from>
    <xdr:ext cx="534377" cy="259045"/>
    <xdr:sp macro="" textlink="">
      <xdr:nvSpPr>
        <xdr:cNvPr id="325" name="テキスト ボックス 324"/>
        <xdr:cNvSpPr txBox="1"/>
      </xdr:nvSpPr>
      <xdr:spPr>
        <a:xfrm>
          <a:off x="6705111" y="593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63,768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46624</xdr:rowOff>
    </xdr:from>
    <xdr:to>
      <xdr:col>15</xdr:col>
      <xdr:colOff>180975</xdr:colOff>
      <xdr:row>56</xdr:row>
      <xdr:rowOff>85768</xdr:rowOff>
    </xdr:to>
    <xdr:cxnSp macro="">
      <xdr:nvCxnSpPr>
        <xdr:cNvPr id="352" name="直線コネクタ 351"/>
        <xdr:cNvCxnSpPr/>
      </xdr:nvCxnSpPr>
      <xdr:spPr>
        <a:xfrm>
          <a:off x="9639300" y="9647824"/>
          <a:ext cx="838200" cy="3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29471</xdr:rowOff>
    </xdr:from>
    <xdr:ext cx="534377" cy="259045"/>
    <xdr:sp macro="" textlink="">
      <xdr:nvSpPr>
        <xdr:cNvPr id="353" name="普通建設事業費平均値テキスト"/>
        <xdr:cNvSpPr txBox="1"/>
      </xdr:nvSpPr>
      <xdr:spPr>
        <a:xfrm>
          <a:off x="10528300" y="9630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121568</xdr:rowOff>
    </xdr:from>
    <xdr:to>
      <xdr:col>14</xdr:col>
      <xdr:colOff>28575</xdr:colOff>
      <xdr:row>56</xdr:row>
      <xdr:rowOff>46624</xdr:rowOff>
    </xdr:to>
    <xdr:cxnSp macro="">
      <xdr:nvCxnSpPr>
        <xdr:cNvPr id="355" name="直線コネクタ 354"/>
        <xdr:cNvCxnSpPr/>
      </xdr:nvCxnSpPr>
      <xdr:spPr>
        <a:xfrm>
          <a:off x="8750300" y="9551318"/>
          <a:ext cx="889000" cy="9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29583</xdr:rowOff>
    </xdr:from>
    <xdr:to>
      <xdr:col>14</xdr:col>
      <xdr:colOff>79375</xdr:colOff>
      <xdr:row>56</xdr:row>
      <xdr:rowOff>131183</xdr:rowOff>
    </xdr:to>
    <xdr:sp macro="" textlink="">
      <xdr:nvSpPr>
        <xdr:cNvPr id="356" name="フローチャート : 判断 355"/>
        <xdr:cNvSpPr/>
      </xdr:nvSpPr>
      <xdr:spPr>
        <a:xfrm>
          <a:off x="9588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122310</xdr:rowOff>
    </xdr:from>
    <xdr:ext cx="534377" cy="259045"/>
    <xdr:sp macro="" textlink="">
      <xdr:nvSpPr>
        <xdr:cNvPr id="357" name="テキスト ボックス 356"/>
        <xdr:cNvSpPr txBox="1"/>
      </xdr:nvSpPr>
      <xdr:spPr>
        <a:xfrm>
          <a:off x="9372111" y="97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158193</xdr:rowOff>
    </xdr:from>
    <xdr:to>
      <xdr:col>12</xdr:col>
      <xdr:colOff>511175</xdr:colOff>
      <xdr:row>55</xdr:row>
      <xdr:rowOff>121568</xdr:rowOff>
    </xdr:to>
    <xdr:cxnSp macro="">
      <xdr:nvCxnSpPr>
        <xdr:cNvPr id="358" name="直線コネクタ 357"/>
        <xdr:cNvCxnSpPr/>
      </xdr:nvCxnSpPr>
      <xdr:spPr>
        <a:xfrm>
          <a:off x="7861300" y="9416493"/>
          <a:ext cx="889000" cy="13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130103</xdr:rowOff>
    </xdr:from>
    <xdr:to>
      <xdr:col>12</xdr:col>
      <xdr:colOff>561975</xdr:colOff>
      <xdr:row>57</xdr:row>
      <xdr:rowOff>60253</xdr:rowOff>
    </xdr:to>
    <xdr:sp macro="" textlink="">
      <xdr:nvSpPr>
        <xdr:cNvPr id="359" name="フローチャート : 判断 358"/>
        <xdr:cNvSpPr/>
      </xdr:nvSpPr>
      <xdr:spPr>
        <a:xfrm>
          <a:off x="8699500" y="973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51380</xdr:rowOff>
    </xdr:from>
    <xdr:ext cx="534377" cy="259045"/>
    <xdr:sp macro="" textlink="">
      <xdr:nvSpPr>
        <xdr:cNvPr id="360" name="テキスト ボックス 359"/>
        <xdr:cNvSpPr txBox="1"/>
      </xdr:nvSpPr>
      <xdr:spPr>
        <a:xfrm>
          <a:off x="8483111" y="982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158193</xdr:rowOff>
    </xdr:from>
    <xdr:to>
      <xdr:col>11</xdr:col>
      <xdr:colOff>307975</xdr:colOff>
      <xdr:row>57</xdr:row>
      <xdr:rowOff>12278</xdr:rowOff>
    </xdr:to>
    <xdr:cxnSp macro="">
      <xdr:nvCxnSpPr>
        <xdr:cNvPr id="361" name="直線コネクタ 360"/>
        <xdr:cNvCxnSpPr/>
      </xdr:nvCxnSpPr>
      <xdr:spPr>
        <a:xfrm flipV="1">
          <a:off x="6972300" y="9416493"/>
          <a:ext cx="889000" cy="36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113771</xdr:rowOff>
    </xdr:from>
    <xdr:to>
      <xdr:col>11</xdr:col>
      <xdr:colOff>358775</xdr:colOff>
      <xdr:row>57</xdr:row>
      <xdr:rowOff>43921</xdr:rowOff>
    </xdr:to>
    <xdr:sp macro="" textlink="">
      <xdr:nvSpPr>
        <xdr:cNvPr id="362" name="フローチャート : 判断 361"/>
        <xdr:cNvSpPr/>
      </xdr:nvSpPr>
      <xdr:spPr>
        <a:xfrm>
          <a:off x="7810500" y="971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35048</xdr:rowOff>
    </xdr:from>
    <xdr:ext cx="534377" cy="259045"/>
    <xdr:sp macro="" textlink="">
      <xdr:nvSpPr>
        <xdr:cNvPr id="363" name="テキスト ボックス 362"/>
        <xdr:cNvSpPr txBox="1"/>
      </xdr:nvSpPr>
      <xdr:spPr>
        <a:xfrm>
          <a:off x="7594111" y="980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19507</xdr:rowOff>
    </xdr:from>
    <xdr:to>
      <xdr:col>10</xdr:col>
      <xdr:colOff>155575</xdr:colOff>
      <xdr:row>57</xdr:row>
      <xdr:rowOff>121107</xdr:rowOff>
    </xdr:to>
    <xdr:sp macro="" textlink="">
      <xdr:nvSpPr>
        <xdr:cNvPr id="364" name="フローチャート : 判断 363"/>
        <xdr:cNvSpPr/>
      </xdr:nvSpPr>
      <xdr:spPr>
        <a:xfrm>
          <a:off x="6921500" y="97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112234</xdr:rowOff>
    </xdr:from>
    <xdr:ext cx="534377" cy="259045"/>
    <xdr:sp macro="" textlink="">
      <xdr:nvSpPr>
        <xdr:cNvPr id="365" name="テキスト ボックス 364"/>
        <xdr:cNvSpPr txBox="1"/>
      </xdr:nvSpPr>
      <xdr:spPr>
        <a:xfrm>
          <a:off x="6705111" y="988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34968</xdr:rowOff>
    </xdr:from>
    <xdr:to>
      <xdr:col>15</xdr:col>
      <xdr:colOff>231775</xdr:colOff>
      <xdr:row>56</xdr:row>
      <xdr:rowOff>136568</xdr:rowOff>
    </xdr:to>
    <xdr:sp macro="" textlink="">
      <xdr:nvSpPr>
        <xdr:cNvPr id="371" name="円/楕円 370"/>
        <xdr:cNvSpPr/>
      </xdr:nvSpPr>
      <xdr:spPr>
        <a:xfrm>
          <a:off x="10426700" y="96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57845</xdr:rowOff>
    </xdr:from>
    <xdr:ext cx="534377" cy="259045"/>
    <xdr:sp macro="" textlink="">
      <xdr:nvSpPr>
        <xdr:cNvPr id="372" name="普通建設事業費該当値テキスト"/>
        <xdr:cNvSpPr txBox="1"/>
      </xdr:nvSpPr>
      <xdr:spPr>
        <a:xfrm>
          <a:off x="10528300" y="948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86,796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167274</xdr:rowOff>
    </xdr:from>
    <xdr:to>
      <xdr:col>14</xdr:col>
      <xdr:colOff>79375</xdr:colOff>
      <xdr:row>56</xdr:row>
      <xdr:rowOff>97424</xdr:rowOff>
    </xdr:to>
    <xdr:sp macro="" textlink="">
      <xdr:nvSpPr>
        <xdr:cNvPr id="373" name="円/楕円 372"/>
        <xdr:cNvSpPr/>
      </xdr:nvSpPr>
      <xdr:spPr>
        <a:xfrm>
          <a:off x="9588500" y="959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113951</xdr:rowOff>
    </xdr:from>
    <xdr:ext cx="534377" cy="259045"/>
    <xdr:sp macro="" textlink="">
      <xdr:nvSpPr>
        <xdr:cNvPr id="374" name="テキスト ボックス 373"/>
        <xdr:cNvSpPr txBox="1"/>
      </xdr:nvSpPr>
      <xdr:spPr>
        <a:xfrm>
          <a:off x="9372111" y="937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95,358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70768</xdr:rowOff>
    </xdr:from>
    <xdr:to>
      <xdr:col>12</xdr:col>
      <xdr:colOff>561975</xdr:colOff>
      <xdr:row>56</xdr:row>
      <xdr:rowOff>918</xdr:rowOff>
    </xdr:to>
    <xdr:sp macro="" textlink="">
      <xdr:nvSpPr>
        <xdr:cNvPr id="375" name="円/楕円 374"/>
        <xdr:cNvSpPr/>
      </xdr:nvSpPr>
      <xdr:spPr>
        <a:xfrm>
          <a:off x="8699500" y="950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17445</xdr:rowOff>
    </xdr:from>
    <xdr:ext cx="599010" cy="259045"/>
    <xdr:sp macro="" textlink="">
      <xdr:nvSpPr>
        <xdr:cNvPr id="376" name="テキスト ボックス 375"/>
        <xdr:cNvSpPr txBox="1"/>
      </xdr:nvSpPr>
      <xdr:spPr>
        <a:xfrm>
          <a:off x="8450794" y="927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116,466</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107393</xdr:rowOff>
    </xdr:from>
    <xdr:to>
      <xdr:col>11</xdr:col>
      <xdr:colOff>358775</xdr:colOff>
      <xdr:row>55</xdr:row>
      <xdr:rowOff>37543</xdr:rowOff>
    </xdr:to>
    <xdr:sp macro="" textlink="">
      <xdr:nvSpPr>
        <xdr:cNvPr id="377" name="円/楕円 376"/>
        <xdr:cNvSpPr/>
      </xdr:nvSpPr>
      <xdr:spPr>
        <a:xfrm>
          <a:off x="7810500" y="936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54070</xdr:rowOff>
    </xdr:from>
    <xdr:ext cx="599010" cy="259045"/>
    <xdr:sp macro="" textlink="">
      <xdr:nvSpPr>
        <xdr:cNvPr id="378" name="テキスト ボックス 377"/>
        <xdr:cNvSpPr txBox="1"/>
      </xdr:nvSpPr>
      <xdr:spPr>
        <a:xfrm>
          <a:off x="7561794" y="914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145,955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132928</xdr:rowOff>
    </xdr:from>
    <xdr:to>
      <xdr:col>10</xdr:col>
      <xdr:colOff>155575</xdr:colOff>
      <xdr:row>57</xdr:row>
      <xdr:rowOff>63078</xdr:rowOff>
    </xdr:to>
    <xdr:sp macro="" textlink="">
      <xdr:nvSpPr>
        <xdr:cNvPr id="379" name="円/楕円 378"/>
        <xdr:cNvSpPr/>
      </xdr:nvSpPr>
      <xdr:spPr>
        <a:xfrm>
          <a:off x="6921500" y="973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79605</xdr:rowOff>
    </xdr:from>
    <xdr:ext cx="534377" cy="259045"/>
    <xdr:sp macro="" textlink="">
      <xdr:nvSpPr>
        <xdr:cNvPr id="380" name="テキスト ボックス 379"/>
        <xdr:cNvSpPr txBox="1"/>
      </xdr:nvSpPr>
      <xdr:spPr>
        <a:xfrm>
          <a:off x="6705111" y="950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65,370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119560</xdr:rowOff>
    </xdr:from>
    <xdr:to>
      <xdr:col>15</xdr:col>
      <xdr:colOff>180975</xdr:colOff>
      <xdr:row>76</xdr:row>
      <xdr:rowOff>59035</xdr:rowOff>
    </xdr:to>
    <xdr:cxnSp macro="">
      <xdr:nvCxnSpPr>
        <xdr:cNvPr id="409" name="直線コネクタ 408"/>
        <xdr:cNvCxnSpPr/>
      </xdr:nvCxnSpPr>
      <xdr:spPr>
        <a:xfrm>
          <a:off x="9639300" y="12978310"/>
          <a:ext cx="838200" cy="11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88465</xdr:rowOff>
    </xdr:from>
    <xdr:ext cx="534377" cy="259045"/>
    <xdr:sp macro="" textlink="">
      <xdr:nvSpPr>
        <xdr:cNvPr id="410" name="普通建設事業費 （ うち新規整備　）平均値テキスト"/>
        <xdr:cNvSpPr txBox="1"/>
      </xdr:nvSpPr>
      <xdr:spPr>
        <a:xfrm>
          <a:off x="10528300" y="13290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77239</xdr:rowOff>
    </xdr:from>
    <xdr:to>
      <xdr:col>14</xdr:col>
      <xdr:colOff>28575</xdr:colOff>
      <xdr:row>75</xdr:row>
      <xdr:rowOff>119560</xdr:rowOff>
    </xdr:to>
    <xdr:cxnSp macro="">
      <xdr:nvCxnSpPr>
        <xdr:cNvPr id="412" name="直線コネクタ 411"/>
        <xdr:cNvCxnSpPr/>
      </xdr:nvCxnSpPr>
      <xdr:spPr>
        <a:xfrm>
          <a:off x="8750300" y="12935989"/>
          <a:ext cx="889000" cy="4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145083</xdr:rowOff>
    </xdr:from>
    <xdr:to>
      <xdr:col>14</xdr:col>
      <xdr:colOff>79375</xdr:colOff>
      <xdr:row>77</xdr:row>
      <xdr:rowOff>75233</xdr:rowOff>
    </xdr:to>
    <xdr:sp macro="" textlink="">
      <xdr:nvSpPr>
        <xdr:cNvPr id="413" name="フローチャート : 判断 412"/>
        <xdr:cNvSpPr/>
      </xdr:nvSpPr>
      <xdr:spPr>
        <a:xfrm>
          <a:off x="95885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66360</xdr:rowOff>
    </xdr:from>
    <xdr:ext cx="534377" cy="259045"/>
    <xdr:sp macro="" textlink="">
      <xdr:nvSpPr>
        <xdr:cNvPr id="414" name="テキスト ボックス 413"/>
        <xdr:cNvSpPr txBox="1"/>
      </xdr:nvSpPr>
      <xdr:spPr>
        <a:xfrm>
          <a:off x="9372111" y="132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129645</xdr:rowOff>
    </xdr:from>
    <xdr:to>
      <xdr:col>12</xdr:col>
      <xdr:colOff>561975</xdr:colOff>
      <xdr:row>78</xdr:row>
      <xdr:rowOff>59795</xdr:rowOff>
    </xdr:to>
    <xdr:sp macro="" textlink="">
      <xdr:nvSpPr>
        <xdr:cNvPr id="415" name="フローチャート : 判断 414"/>
        <xdr:cNvSpPr/>
      </xdr:nvSpPr>
      <xdr:spPr>
        <a:xfrm>
          <a:off x="8699500" y="133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50922</xdr:rowOff>
    </xdr:from>
    <xdr:ext cx="534377" cy="259045"/>
    <xdr:sp macro="" textlink="">
      <xdr:nvSpPr>
        <xdr:cNvPr id="416" name="テキスト ボックス 415"/>
        <xdr:cNvSpPr txBox="1"/>
      </xdr:nvSpPr>
      <xdr:spPr>
        <a:xfrm>
          <a:off x="8483111" y="1342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8235</xdr:rowOff>
    </xdr:from>
    <xdr:to>
      <xdr:col>15</xdr:col>
      <xdr:colOff>231775</xdr:colOff>
      <xdr:row>76</xdr:row>
      <xdr:rowOff>109835</xdr:rowOff>
    </xdr:to>
    <xdr:sp macro="" textlink="">
      <xdr:nvSpPr>
        <xdr:cNvPr id="422" name="円/楕円 421"/>
        <xdr:cNvSpPr/>
      </xdr:nvSpPr>
      <xdr:spPr>
        <a:xfrm>
          <a:off x="10426700" y="1303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31111</xdr:rowOff>
    </xdr:from>
    <xdr:ext cx="534377" cy="259045"/>
    <xdr:sp macro="" textlink="">
      <xdr:nvSpPr>
        <xdr:cNvPr id="423" name="普通建設事業費 （ うち新規整備　）該当値テキスト"/>
        <xdr:cNvSpPr txBox="1"/>
      </xdr:nvSpPr>
      <xdr:spPr>
        <a:xfrm>
          <a:off x="10528300" y="1288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65,586</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68760</xdr:rowOff>
    </xdr:from>
    <xdr:to>
      <xdr:col>14</xdr:col>
      <xdr:colOff>79375</xdr:colOff>
      <xdr:row>75</xdr:row>
      <xdr:rowOff>170360</xdr:rowOff>
    </xdr:to>
    <xdr:sp macro="" textlink="">
      <xdr:nvSpPr>
        <xdr:cNvPr id="424" name="円/楕円 423"/>
        <xdr:cNvSpPr/>
      </xdr:nvSpPr>
      <xdr:spPr>
        <a:xfrm>
          <a:off x="9588500" y="1292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15437</xdr:rowOff>
    </xdr:from>
    <xdr:ext cx="534377" cy="259045"/>
    <xdr:sp macro="" textlink="">
      <xdr:nvSpPr>
        <xdr:cNvPr id="425" name="テキスト ボックス 424"/>
        <xdr:cNvSpPr txBox="1"/>
      </xdr:nvSpPr>
      <xdr:spPr>
        <a:xfrm>
          <a:off x="9372111" y="1270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80,143</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26439</xdr:rowOff>
    </xdr:from>
    <xdr:to>
      <xdr:col>12</xdr:col>
      <xdr:colOff>561975</xdr:colOff>
      <xdr:row>75</xdr:row>
      <xdr:rowOff>128039</xdr:rowOff>
    </xdr:to>
    <xdr:sp macro="" textlink="">
      <xdr:nvSpPr>
        <xdr:cNvPr id="426" name="円/楕円 425"/>
        <xdr:cNvSpPr/>
      </xdr:nvSpPr>
      <xdr:spPr>
        <a:xfrm>
          <a:off x="8699500" y="128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144566</xdr:rowOff>
    </xdr:from>
    <xdr:ext cx="534377" cy="259045"/>
    <xdr:sp macro="" textlink="">
      <xdr:nvSpPr>
        <xdr:cNvPr id="427" name="テキスト ボックス 426"/>
        <xdr:cNvSpPr txBox="1"/>
      </xdr:nvSpPr>
      <xdr:spPr>
        <a:xfrm>
          <a:off x="8483111" y="1266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85,697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111989</xdr:rowOff>
    </xdr:from>
    <xdr:to>
      <xdr:col>15</xdr:col>
      <xdr:colOff>180975</xdr:colOff>
      <xdr:row>97</xdr:row>
      <xdr:rowOff>154319</xdr:rowOff>
    </xdr:to>
    <xdr:cxnSp macro="">
      <xdr:nvCxnSpPr>
        <xdr:cNvPr id="452" name="直線コネクタ 451"/>
        <xdr:cNvCxnSpPr/>
      </xdr:nvCxnSpPr>
      <xdr:spPr>
        <a:xfrm flipV="1">
          <a:off x="9639300" y="16742639"/>
          <a:ext cx="838200" cy="4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91785</xdr:rowOff>
    </xdr:from>
    <xdr:to>
      <xdr:col>14</xdr:col>
      <xdr:colOff>28575</xdr:colOff>
      <xdr:row>97</xdr:row>
      <xdr:rowOff>154319</xdr:rowOff>
    </xdr:to>
    <xdr:cxnSp macro="">
      <xdr:nvCxnSpPr>
        <xdr:cNvPr id="455" name="直線コネクタ 454"/>
        <xdr:cNvCxnSpPr/>
      </xdr:nvCxnSpPr>
      <xdr:spPr>
        <a:xfrm>
          <a:off x="8750300" y="16722435"/>
          <a:ext cx="889000" cy="6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8570</xdr:rowOff>
    </xdr:from>
    <xdr:to>
      <xdr:col>14</xdr:col>
      <xdr:colOff>79375</xdr:colOff>
      <xdr:row>97</xdr:row>
      <xdr:rowOff>110170</xdr:rowOff>
    </xdr:to>
    <xdr:sp macro="" textlink="">
      <xdr:nvSpPr>
        <xdr:cNvPr id="456" name="フローチャート : 判断 455"/>
        <xdr:cNvSpPr/>
      </xdr:nvSpPr>
      <xdr:spPr>
        <a:xfrm>
          <a:off x="9588500" y="1663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126697</xdr:rowOff>
    </xdr:from>
    <xdr:ext cx="534377" cy="259045"/>
    <xdr:sp macro="" textlink="">
      <xdr:nvSpPr>
        <xdr:cNvPr id="457" name="テキスト ボックス 456"/>
        <xdr:cNvSpPr txBox="1"/>
      </xdr:nvSpPr>
      <xdr:spPr>
        <a:xfrm>
          <a:off x="9372111" y="1641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156319</xdr:rowOff>
    </xdr:from>
    <xdr:to>
      <xdr:col>12</xdr:col>
      <xdr:colOff>561975</xdr:colOff>
      <xdr:row>97</xdr:row>
      <xdr:rowOff>86469</xdr:rowOff>
    </xdr:to>
    <xdr:sp macro="" textlink="">
      <xdr:nvSpPr>
        <xdr:cNvPr id="458" name="フローチャート : 判断 457"/>
        <xdr:cNvSpPr/>
      </xdr:nvSpPr>
      <xdr:spPr>
        <a:xfrm>
          <a:off x="8699500" y="1661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102996</xdr:rowOff>
    </xdr:from>
    <xdr:ext cx="534377" cy="259045"/>
    <xdr:sp macro="" textlink="">
      <xdr:nvSpPr>
        <xdr:cNvPr id="459" name="テキスト ボックス 458"/>
        <xdr:cNvSpPr txBox="1"/>
      </xdr:nvSpPr>
      <xdr:spPr>
        <a:xfrm>
          <a:off x="8483111" y="1639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61189</xdr:rowOff>
    </xdr:from>
    <xdr:to>
      <xdr:col>15</xdr:col>
      <xdr:colOff>231775</xdr:colOff>
      <xdr:row>97</xdr:row>
      <xdr:rowOff>162789</xdr:rowOff>
    </xdr:to>
    <xdr:sp macro="" textlink="">
      <xdr:nvSpPr>
        <xdr:cNvPr id="465" name="円/楕円 464"/>
        <xdr:cNvSpPr/>
      </xdr:nvSpPr>
      <xdr:spPr>
        <a:xfrm>
          <a:off x="10426700" y="1669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147566</xdr:rowOff>
    </xdr:from>
    <xdr:ext cx="534377" cy="259045"/>
    <xdr:sp macro="" textlink="">
      <xdr:nvSpPr>
        <xdr:cNvPr id="466" name="普通建設事業費 （ うち更新整備　）該当値テキスト"/>
        <xdr:cNvSpPr txBox="1"/>
      </xdr:nvSpPr>
      <xdr:spPr>
        <a:xfrm>
          <a:off x="10528300" y="1660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14,849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103519</xdr:rowOff>
    </xdr:from>
    <xdr:to>
      <xdr:col>14</xdr:col>
      <xdr:colOff>79375</xdr:colOff>
      <xdr:row>98</xdr:row>
      <xdr:rowOff>33669</xdr:rowOff>
    </xdr:to>
    <xdr:sp macro="" textlink="">
      <xdr:nvSpPr>
        <xdr:cNvPr id="467" name="円/楕円 466"/>
        <xdr:cNvSpPr/>
      </xdr:nvSpPr>
      <xdr:spPr>
        <a:xfrm>
          <a:off x="9588500" y="1673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24796</xdr:rowOff>
    </xdr:from>
    <xdr:ext cx="469744" cy="259045"/>
    <xdr:sp macro="" textlink="">
      <xdr:nvSpPr>
        <xdr:cNvPr id="468" name="テキスト ボックス 467"/>
        <xdr:cNvSpPr txBox="1"/>
      </xdr:nvSpPr>
      <xdr:spPr>
        <a:xfrm>
          <a:off x="9404427" y="1682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40985</xdr:rowOff>
    </xdr:from>
    <xdr:to>
      <xdr:col>12</xdr:col>
      <xdr:colOff>561975</xdr:colOff>
      <xdr:row>97</xdr:row>
      <xdr:rowOff>142585</xdr:rowOff>
    </xdr:to>
    <xdr:sp macro="" textlink="">
      <xdr:nvSpPr>
        <xdr:cNvPr id="469" name="円/楕円 468"/>
        <xdr:cNvSpPr/>
      </xdr:nvSpPr>
      <xdr:spPr>
        <a:xfrm>
          <a:off x="8699500" y="1667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133712</xdr:rowOff>
    </xdr:from>
    <xdr:ext cx="534377" cy="259045"/>
    <xdr:sp macro="" textlink="">
      <xdr:nvSpPr>
        <xdr:cNvPr id="470" name="テキスト ボックス 469"/>
        <xdr:cNvSpPr txBox="1"/>
      </xdr:nvSpPr>
      <xdr:spPr>
        <a:xfrm>
          <a:off x="8483111" y="167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138648</xdr:rowOff>
    </xdr:from>
    <xdr:to>
      <xdr:col>23</xdr:col>
      <xdr:colOff>517525</xdr:colOff>
      <xdr:row>38</xdr:row>
      <xdr:rowOff>138900</xdr:rowOff>
    </xdr:to>
    <xdr:cxnSp macro="">
      <xdr:nvCxnSpPr>
        <xdr:cNvPr id="497" name="直線コネクタ 496"/>
        <xdr:cNvCxnSpPr/>
      </xdr:nvCxnSpPr>
      <xdr:spPr>
        <a:xfrm>
          <a:off x="15481300" y="6653748"/>
          <a:ext cx="8382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138648</xdr:rowOff>
    </xdr:from>
    <xdr:to>
      <xdr:col>22</xdr:col>
      <xdr:colOff>365125</xdr:colOff>
      <xdr:row>38</xdr:row>
      <xdr:rowOff>139586</xdr:rowOff>
    </xdr:to>
    <xdr:cxnSp macro="">
      <xdr:nvCxnSpPr>
        <xdr:cNvPr id="500" name="直線コネクタ 499"/>
        <xdr:cNvCxnSpPr/>
      </xdr:nvCxnSpPr>
      <xdr:spPr>
        <a:xfrm flipV="1">
          <a:off x="14592300" y="6653748"/>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32345</xdr:rowOff>
    </xdr:from>
    <xdr:to>
      <xdr:col>22</xdr:col>
      <xdr:colOff>415925</xdr:colOff>
      <xdr:row>38</xdr:row>
      <xdr:rowOff>133945</xdr:rowOff>
    </xdr:to>
    <xdr:sp macro="" textlink="">
      <xdr:nvSpPr>
        <xdr:cNvPr id="501" name="フローチャート : 判断 500"/>
        <xdr:cNvSpPr/>
      </xdr:nvSpPr>
      <xdr:spPr>
        <a:xfrm>
          <a:off x="15430500" y="65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150472</xdr:rowOff>
    </xdr:from>
    <xdr:ext cx="469744" cy="259045"/>
    <xdr:sp macro="" textlink="">
      <xdr:nvSpPr>
        <xdr:cNvPr id="502" name="テキスト ボックス 501"/>
        <xdr:cNvSpPr txBox="1"/>
      </xdr:nvSpPr>
      <xdr:spPr>
        <a:xfrm>
          <a:off x="15246427" y="632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128087</xdr:rowOff>
    </xdr:from>
    <xdr:to>
      <xdr:col>21</xdr:col>
      <xdr:colOff>161925</xdr:colOff>
      <xdr:row>38</xdr:row>
      <xdr:rowOff>139586</xdr:rowOff>
    </xdr:to>
    <xdr:cxnSp macro="">
      <xdr:nvCxnSpPr>
        <xdr:cNvPr id="503" name="直線コネクタ 502"/>
        <xdr:cNvCxnSpPr/>
      </xdr:nvCxnSpPr>
      <xdr:spPr>
        <a:xfrm>
          <a:off x="13703300" y="6643187"/>
          <a:ext cx="889000" cy="1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162464</xdr:rowOff>
    </xdr:from>
    <xdr:to>
      <xdr:col>21</xdr:col>
      <xdr:colOff>212725</xdr:colOff>
      <xdr:row>38</xdr:row>
      <xdr:rowOff>92614</xdr:rowOff>
    </xdr:to>
    <xdr:sp macro="" textlink="">
      <xdr:nvSpPr>
        <xdr:cNvPr id="504" name="フローチャート : 判断 503"/>
        <xdr:cNvSpPr/>
      </xdr:nvSpPr>
      <xdr:spPr>
        <a:xfrm>
          <a:off x="14541500" y="650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109140</xdr:rowOff>
    </xdr:from>
    <xdr:ext cx="469744" cy="259045"/>
    <xdr:sp macro="" textlink="">
      <xdr:nvSpPr>
        <xdr:cNvPr id="505" name="テキスト ボックス 504"/>
        <xdr:cNvSpPr txBox="1"/>
      </xdr:nvSpPr>
      <xdr:spPr>
        <a:xfrm>
          <a:off x="14357427" y="62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128087</xdr:rowOff>
    </xdr:from>
    <xdr:to>
      <xdr:col>19</xdr:col>
      <xdr:colOff>644525</xdr:colOff>
      <xdr:row>38</xdr:row>
      <xdr:rowOff>134076</xdr:rowOff>
    </xdr:to>
    <xdr:cxnSp macro="">
      <xdr:nvCxnSpPr>
        <xdr:cNvPr id="506" name="直線コネクタ 505"/>
        <xdr:cNvCxnSpPr/>
      </xdr:nvCxnSpPr>
      <xdr:spPr>
        <a:xfrm flipV="1">
          <a:off x="12814300" y="6643187"/>
          <a:ext cx="8890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76030</xdr:rowOff>
    </xdr:from>
    <xdr:to>
      <xdr:col>20</xdr:col>
      <xdr:colOff>9525</xdr:colOff>
      <xdr:row>38</xdr:row>
      <xdr:rowOff>6179</xdr:rowOff>
    </xdr:to>
    <xdr:sp macro="" textlink="">
      <xdr:nvSpPr>
        <xdr:cNvPr id="507" name="フローチャート : 判断 506"/>
        <xdr:cNvSpPr/>
      </xdr:nvSpPr>
      <xdr:spPr>
        <a:xfrm>
          <a:off x="13652500" y="64196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22707</xdr:rowOff>
    </xdr:from>
    <xdr:ext cx="469744" cy="259045"/>
    <xdr:sp macro="" textlink="">
      <xdr:nvSpPr>
        <xdr:cNvPr id="508" name="テキスト ボックス 507"/>
        <xdr:cNvSpPr txBox="1"/>
      </xdr:nvSpPr>
      <xdr:spPr>
        <a:xfrm>
          <a:off x="13468427" y="619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77424</xdr:rowOff>
    </xdr:from>
    <xdr:to>
      <xdr:col>18</xdr:col>
      <xdr:colOff>492125</xdr:colOff>
      <xdr:row>38</xdr:row>
      <xdr:rowOff>7575</xdr:rowOff>
    </xdr:to>
    <xdr:sp macro="" textlink="">
      <xdr:nvSpPr>
        <xdr:cNvPr id="509" name="フローチャート : 判断 508"/>
        <xdr:cNvSpPr/>
      </xdr:nvSpPr>
      <xdr:spPr>
        <a:xfrm>
          <a:off x="12763500" y="642107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24101</xdr:rowOff>
    </xdr:from>
    <xdr:ext cx="469744" cy="259045"/>
    <xdr:sp macro="" textlink="">
      <xdr:nvSpPr>
        <xdr:cNvPr id="510" name="テキスト ボックス 509"/>
        <xdr:cNvSpPr txBox="1"/>
      </xdr:nvSpPr>
      <xdr:spPr>
        <a:xfrm>
          <a:off x="12579427" y="619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88100</xdr:rowOff>
    </xdr:from>
    <xdr:to>
      <xdr:col>23</xdr:col>
      <xdr:colOff>568325</xdr:colOff>
      <xdr:row>39</xdr:row>
      <xdr:rowOff>18250</xdr:rowOff>
    </xdr:to>
    <xdr:sp macro="" textlink="">
      <xdr:nvSpPr>
        <xdr:cNvPr id="516" name="円/楕円 515"/>
        <xdr:cNvSpPr/>
      </xdr:nvSpPr>
      <xdr:spPr>
        <a:xfrm>
          <a:off x="16268700" y="660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3027</xdr:rowOff>
    </xdr:from>
    <xdr:ext cx="313932" cy="259045"/>
    <xdr:sp macro="" textlink="">
      <xdr:nvSpPr>
        <xdr:cNvPr id="517" name="災害復旧事業費該当値テキスト"/>
        <xdr:cNvSpPr txBox="1"/>
      </xdr:nvSpPr>
      <xdr:spPr>
        <a:xfrm>
          <a:off x="16370300" y="6518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87848</xdr:rowOff>
    </xdr:from>
    <xdr:to>
      <xdr:col>22</xdr:col>
      <xdr:colOff>415925</xdr:colOff>
      <xdr:row>39</xdr:row>
      <xdr:rowOff>17998</xdr:rowOff>
    </xdr:to>
    <xdr:sp macro="" textlink="">
      <xdr:nvSpPr>
        <xdr:cNvPr id="518" name="円/楕円 517"/>
        <xdr:cNvSpPr/>
      </xdr:nvSpPr>
      <xdr:spPr>
        <a:xfrm>
          <a:off x="15430500" y="660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9125</xdr:rowOff>
    </xdr:from>
    <xdr:ext cx="313932" cy="259045"/>
    <xdr:sp macro="" textlink="">
      <xdr:nvSpPr>
        <xdr:cNvPr id="519" name="テキスト ボックス 518"/>
        <xdr:cNvSpPr txBox="1"/>
      </xdr:nvSpPr>
      <xdr:spPr>
        <a:xfrm>
          <a:off x="15324333" y="66956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88786</xdr:rowOff>
    </xdr:from>
    <xdr:to>
      <xdr:col>21</xdr:col>
      <xdr:colOff>212725</xdr:colOff>
      <xdr:row>39</xdr:row>
      <xdr:rowOff>18936</xdr:rowOff>
    </xdr:to>
    <xdr:sp macro="" textlink="">
      <xdr:nvSpPr>
        <xdr:cNvPr id="520" name="円/楕円 519"/>
        <xdr:cNvSpPr/>
      </xdr:nvSpPr>
      <xdr:spPr>
        <a:xfrm>
          <a:off x="14541500" y="660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10063</xdr:rowOff>
    </xdr:from>
    <xdr:ext cx="249299" cy="259045"/>
    <xdr:sp macro="" textlink="">
      <xdr:nvSpPr>
        <xdr:cNvPr id="521" name="テキスト ボックス 520"/>
        <xdr:cNvSpPr txBox="1"/>
      </xdr:nvSpPr>
      <xdr:spPr>
        <a:xfrm>
          <a:off x="14467649" y="6696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77287</xdr:rowOff>
    </xdr:from>
    <xdr:to>
      <xdr:col>20</xdr:col>
      <xdr:colOff>9525</xdr:colOff>
      <xdr:row>39</xdr:row>
      <xdr:rowOff>7437</xdr:rowOff>
    </xdr:to>
    <xdr:sp macro="" textlink="">
      <xdr:nvSpPr>
        <xdr:cNvPr id="522" name="円/楕円 521"/>
        <xdr:cNvSpPr/>
      </xdr:nvSpPr>
      <xdr:spPr>
        <a:xfrm>
          <a:off x="13652500" y="659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170014</xdr:rowOff>
    </xdr:from>
    <xdr:ext cx="378565" cy="259045"/>
    <xdr:sp macro="" textlink="">
      <xdr:nvSpPr>
        <xdr:cNvPr id="523" name="テキスト ボックス 522"/>
        <xdr:cNvSpPr txBox="1"/>
      </xdr:nvSpPr>
      <xdr:spPr>
        <a:xfrm>
          <a:off x="13514017" y="6685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83276</xdr:rowOff>
    </xdr:from>
    <xdr:to>
      <xdr:col>18</xdr:col>
      <xdr:colOff>492125</xdr:colOff>
      <xdr:row>39</xdr:row>
      <xdr:rowOff>13426</xdr:rowOff>
    </xdr:to>
    <xdr:sp macro="" textlink="">
      <xdr:nvSpPr>
        <xdr:cNvPr id="524" name="円/楕円 523"/>
        <xdr:cNvSpPr/>
      </xdr:nvSpPr>
      <xdr:spPr>
        <a:xfrm>
          <a:off x="12763500" y="659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4553</xdr:rowOff>
    </xdr:from>
    <xdr:ext cx="378565" cy="259045"/>
    <xdr:sp macro="" textlink="">
      <xdr:nvSpPr>
        <xdr:cNvPr id="525" name="テキスト ボックス 524"/>
        <xdr:cNvSpPr txBox="1"/>
      </xdr:nvSpPr>
      <xdr:spPr>
        <a:xfrm>
          <a:off x="12625017" y="669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1" name="フローチャート : 判断 560"/>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2" name="テキスト ボックス 561"/>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4" name="フローチャート : 判断 56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フローチャート : 判断 56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8" name="テキスト ボックス 577"/>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0" name="テキスト ボックス 579"/>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82" name="テキスト ボックス 581"/>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76695</xdr:rowOff>
    </xdr:from>
    <xdr:to>
      <xdr:col>23</xdr:col>
      <xdr:colOff>517525</xdr:colOff>
      <xdr:row>77</xdr:row>
      <xdr:rowOff>127836</xdr:rowOff>
    </xdr:to>
    <xdr:cxnSp macro="">
      <xdr:nvCxnSpPr>
        <xdr:cNvPr id="611" name="直線コネクタ 610"/>
        <xdr:cNvCxnSpPr/>
      </xdr:nvCxnSpPr>
      <xdr:spPr>
        <a:xfrm flipV="1">
          <a:off x="15481300" y="13278345"/>
          <a:ext cx="838200" cy="5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12" name="公債費平均値テキスト"/>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127836</xdr:rowOff>
    </xdr:from>
    <xdr:to>
      <xdr:col>22</xdr:col>
      <xdr:colOff>365125</xdr:colOff>
      <xdr:row>77</xdr:row>
      <xdr:rowOff>132838</xdr:rowOff>
    </xdr:to>
    <xdr:cxnSp macro="">
      <xdr:nvCxnSpPr>
        <xdr:cNvPr id="614" name="直線コネクタ 613"/>
        <xdr:cNvCxnSpPr/>
      </xdr:nvCxnSpPr>
      <xdr:spPr>
        <a:xfrm flipV="1">
          <a:off x="14592300" y="13329486"/>
          <a:ext cx="889000" cy="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84686</xdr:rowOff>
    </xdr:from>
    <xdr:to>
      <xdr:col>22</xdr:col>
      <xdr:colOff>415925</xdr:colOff>
      <xdr:row>78</xdr:row>
      <xdr:rowOff>14836</xdr:rowOff>
    </xdr:to>
    <xdr:sp macro="" textlink="">
      <xdr:nvSpPr>
        <xdr:cNvPr id="615" name="フローチャート : 判断 614"/>
        <xdr:cNvSpPr/>
      </xdr:nvSpPr>
      <xdr:spPr>
        <a:xfrm>
          <a:off x="15430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5963</xdr:rowOff>
    </xdr:from>
    <xdr:ext cx="534377" cy="259045"/>
    <xdr:sp macro="" textlink="">
      <xdr:nvSpPr>
        <xdr:cNvPr id="616" name="テキスト ボックス 615"/>
        <xdr:cNvSpPr txBox="1"/>
      </xdr:nvSpPr>
      <xdr:spPr>
        <a:xfrm>
          <a:off x="15214111" y="1337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132838</xdr:rowOff>
    </xdr:from>
    <xdr:to>
      <xdr:col>21</xdr:col>
      <xdr:colOff>161925</xdr:colOff>
      <xdr:row>77</xdr:row>
      <xdr:rowOff>139402</xdr:rowOff>
    </xdr:to>
    <xdr:cxnSp macro="">
      <xdr:nvCxnSpPr>
        <xdr:cNvPr id="617" name="直線コネクタ 616"/>
        <xdr:cNvCxnSpPr/>
      </xdr:nvCxnSpPr>
      <xdr:spPr>
        <a:xfrm flipV="1">
          <a:off x="13703300" y="13334488"/>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160810</xdr:rowOff>
    </xdr:from>
    <xdr:to>
      <xdr:col>21</xdr:col>
      <xdr:colOff>212725</xdr:colOff>
      <xdr:row>78</xdr:row>
      <xdr:rowOff>90960</xdr:rowOff>
    </xdr:to>
    <xdr:sp macro="" textlink="">
      <xdr:nvSpPr>
        <xdr:cNvPr id="618" name="フローチャート : 判断 617"/>
        <xdr:cNvSpPr/>
      </xdr:nvSpPr>
      <xdr:spPr>
        <a:xfrm>
          <a:off x="14541500" y="1336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82087</xdr:rowOff>
    </xdr:from>
    <xdr:ext cx="534377" cy="259045"/>
    <xdr:sp macro="" textlink="">
      <xdr:nvSpPr>
        <xdr:cNvPr id="619" name="テキスト ボックス 618"/>
        <xdr:cNvSpPr txBox="1"/>
      </xdr:nvSpPr>
      <xdr:spPr>
        <a:xfrm>
          <a:off x="14325111" y="1345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139402</xdr:rowOff>
    </xdr:from>
    <xdr:to>
      <xdr:col>19</xdr:col>
      <xdr:colOff>644525</xdr:colOff>
      <xdr:row>77</xdr:row>
      <xdr:rowOff>140622</xdr:rowOff>
    </xdr:to>
    <xdr:cxnSp macro="">
      <xdr:nvCxnSpPr>
        <xdr:cNvPr id="620" name="直線コネクタ 619"/>
        <xdr:cNvCxnSpPr/>
      </xdr:nvCxnSpPr>
      <xdr:spPr>
        <a:xfrm flipV="1">
          <a:off x="12814300" y="13341052"/>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158372</xdr:rowOff>
    </xdr:from>
    <xdr:to>
      <xdr:col>20</xdr:col>
      <xdr:colOff>9525</xdr:colOff>
      <xdr:row>78</xdr:row>
      <xdr:rowOff>88522</xdr:rowOff>
    </xdr:to>
    <xdr:sp macro="" textlink="">
      <xdr:nvSpPr>
        <xdr:cNvPr id="621" name="フローチャート : 判断 620"/>
        <xdr:cNvSpPr/>
      </xdr:nvSpPr>
      <xdr:spPr>
        <a:xfrm>
          <a:off x="13652500" y="1336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79649</xdr:rowOff>
    </xdr:from>
    <xdr:ext cx="534377" cy="259045"/>
    <xdr:sp macro="" textlink="">
      <xdr:nvSpPr>
        <xdr:cNvPr id="622" name="テキスト ボックス 621"/>
        <xdr:cNvSpPr txBox="1"/>
      </xdr:nvSpPr>
      <xdr:spPr>
        <a:xfrm>
          <a:off x="13436111" y="1345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156043</xdr:rowOff>
    </xdr:from>
    <xdr:to>
      <xdr:col>18</xdr:col>
      <xdr:colOff>492125</xdr:colOff>
      <xdr:row>78</xdr:row>
      <xdr:rowOff>86193</xdr:rowOff>
    </xdr:to>
    <xdr:sp macro="" textlink="">
      <xdr:nvSpPr>
        <xdr:cNvPr id="623" name="フローチャート : 判断 622"/>
        <xdr:cNvSpPr/>
      </xdr:nvSpPr>
      <xdr:spPr>
        <a:xfrm>
          <a:off x="12763500" y="133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77320</xdr:rowOff>
    </xdr:from>
    <xdr:ext cx="534377" cy="259045"/>
    <xdr:sp macro="" textlink="">
      <xdr:nvSpPr>
        <xdr:cNvPr id="624" name="テキスト ボックス 623"/>
        <xdr:cNvSpPr txBox="1"/>
      </xdr:nvSpPr>
      <xdr:spPr>
        <a:xfrm>
          <a:off x="12547111" y="1345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25895</xdr:rowOff>
    </xdr:from>
    <xdr:to>
      <xdr:col>23</xdr:col>
      <xdr:colOff>568325</xdr:colOff>
      <xdr:row>77</xdr:row>
      <xdr:rowOff>127495</xdr:rowOff>
    </xdr:to>
    <xdr:sp macro="" textlink="">
      <xdr:nvSpPr>
        <xdr:cNvPr id="630" name="円/楕円 629"/>
        <xdr:cNvSpPr/>
      </xdr:nvSpPr>
      <xdr:spPr>
        <a:xfrm>
          <a:off x="16268700" y="1322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48772</xdr:rowOff>
    </xdr:from>
    <xdr:ext cx="534377" cy="259045"/>
    <xdr:sp macro="" textlink="">
      <xdr:nvSpPr>
        <xdr:cNvPr id="631" name="公債費該当値テキスト"/>
        <xdr:cNvSpPr txBox="1"/>
      </xdr:nvSpPr>
      <xdr:spPr>
        <a:xfrm>
          <a:off x="16370300" y="130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81,537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77036</xdr:rowOff>
    </xdr:from>
    <xdr:to>
      <xdr:col>22</xdr:col>
      <xdr:colOff>415925</xdr:colOff>
      <xdr:row>78</xdr:row>
      <xdr:rowOff>7186</xdr:rowOff>
    </xdr:to>
    <xdr:sp macro="" textlink="">
      <xdr:nvSpPr>
        <xdr:cNvPr id="632" name="円/楕円 631"/>
        <xdr:cNvSpPr/>
      </xdr:nvSpPr>
      <xdr:spPr>
        <a:xfrm>
          <a:off x="15430500" y="1327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23713</xdr:rowOff>
    </xdr:from>
    <xdr:ext cx="534377" cy="259045"/>
    <xdr:sp macro="" textlink="">
      <xdr:nvSpPr>
        <xdr:cNvPr id="633" name="テキスト ボックス 632"/>
        <xdr:cNvSpPr txBox="1"/>
      </xdr:nvSpPr>
      <xdr:spPr>
        <a:xfrm>
          <a:off x="15214111" y="1305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68,114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82038</xdr:rowOff>
    </xdr:from>
    <xdr:to>
      <xdr:col>21</xdr:col>
      <xdr:colOff>212725</xdr:colOff>
      <xdr:row>78</xdr:row>
      <xdr:rowOff>12188</xdr:rowOff>
    </xdr:to>
    <xdr:sp macro="" textlink="">
      <xdr:nvSpPr>
        <xdr:cNvPr id="634" name="円/楕円 633"/>
        <xdr:cNvSpPr/>
      </xdr:nvSpPr>
      <xdr:spPr>
        <a:xfrm>
          <a:off x="14541500" y="1328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28715</xdr:rowOff>
    </xdr:from>
    <xdr:ext cx="534377" cy="259045"/>
    <xdr:sp macro="" textlink="">
      <xdr:nvSpPr>
        <xdr:cNvPr id="635" name="テキスト ボックス 634"/>
        <xdr:cNvSpPr txBox="1"/>
      </xdr:nvSpPr>
      <xdr:spPr>
        <a:xfrm>
          <a:off x="14325111" y="1305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66,801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88602</xdr:rowOff>
    </xdr:from>
    <xdr:to>
      <xdr:col>20</xdr:col>
      <xdr:colOff>9525</xdr:colOff>
      <xdr:row>78</xdr:row>
      <xdr:rowOff>18752</xdr:rowOff>
    </xdr:to>
    <xdr:sp macro="" textlink="">
      <xdr:nvSpPr>
        <xdr:cNvPr id="636" name="円/楕円 635"/>
        <xdr:cNvSpPr/>
      </xdr:nvSpPr>
      <xdr:spPr>
        <a:xfrm>
          <a:off x="13652500" y="1329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35279</xdr:rowOff>
    </xdr:from>
    <xdr:ext cx="534377" cy="259045"/>
    <xdr:sp macro="" textlink="">
      <xdr:nvSpPr>
        <xdr:cNvPr id="637" name="テキスト ボックス 636"/>
        <xdr:cNvSpPr txBox="1"/>
      </xdr:nvSpPr>
      <xdr:spPr>
        <a:xfrm>
          <a:off x="13436111" y="1306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65,078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89822</xdr:rowOff>
    </xdr:from>
    <xdr:to>
      <xdr:col>18</xdr:col>
      <xdr:colOff>492125</xdr:colOff>
      <xdr:row>78</xdr:row>
      <xdr:rowOff>19972</xdr:rowOff>
    </xdr:to>
    <xdr:sp macro="" textlink="">
      <xdr:nvSpPr>
        <xdr:cNvPr id="638" name="円/楕円 637"/>
        <xdr:cNvSpPr/>
      </xdr:nvSpPr>
      <xdr:spPr>
        <a:xfrm>
          <a:off x="12763500" y="1329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36499</xdr:rowOff>
    </xdr:from>
    <xdr:ext cx="534377" cy="259045"/>
    <xdr:sp macro="" textlink="">
      <xdr:nvSpPr>
        <xdr:cNvPr id="639" name="テキスト ボックス 638"/>
        <xdr:cNvSpPr txBox="1"/>
      </xdr:nvSpPr>
      <xdr:spPr>
        <a:xfrm>
          <a:off x="12547111" y="1306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48222</xdr:rowOff>
    </xdr:from>
    <xdr:to>
      <xdr:col>23</xdr:col>
      <xdr:colOff>517525</xdr:colOff>
      <xdr:row>98</xdr:row>
      <xdr:rowOff>66861</xdr:rowOff>
    </xdr:to>
    <xdr:cxnSp macro="">
      <xdr:nvCxnSpPr>
        <xdr:cNvPr id="668" name="直線コネクタ 667"/>
        <xdr:cNvCxnSpPr/>
      </xdr:nvCxnSpPr>
      <xdr:spPr>
        <a:xfrm flipV="1">
          <a:off x="15481300" y="16850322"/>
          <a:ext cx="838200" cy="1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154119</xdr:rowOff>
    </xdr:from>
    <xdr:ext cx="534377" cy="259045"/>
    <xdr:sp macro="" textlink="">
      <xdr:nvSpPr>
        <xdr:cNvPr id="669" name="積立金平均値テキスト"/>
        <xdr:cNvSpPr txBox="1"/>
      </xdr:nvSpPr>
      <xdr:spPr>
        <a:xfrm>
          <a:off x="16370300" y="1678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66861</xdr:rowOff>
    </xdr:from>
    <xdr:to>
      <xdr:col>22</xdr:col>
      <xdr:colOff>365125</xdr:colOff>
      <xdr:row>98</xdr:row>
      <xdr:rowOff>101676</xdr:rowOff>
    </xdr:to>
    <xdr:cxnSp macro="">
      <xdr:nvCxnSpPr>
        <xdr:cNvPr id="671" name="直線コネクタ 670"/>
        <xdr:cNvCxnSpPr/>
      </xdr:nvCxnSpPr>
      <xdr:spPr>
        <a:xfrm flipV="1">
          <a:off x="14592300" y="16868961"/>
          <a:ext cx="889000" cy="3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163592</xdr:rowOff>
    </xdr:from>
    <xdr:to>
      <xdr:col>22</xdr:col>
      <xdr:colOff>415925</xdr:colOff>
      <xdr:row>98</xdr:row>
      <xdr:rowOff>93742</xdr:rowOff>
    </xdr:to>
    <xdr:sp macro="" textlink="">
      <xdr:nvSpPr>
        <xdr:cNvPr id="672" name="フローチャート : 判断 671"/>
        <xdr:cNvSpPr/>
      </xdr:nvSpPr>
      <xdr:spPr>
        <a:xfrm>
          <a:off x="15430500" y="1679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110269</xdr:rowOff>
    </xdr:from>
    <xdr:ext cx="534377" cy="259045"/>
    <xdr:sp macro="" textlink="">
      <xdr:nvSpPr>
        <xdr:cNvPr id="673" name="テキスト ボックス 672"/>
        <xdr:cNvSpPr txBox="1"/>
      </xdr:nvSpPr>
      <xdr:spPr>
        <a:xfrm>
          <a:off x="15214111" y="1656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58722</xdr:rowOff>
    </xdr:from>
    <xdr:to>
      <xdr:col>21</xdr:col>
      <xdr:colOff>161925</xdr:colOff>
      <xdr:row>98</xdr:row>
      <xdr:rowOff>101676</xdr:rowOff>
    </xdr:to>
    <xdr:cxnSp macro="">
      <xdr:nvCxnSpPr>
        <xdr:cNvPr id="674" name="直線コネクタ 673"/>
        <xdr:cNvCxnSpPr/>
      </xdr:nvCxnSpPr>
      <xdr:spPr>
        <a:xfrm>
          <a:off x="13703300" y="16860822"/>
          <a:ext cx="889000" cy="4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25067</xdr:rowOff>
    </xdr:from>
    <xdr:to>
      <xdr:col>21</xdr:col>
      <xdr:colOff>212725</xdr:colOff>
      <xdr:row>98</xdr:row>
      <xdr:rowOff>126667</xdr:rowOff>
    </xdr:to>
    <xdr:sp macro="" textlink="">
      <xdr:nvSpPr>
        <xdr:cNvPr id="675" name="フローチャート : 判断 674"/>
        <xdr:cNvSpPr/>
      </xdr:nvSpPr>
      <xdr:spPr>
        <a:xfrm>
          <a:off x="14541500" y="1682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143194</xdr:rowOff>
    </xdr:from>
    <xdr:ext cx="534377" cy="259045"/>
    <xdr:sp macro="" textlink="">
      <xdr:nvSpPr>
        <xdr:cNvPr id="676" name="テキスト ボックス 675"/>
        <xdr:cNvSpPr txBox="1"/>
      </xdr:nvSpPr>
      <xdr:spPr>
        <a:xfrm>
          <a:off x="14325111" y="1660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19791</xdr:rowOff>
    </xdr:from>
    <xdr:to>
      <xdr:col>19</xdr:col>
      <xdr:colOff>644525</xdr:colOff>
      <xdr:row>98</xdr:row>
      <xdr:rowOff>58722</xdr:rowOff>
    </xdr:to>
    <xdr:cxnSp macro="">
      <xdr:nvCxnSpPr>
        <xdr:cNvPr id="677" name="直線コネクタ 676"/>
        <xdr:cNvCxnSpPr/>
      </xdr:nvCxnSpPr>
      <xdr:spPr>
        <a:xfrm>
          <a:off x="12814300" y="16821891"/>
          <a:ext cx="889000" cy="3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33441</xdr:rowOff>
    </xdr:from>
    <xdr:to>
      <xdr:col>20</xdr:col>
      <xdr:colOff>9525</xdr:colOff>
      <xdr:row>98</xdr:row>
      <xdr:rowOff>135041</xdr:rowOff>
    </xdr:to>
    <xdr:sp macro="" textlink="">
      <xdr:nvSpPr>
        <xdr:cNvPr id="678" name="フローチャート : 判断 677"/>
        <xdr:cNvSpPr/>
      </xdr:nvSpPr>
      <xdr:spPr>
        <a:xfrm>
          <a:off x="13652500" y="168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126168</xdr:rowOff>
    </xdr:from>
    <xdr:ext cx="534377" cy="259045"/>
    <xdr:sp macro="" textlink="">
      <xdr:nvSpPr>
        <xdr:cNvPr id="679" name="テキスト ボックス 678"/>
        <xdr:cNvSpPr txBox="1"/>
      </xdr:nvSpPr>
      <xdr:spPr>
        <a:xfrm>
          <a:off x="13436111" y="1692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39066</xdr:rowOff>
    </xdr:from>
    <xdr:to>
      <xdr:col>18</xdr:col>
      <xdr:colOff>492125</xdr:colOff>
      <xdr:row>98</xdr:row>
      <xdr:rowOff>140666</xdr:rowOff>
    </xdr:to>
    <xdr:sp macro="" textlink="">
      <xdr:nvSpPr>
        <xdr:cNvPr id="680" name="フローチャート : 判断 679"/>
        <xdr:cNvSpPr/>
      </xdr:nvSpPr>
      <xdr:spPr>
        <a:xfrm>
          <a:off x="12763500" y="168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131793</xdr:rowOff>
    </xdr:from>
    <xdr:ext cx="534377" cy="259045"/>
    <xdr:sp macro="" textlink="">
      <xdr:nvSpPr>
        <xdr:cNvPr id="681" name="テキスト ボックス 680"/>
        <xdr:cNvSpPr txBox="1"/>
      </xdr:nvSpPr>
      <xdr:spPr>
        <a:xfrm>
          <a:off x="12547111" y="1693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168872</xdr:rowOff>
    </xdr:from>
    <xdr:to>
      <xdr:col>23</xdr:col>
      <xdr:colOff>568325</xdr:colOff>
      <xdr:row>98</xdr:row>
      <xdr:rowOff>99022</xdr:rowOff>
    </xdr:to>
    <xdr:sp macro="" textlink="">
      <xdr:nvSpPr>
        <xdr:cNvPr id="687" name="円/楕円 686"/>
        <xdr:cNvSpPr/>
      </xdr:nvSpPr>
      <xdr:spPr>
        <a:xfrm>
          <a:off x="16268700" y="1679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20299</xdr:rowOff>
    </xdr:from>
    <xdr:ext cx="534377" cy="259045"/>
    <xdr:sp macro="" textlink="">
      <xdr:nvSpPr>
        <xdr:cNvPr id="688" name="積立金該当値テキスト"/>
        <xdr:cNvSpPr txBox="1"/>
      </xdr:nvSpPr>
      <xdr:spPr>
        <a:xfrm>
          <a:off x="16370300" y="1665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22,005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16061</xdr:rowOff>
    </xdr:from>
    <xdr:to>
      <xdr:col>22</xdr:col>
      <xdr:colOff>415925</xdr:colOff>
      <xdr:row>98</xdr:row>
      <xdr:rowOff>117661</xdr:rowOff>
    </xdr:to>
    <xdr:sp macro="" textlink="">
      <xdr:nvSpPr>
        <xdr:cNvPr id="689" name="円/楕円 688"/>
        <xdr:cNvSpPr/>
      </xdr:nvSpPr>
      <xdr:spPr>
        <a:xfrm>
          <a:off x="15430500" y="1681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108788</xdr:rowOff>
    </xdr:from>
    <xdr:ext cx="534377" cy="259045"/>
    <xdr:sp macro="" textlink="">
      <xdr:nvSpPr>
        <xdr:cNvPr id="690" name="テキスト ボックス 689"/>
        <xdr:cNvSpPr txBox="1"/>
      </xdr:nvSpPr>
      <xdr:spPr>
        <a:xfrm>
          <a:off x="15214111" y="1691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19,559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50876</xdr:rowOff>
    </xdr:from>
    <xdr:to>
      <xdr:col>21</xdr:col>
      <xdr:colOff>212725</xdr:colOff>
      <xdr:row>98</xdr:row>
      <xdr:rowOff>152476</xdr:rowOff>
    </xdr:to>
    <xdr:sp macro="" textlink="">
      <xdr:nvSpPr>
        <xdr:cNvPr id="691" name="円/楕円 690"/>
        <xdr:cNvSpPr/>
      </xdr:nvSpPr>
      <xdr:spPr>
        <a:xfrm>
          <a:off x="14541500" y="1685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143603</xdr:rowOff>
    </xdr:from>
    <xdr:ext cx="534377" cy="259045"/>
    <xdr:sp macro="" textlink="">
      <xdr:nvSpPr>
        <xdr:cNvPr id="692" name="テキスト ボックス 691"/>
        <xdr:cNvSpPr txBox="1"/>
      </xdr:nvSpPr>
      <xdr:spPr>
        <a:xfrm>
          <a:off x="14325111" y="1694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7922</xdr:rowOff>
    </xdr:from>
    <xdr:to>
      <xdr:col>20</xdr:col>
      <xdr:colOff>9525</xdr:colOff>
      <xdr:row>98</xdr:row>
      <xdr:rowOff>109522</xdr:rowOff>
    </xdr:to>
    <xdr:sp macro="" textlink="">
      <xdr:nvSpPr>
        <xdr:cNvPr id="693" name="円/楕円 692"/>
        <xdr:cNvSpPr/>
      </xdr:nvSpPr>
      <xdr:spPr>
        <a:xfrm>
          <a:off x="13652500" y="1681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126049</xdr:rowOff>
    </xdr:from>
    <xdr:ext cx="534377" cy="259045"/>
    <xdr:sp macro="" textlink="">
      <xdr:nvSpPr>
        <xdr:cNvPr id="694" name="テキスト ボックス 693"/>
        <xdr:cNvSpPr txBox="1"/>
      </xdr:nvSpPr>
      <xdr:spPr>
        <a:xfrm>
          <a:off x="13436111" y="1658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20,627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140441</xdr:rowOff>
    </xdr:from>
    <xdr:to>
      <xdr:col>18</xdr:col>
      <xdr:colOff>492125</xdr:colOff>
      <xdr:row>98</xdr:row>
      <xdr:rowOff>70591</xdr:rowOff>
    </xdr:to>
    <xdr:sp macro="" textlink="">
      <xdr:nvSpPr>
        <xdr:cNvPr id="695" name="円/楕円 694"/>
        <xdr:cNvSpPr/>
      </xdr:nvSpPr>
      <xdr:spPr>
        <a:xfrm>
          <a:off x="12763500" y="1677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87118</xdr:rowOff>
    </xdr:from>
    <xdr:ext cx="534377" cy="259045"/>
    <xdr:sp macro="" textlink="">
      <xdr:nvSpPr>
        <xdr:cNvPr id="696" name="テキスト ボックス 695"/>
        <xdr:cNvSpPr txBox="1"/>
      </xdr:nvSpPr>
      <xdr:spPr>
        <a:xfrm>
          <a:off x="12547111" y="1654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25,736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43650</xdr:rowOff>
    </xdr:from>
    <xdr:to>
      <xdr:col>32</xdr:col>
      <xdr:colOff>187325</xdr:colOff>
      <xdr:row>39</xdr:row>
      <xdr:rowOff>44164</xdr:rowOff>
    </xdr:to>
    <xdr:cxnSp macro="">
      <xdr:nvCxnSpPr>
        <xdr:cNvPr id="725" name="直線コネクタ 724"/>
        <xdr:cNvCxnSpPr/>
      </xdr:nvCxnSpPr>
      <xdr:spPr>
        <a:xfrm flipV="1">
          <a:off x="21323300" y="6730200"/>
          <a:ext cx="8382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28410</xdr:rowOff>
    </xdr:from>
    <xdr:to>
      <xdr:col>31</xdr:col>
      <xdr:colOff>34925</xdr:colOff>
      <xdr:row>39</xdr:row>
      <xdr:rowOff>44164</xdr:rowOff>
    </xdr:to>
    <xdr:cxnSp macro="">
      <xdr:nvCxnSpPr>
        <xdr:cNvPr id="728" name="直線コネクタ 727"/>
        <xdr:cNvCxnSpPr/>
      </xdr:nvCxnSpPr>
      <xdr:spPr>
        <a:xfrm>
          <a:off x="20434300" y="6714960"/>
          <a:ext cx="889000" cy="1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111131</xdr:rowOff>
    </xdr:from>
    <xdr:to>
      <xdr:col>31</xdr:col>
      <xdr:colOff>85725</xdr:colOff>
      <xdr:row>39</xdr:row>
      <xdr:rowOff>41281</xdr:rowOff>
    </xdr:to>
    <xdr:sp macro="" textlink="">
      <xdr:nvSpPr>
        <xdr:cNvPr id="729" name="フローチャート : 判断 728"/>
        <xdr:cNvSpPr/>
      </xdr:nvSpPr>
      <xdr:spPr>
        <a:xfrm>
          <a:off x="21272500" y="662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57808</xdr:rowOff>
    </xdr:from>
    <xdr:ext cx="469744" cy="259045"/>
    <xdr:sp macro="" textlink="">
      <xdr:nvSpPr>
        <xdr:cNvPr id="730" name="テキスト ボックス 729"/>
        <xdr:cNvSpPr txBox="1"/>
      </xdr:nvSpPr>
      <xdr:spPr>
        <a:xfrm>
          <a:off x="21088427" y="640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28410</xdr:rowOff>
    </xdr:from>
    <xdr:to>
      <xdr:col>29</xdr:col>
      <xdr:colOff>517525</xdr:colOff>
      <xdr:row>39</xdr:row>
      <xdr:rowOff>32296</xdr:rowOff>
    </xdr:to>
    <xdr:cxnSp macro="">
      <xdr:nvCxnSpPr>
        <xdr:cNvPr id="731" name="直線コネクタ 730"/>
        <xdr:cNvCxnSpPr/>
      </xdr:nvCxnSpPr>
      <xdr:spPr>
        <a:xfrm flipV="1">
          <a:off x="19545300" y="6714960"/>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133934</xdr:rowOff>
    </xdr:from>
    <xdr:to>
      <xdr:col>29</xdr:col>
      <xdr:colOff>568325</xdr:colOff>
      <xdr:row>39</xdr:row>
      <xdr:rowOff>64084</xdr:rowOff>
    </xdr:to>
    <xdr:sp macro="" textlink="">
      <xdr:nvSpPr>
        <xdr:cNvPr id="732" name="フローチャート : 判断 731"/>
        <xdr:cNvSpPr/>
      </xdr:nvSpPr>
      <xdr:spPr>
        <a:xfrm>
          <a:off x="20383500" y="6649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80611</xdr:rowOff>
    </xdr:from>
    <xdr:ext cx="469744" cy="259045"/>
    <xdr:sp macro="" textlink="">
      <xdr:nvSpPr>
        <xdr:cNvPr id="733" name="テキスト ボックス 732"/>
        <xdr:cNvSpPr txBox="1"/>
      </xdr:nvSpPr>
      <xdr:spPr>
        <a:xfrm>
          <a:off x="20199427" y="642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32296</xdr:rowOff>
    </xdr:from>
    <xdr:to>
      <xdr:col>28</xdr:col>
      <xdr:colOff>314325</xdr:colOff>
      <xdr:row>39</xdr:row>
      <xdr:rowOff>33115</xdr:rowOff>
    </xdr:to>
    <xdr:cxnSp macro="">
      <xdr:nvCxnSpPr>
        <xdr:cNvPr id="734" name="直線コネクタ 733"/>
        <xdr:cNvCxnSpPr/>
      </xdr:nvCxnSpPr>
      <xdr:spPr>
        <a:xfrm flipV="1">
          <a:off x="18656300" y="6718846"/>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138354</xdr:rowOff>
    </xdr:from>
    <xdr:to>
      <xdr:col>28</xdr:col>
      <xdr:colOff>365125</xdr:colOff>
      <xdr:row>39</xdr:row>
      <xdr:rowOff>68504</xdr:rowOff>
    </xdr:to>
    <xdr:sp macro="" textlink="">
      <xdr:nvSpPr>
        <xdr:cNvPr id="735" name="フローチャート : 判断 734"/>
        <xdr:cNvSpPr/>
      </xdr:nvSpPr>
      <xdr:spPr>
        <a:xfrm>
          <a:off x="19494500" y="66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85031</xdr:rowOff>
    </xdr:from>
    <xdr:ext cx="469744" cy="259045"/>
    <xdr:sp macro="" textlink="">
      <xdr:nvSpPr>
        <xdr:cNvPr id="736" name="テキスト ボックス 735"/>
        <xdr:cNvSpPr txBox="1"/>
      </xdr:nvSpPr>
      <xdr:spPr>
        <a:xfrm>
          <a:off x="19310427" y="642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136201</xdr:rowOff>
    </xdr:from>
    <xdr:to>
      <xdr:col>27</xdr:col>
      <xdr:colOff>161925</xdr:colOff>
      <xdr:row>39</xdr:row>
      <xdr:rowOff>66351</xdr:rowOff>
    </xdr:to>
    <xdr:sp macro="" textlink="">
      <xdr:nvSpPr>
        <xdr:cNvPr id="737" name="フローチャート : 判断 736"/>
        <xdr:cNvSpPr/>
      </xdr:nvSpPr>
      <xdr:spPr>
        <a:xfrm>
          <a:off x="18605500" y="66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82878</xdr:rowOff>
    </xdr:from>
    <xdr:ext cx="469744" cy="259045"/>
    <xdr:sp macro="" textlink="">
      <xdr:nvSpPr>
        <xdr:cNvPr id="738" name="テキスト ボックス 737"/>
        <xdr:cNvSpPr txBox="1"/>
      </xdr:nvSpPr>
      <xdr:spPr>
        <a:xfrm>
          <a:off x="18421427" y="642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164300</xdr:rowOff>
    </xdr:from>
    <xdr:to>
      <xdr:col>32</xdr:col>
      <xdr:colOff>238125</xdr:colOff>
      <xdr:row>39</xdr:row>
      <xdr:rowOff>94450</xdr:rowOff>
    </xdr:to>
    <xdr:sp macro="" textlink="">
      <xdr:nvSpPr>
        <xdr:cNvPr id="744" name="円/楕円 743"/>
        <xdr:cNvSpPr/>
      </xdr:nvSpPr>
      <xdr:spPr>
        <a:xfrm>
          <a:off x="22110700" y="66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313932" cy="259045"/>
    <xdr:sp macro="" textlink="">
      <xdr:nvSpPr>
        <xdr:cNvPr id="745" name="投資及び出資金該当値テキスト"/>
        <xdr:cNvSpPr txBox="1"/>
      </xdr:nvSpPr>
      <xdr:spPr>
        <a:xfrm>
          <a:off x="22212300" y="66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164814</xdr:rowOff>
    </xdr:from>
    <xdr:to>
      <xdr:col>31</xdr:col>
      <xdr:colOff>85725</xdr:colOff>
      <xdr:row>39</xdr:row>
      <xdr:rowOff>94964</xdr:rowOff>
    </xdr:to>
    <xdr:sp macro="" textlink="">
      <xdr:nvSpPr>
        <xdr:cNvPr id="746" name="円/楕円 745"/>
        <xdr:cNvSpPr/>
      </xdr:nvSpPr>
      <xdr:spPr>
        <a:xfrm>
          <a:off x="21272500" y="667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86091</xdr:rowOff>
    </xdr:from>
    <xdr:ext cx="313932" cy="259045"/>
    <xdr:sp macro="" textlink="">
      <xdr:nvSpPr>
        <xdr:cNvPr id="747" name="テキスト ボックス 746"/>
        <xdr:cNvSpPr txBox="1"/>
      </xdr:nvSpPr>
      <xdr:spPr>
        <a:xfrm>
          <a:off x="21166333" y="6772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149060</xdr:rowOff>
    </xdr:from>
    <xdr:to>
      <xdr:col>29</xdr:col>
      <xdr:colOff>568325</xdr:colOff>
      <xdr:row>39</xdr:row>
      <xdr:rowOff>79210</xdr:rowOff>
    </xdr:to>
    <xdr:sp macro="" textlink="">
      <xdr:nvSpPr>
        <xdr:cNvPr id="748" name="円/楕円 747"/>
        <xdr:cNvSpPr/>
      </xdr:nvSpPr>
      <xdr:spPr>
        <a:xfrm>
          <a:off x="20383500" y="666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70337</xdr:rowOff>
    </xdr:from>
    <xdr:ext cx="378565" cy="259045"/>
    <xdr:sp macro="" textlink="">
      <xdr:nvSpPr>
        <xdr:cNvPr id="749" name="テキスト ボックス 748"/>
        <xdr:cNvSpPr txBox="1"/>
      </xdr:nvSpPr>
      <xdr:spPr>
        <a:xfrm>
          <a:off x="20245017" y="6756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152946</xdr:rowOff>
    </xdr:from>
    <xdr:to>
      <xdr:col>28</xdr:col>
      <xdr:colOff>365125</xdr:colOff>
      <xdr:row>39</xdr:row>
      <xdr:rowOff>83096</xdr:rowOff>
    </xdr:to>
    <xdr:sp macro="" textlink="">
      <xdr:nvSpPr>
        <xdr:cNvPr id="750" name="円/楕円 749"/>
        <xdr:cNvSpPr/>
      </xdr:nvSpPr>
      <xdr:spPr>
        <a:xfrm>
          <a:off x="19494500" y="66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74223</xdr:rowOff>
    </xdr:from>
    <xdr:ext cx="378565" cy="259045"/>
    <xdr:sp macro="" textlink="">
      <xdr:nvSpPr>
        <xdr:cNvPr id="751" name="テキスト ボックス 750"/>
        <xdr:cNvSpPr txBox="1"/>
      </xdr:nvSpPr>
      <xdr:spPr>
        <a:xfrm>
          <a:off x="19356017" y="676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153765</xdr:rowOff>
    </xdr:from>
    <xdr:to>
      <xdr:col>27</xdr:col>
      <xdr:colOff>161925</xdr:colOff>
      <xdr:row>39</xdr:row>
      <xdr:rowOff>83915</xdr:rowOff>
    </xdr:to>
    <xdr:sp macro="" textlink="">
      <xdr:nvSpPr>
        <xdr:cNvPr id="752" name="円/楕円 751"/>
        <xdr:cNvSpPr/>
      </xdr:nvSpPr>
      <xdr:spPr>
        <a:xfrm>
          <a:off x="18605500" y="66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75042</xdr:rowOff>
    </xdr:from>
    <xdr:ext cx="378565" cy="259045"/>
    <xdr:sp macro="" textlink="">
      <xdr:nvSpPr>
        <xdr:cNvPr id="753" name="テキスト ボックス 752"/>
        <xdr:cNvSpPr txBox="1"/>
      </xdr:nvSpPr>
      <xdr:spPr>
        <a:xfrm>
          <a:off x="18467017" y="6761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50448</xdr:rowOff>
    </xdr:from>
    <xdr:to>
      <xdr:col>32</xdr:col>
      <xdr:colOff>187325</xdr:colOff>
      <xdr:row>57</xdr:row>
      <xdr:rowOff>59135</xdr:rowOff>
    </xdr:to>
    <xdr:cxnSp macro="">
      <xdr:nvCxnSpPr>
        <xdr:cNvPr id="784" name="直線コネクタ 783"/>
        <xdr:cNvCxnSpPr/>
      </xdr:nvCxnSpPr>
      <xdr:spPr>
        <a:xfrm flipV="1">
          <a:off x="21323300" y="9823098"/>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9001</xdr:rowOff>
    </xdr:from>
    <xdr:ext cx="469744" cy="259045"/>
    <xdr:sp macro="" textlink="">
      <xdr:nvSpPr>
        <xdr:cNvPr id="785" name="貸付金平均値テキスト"/>
        <xdr:cNvSpPr txBox="1"/>
      </xdr:nvSpPr>
      <xdr:spPr>
        <a:xfrm>
          <a:off x="22212300" y="995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43459</xdr:rowOff>
    </xdr:from>
    <xdr:to>
      <xdr:col>31</xdr:col>
      <xdr:colOff>34925</xdr:colOff>
      <xdr:row>57</xdr:row>
      <xdr:rowOff>59135</xdr:rowOff>
    </xdr:to>
    <xdr:cxnSp macro="">
      <xdr:nvCxnSpPr>
        <xdr:cNvPr id="787" name="直線コネクタ 786"/>
        <xdr:cNvCxnSpPr/>
      </xdr:nvCxnSpPr>
      <xdr:spPr>
        <a:xfrm>
          <a:off x="20434300" y="9644659"/>
          <a:ext cx="889000" cy="18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72017</xdr:rowOff>
    </xdr:from>
    <xdr:to>
      <xdr:col>31</xdr:col>
      <xdr:colOff>85725</xdr:colOff>
      <xdr:row>59</xdr:row>
      <xdr:rowOff>2167</xdr:rowOff>
    </xdr:to>
    <xdr:sp macro="" textlink="">
      <xdr:nvSpPr>
        <xdr:cNvPr id="788" name="フローチャート : 判断 787"/>
        <xdr:cNvSpPr/>
      </xdr:nvSpPr>
      <xdr:spPr>
        <a:xfrm>
          <a:off x="21272500" y="10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164744</xdr:rowOff>
    </xdr:from>
    <xdr:ext cx="469744" cy="259045"/>
    <xdr:sp macro="" textlink="">
      <xdr:nvSpPr>
        <xdr:cNvPr id="789" name="テキスト ボックス 788"/>
        <xdr:cNvSpPr txBox="1"/>
      </xdr:nvSpPr>
      <xdr:spPr>
        <a:xfrm>
          <a:off x="21088427" y="101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43459</xdr:rowOff>
    </xdr:from>
    <xdr:to>
      <xdr:col>29</xdr:col>
      <xdr:colOff>517525</xdr:colOff>
      <xdr:row>57</xdr:row>
      <xdr:rowOff>72785</xdr:rowOff>
    </xdr:to>
    <xdr:cxnSp macro="">
      <xdr:nvCxnSpPr>
        <xdr:cNvPr id="790" name="直線コネクタ 789"/>
        <xdr:cNvCxnSpPr/>
      </xdr:nvCxnSpPr>
      <xdr:spPr>
        <a:xfrm flipV="1">
          <a:off x="19545300" y="9644659"/>
          <a:ext cx="889000" cy="20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41188</xdr:rowOff>
    </xdr:from>
    <xdr:to>
      <xdr:col>29</xdr:col>
      <xdr:colOff>568325</xdr:colOff>
      <xdr:row>58</xdr:row>
      <xdr:rowOff>142788</xdr:rowOff>
    </xdr:to>
    <xdr:sp macro="" textlink="">
      <xdr:nvSpPr>
        <xdr:cNvPr id="791" name="フローチャート : 判断 790"/>
        <xdr:cNvSpPr/>
      </xdr:nvSpPr>
      <xdr:spPr>
        <a:xfrm>
          <a:off x="20383500" y="998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133915</xdr:rowOff>
    </xdr:from>
    <xdr:ext cx="469744" cy="259045"/>
    <xdr:sp macro="" textlink="">
      <xdr:nvSpPr>
        <xdr:cNvPr id="792" name="テキスト ボックス 791"/>
        <xdr:cNvSpPr txBox="1"/>
      </xdr:nvSpPr>
      <xdr:spPr>
        <a:xfrm>
          <a:off x="20199427" y="1007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72785</xdr:rowOff>
    </xdr:from>
    <xdr:to>
      <xdr:col>28</xdr:col>
      <xdr:colOff>314325</xdr:colOff>
      <xdr:row>57</xdr:row>
      <xdr:rowOff>76247</xdr:rowOff>
    </xdr:to>
    <xdr:cxnSp macro="">
      <xdr:nvCxnSpPr>
        <xdr:cNvPr id="793" name="直線コネクタ 792"/>
        <xdr:cNvCxnSpPr/>
      </xdr:nvCxnSpPr>
      <xdr:spPr>
        <a:xfrm flipV="1">
          <a:off x="18656300" y="9845435"/>
          <a:ext cx="889000" cy="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18981</xdr:rowOff>
    </xdr:from>
    <xdr:to>
      <xdr:col>28</xdr:col>
      <xdr:colOff>365125</xdr:colOff>
      <xdr:row>58</xdr:row>
      <xdr:rowOff>120581</xdr:rowOff>
    </xdr:to>
    <xdr:sp macro="" textlink="">
      <xdr:nvSpPr>
        <xdr:cNvPr id="794" name="フローチャート : 判断 793"/>
        <xdr:cNvSpPr/>
      </xdr:nvSpPr>
      <xdr:spPr>
        <a:xfrm>
          <a:off x="19494500" y="99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111708</xdr:rowOff>
    </xdr:from>
    <xdr:ext cx="469744" cy="259045"/>
    <xdr:sp macro="" textlink="">
      <xdr:nvSpPr>
        <xdr:cNvPr id="795" name="テキスト ボックス 794"/>
        <xdr:cNvSpPr txBox="1"/>
      </xdr:nvSpPr>
      <xdr:spPr>
        <a:xfrm>
          <a:off x="19310427" y="1005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13495</xdr:rowOff>
    </xdr:from>
    <xdr:to>
      <xdr:col>27</xdr:col>
      <xdr:colOff>161925</xdr:colOff>
      <xdr:row>58</xdr:row>
      <xdr:rowOff>115095</xdr:rowOff>
    </xdr:to>
    <xdr:sp macro="" textlink="">
      <xdr:nvSpPr>
        <xdr:cNvPr id="796" name="フローチャート : 判断 795"/>
        <xdr:cNvSpPr/>
      </xdr:nvSpPr>
      <xdr:spPr>
        <a:xfrm>
          <a:off x="18605500" y="99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106222</xdr:rowOff>
    </xdr:from>
    <xdr:ext cx="469744" cy="259045"/>
    <xdr:sp macro="" textlink="">
      <xdr:nvSpPr>
        <xdr:cNvPr id="797" name="テキスト ボックス 796"/>
        <xdr:cNvSpPr txBox="1"/>
      </xdr:nvSpPr>
      <xdr:spPr>
        <a:xfrm>
          <a:off x="18421427" y="1005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171098</xdr:rowOff>
    </xdr:from>
    <xdr:to>
      <xdr:col>32</xdr:col>
      <xdr:colOff>238125</xdr:colOff>
      <xdr:row>57</xdr:row>
      <xdr:rowOff>101248</xdr:rowOff>
    </xdr:to>
    <xdr:sp macro="" textlink="">
      <xdr:nvSpPr>
        <xdr:cNvPr id="803" name="円/楕円 802"/>
        <xdr:cNvSpPr/>
      </xdr:nvSpPr>
      <xdr:spPr>
        <a:xfrm>
          <a:off x="22110700" y="97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22525</xdr:rowOff>
    </xdr:from>
    <xdr:ext cx="534377" cy="259045"/>
    <xdr:sp macro="" textlink="">
      <xdr:nvSpPr>
        <xdr:cNvPr id="804" name="貸付金該当値テキスト"/>
        <xdr:cNvSpPr txBox="1"/>
      </xdr:nvSpPr>
      <xdr:spPr>
        <a:xfrm>
          <a:off x="22212300" y="962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11,983</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8335</xdr:rowOff>
    </xdr:from>
    <xdr:to>
      <xdr:col>31</xdr:col>
      <xdr:colOff>85725</xdr:colOff>
      <xdr:row>57</xdr:row>
      <xdr:rowOff>109935</xdr:rowOff>
    </xdr:to>
    <xdr:sp macro="" textlink="">
      <xdr:nvSpPr>
        <xdr:cNvPr id="805" name="円/楕円 804"/>
        <xdr:cNvSpPr/>
      </xdr:nvSpPr>
      <xdr:spPr>
        <a:xfrm>
          <a:off x="21272500" y="978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126462</xdr:rowOff>
    </xdr:from>
    <xdr:ext cx="534377" cy="259045"/>
    <xdr:sp macro="" textlink="">
      <xdr:nvSpPr>
        <xdr:cNvPr id="806" name="テキスト ボックス 805"/>
        <xdr:cNvSpPr txBox="1"/>
      </xdr:nvSpPr>
      <xdr:spPr>
        <a:xfrm>
          <a:off x="21056111" y="955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11,717</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164109</xdr:rowOff>
    </xdr:from>
    <xdr:to>
      <xdr:col>29</xdr:col>
      <xdr:colOff>568325</xdr:colOff>
      <xdr:row>56</xdr:row>
      <xdr:rowOff>94259</xdr:rowOff>
    </xdr:to>
    <xdr:sp macro="" textlink="">
      <xdr:nvSpPr>
        <xdr:cNvPr id="807" name="円/楕円 806"/>
        <xdr:cNvSpPr/>
      </xdr:nvSpPr>
      <xdr:spPr>
        <a:xfrm>
          <a:off x="20383500" y="959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110786</xdr:rowOff>
    </xdr:from>
    <xdr:ext cx="534377" cy="259045"/>
    <xdr:sp macro="" textlink="">
      <xdr:nvSpPr>
        <xdr:cNvPr id="808" name="テキスト ボックス 807"/>
        <xdr:cNvSpPr txBox="1"/>
      </xdr:nvSpPr>
      <xdr:spPr>
        <a:xfrm>
          <a:off x="20167111" y="936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17,447</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21985</xdr:rowOff>
    </xdr:from>
    <xdr:to>
      <xdr:col>28</xdr:col>
      <xdr:colOff>365125</xdr:colOff>
      <xdr:row>57</xdr:row>
      <xdr:rowOff>123585</xdr:rowOff>
    </xdr:to>
    <xdr:sp macro="" textlink="">
      <xdr:nvSpPr>
        <xdr:cNvPr id="809" name="円/楕円 808"/>
        <xdr:cNvSpPr/>
      </xdr:nvSpPr>
      <xdr:spPr>
        <a:xfrm>
          <a:off x="19494500" y="979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140112</xdr:rowOff>
    </xdr:from>
    <xdr:ext cx="534377" cy="259045"/>
    <xdr:sp macro="" textlink="">
      <xdr:nvSpPr>
        <xdr:cNvPr id="810" name="テキスト ボックス 809"/>
        <xdr:cNvSpPr txBox="1"/>
      </xdr:nvSpPr>
      <xdr:spPr>
        <a:xfrm>
          <a:off x="19278111" y="956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11,299</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25447</xdr:rowOff>
    </xdr:from>
    <xdr:to>
      <xdr:col>27</xdr:col>
      <xdr:colOff>161925</xdr:colOff>
      <xdr:row>57</xdr:row>
      <xdr:rowOff>127047</xdr:rowOff>
    </xdr:to>
    <xdr:sp macro="" textlink="">
      <xdr:nvSpPr>
        <xdr:cNvPr id="811" name="円/楕円 810"/>
        <xdr:cNvSpPr/>
      </xdr:nvSpPr>
      <xdr:spPr>
        <a:xfrm>
          <a:off x="18605500" y="979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143574</xdr:rowOff>
    </xdr:from>
    <xdr:ext cx="534377" cy="259045"/>
    <xdr:sp macro="" textlink="">
      <xdr:nvSpPr>
        <xdr:cNvPr id="812" name="テキスト ボックス 811"/>
        <xdr:cNvSpPr txBox="1"/>
      </xdr:nvSpPr>
      <xdr:spPr>
        <a:xfrm>
          <a:off x="18389111" y="957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115518</xdr:rowOff>
    </xdr:from>
    <xdr:to>
      <xdr:col>32</xdr:col>
      <xdr:colOff>187325</xdr:colOff>
      <xdr:row>74</xdr:row>
      <xdr:rowOff>120857</xdr:rowOff>
    </xdr:to>
    <xdr:cxnSp macro="">
      <xdr:nvCxnSpPr>
        <xdr:cNvPr id="844" name="直線コネクタ 843"/>
        <xdr:cNvCxnSpPr/>
      </xdr:nvCxnSpPr>
      <xdr:spPr>
        <a:xfrm>
          <a:off x="21323300" y="12802818"/>
          <a:ext cx="838200" cy="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115518</xdr:rowOff>
    </xdr:from>
    <xdr:to>
      <xdr:col>31</xdr:col>
      <xdr:colOff>34925</xdr:colOff>
      <xdr:row>74</xdr:row>
      <xdr:rowOff>167067</xdr:rowOff>
    </xdr:to>
    <xdr:cxnSp macro="">
      <xdr:nvCxnSpPr>
        <xdr:cNvPr id="847" name="直線コネクタ 846"/>
        <xdr:cNvCxnSpPr/>
      </xdr:nvCxnSpPr>
      <xdr:spPr>
        <a:xfrm flipV="1">
          <a:off x="20434300" y="12802818"/>
          <a:ext cx="889000" cy="5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73714</xdr:rowOff>
    </xdr:from>
    <xdr:to>
      <xdr:col>31</xdr:col>
      <xdr:colOff>85725</xdr:colOff>
      <xdr:row>76</xdr:row>
      <xdr:rowOff>3863</xdr:rowOff>
    </xdr:to>
    <xdr:sp macro="" textlink="">
      <xdr:nvSpPr>
        <xdr:cNvPr id="848" name="フローチャート : 判断 847"/>
        <xdr:cNvSpPr/>
      </xdr:nvSpPr>
      <xdr:spPr>
        <a:xfrm>
          <a:off x="21272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166442</xdr:rowOff>
    </xdr:from>
    <xdr:ext cx="534377" cy="259045"/>
    <xdr:sp macro="" textlink="">
      <xdr:nvSpPr>
        <xdr:cNvPr id="849" name="テキスト ボックス 848"/>
        <xdr:cNvSpPr txBox="1"/>
      </xdr:nvSpPr>
      <xdr:spPr>
        <a:xfrm>
          <a:off x="21056111" y="130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127666</xdr:rowOff>
    </xdr:from>
    <xdr:to>
      <xdr:col>29</xdr:col>
      <xdr:colOff>517525</xdr:colOff>
      <xdr:row>74</xdr:row>
      <xdr:rowOff>167067</xdr:rowOff>
    </xdr:to>
    <xdr:cxnSp macro="">
      <xdr:nvCxnSpPr>
        <xdr:cNvPr id="850" name="直線コネクタ 849"/>
        <xdr:cNvCxnSpPr/>
      </xdr:nvCxnSpPr>
      <xdr:spPr>
        <a:xfrm>
          <a:off x="19545300" y="12814966"/>
          <a:ext cx="889000" cy="3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27178</xdr:rowOff>
    </xdr:from>
    <xdr:to>
      <xdr:col>29</xdr:col>
      <xdr:colOff>568325</xdr:colOff>
      <xdr:row>77</xdr:row>
      <xdr:rowOff>128778</xdr:rowOff>
    </xdr:to>
    <xdr:sp macro="" textlink="">
      <xdr:nvSpPr>
        <xdr:cNvPr id="851" name="フローチャート : 判断 850"/>
        <xdr:cNvSpPr/>
      </xdr:nvSpPr>
      <xdr:spPr>
        <a:xfrm>
          <a:off x="20383500" y="132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119905</xdr:rowOff>
    </xdr:from>
    <xdr:ext cx="534377" cy="259045"/>
    <xdr:sp macro="" textlink="">
      <xdr:nvSpPr>
        <xdr:cNvPr id="852" name="テキスト ボックス 851"/>
        <xdr:cNvSpPr txBox="1"/>
      </xdr:nvSpPr>
      <xdr:spPr>
        <a:xfrm>
          <a:off x="20167111" y="1332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127666</xdr:rowOff>
    </xdr:from>
    <xdr:to>
      <xdr:col>28</xdr:col>
      <xdr:colOff>314325</xdr:colOff>
      <xdr:row>75</xdr:row>
      <xdr:rowOff>109182</xdr:rowOff>
    </xdr:to>
    <xdr:cxnSp macro="">
      <xdr:nvCxnSpPr>
        <xdr:cNvPr id="853" name="直線コネクタ 852"/>
        <xdr:cNvCxnSpPr/>
      </xdr:nvCxnSpPr>
      <xdr:spPr>
        <a:xfrm flipV="1">
          <a:off x="18656300" y="12814966"/>
          <a:ext cx="889000" cy="15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39081</xdr:rowOff>
    </xdr:from>
    <xdr:to>
      <xdr:col>28</xdr:col>
      <xdr:colOff>365125</xdr:colOff>
      <xdr:row>77</xdr:row>
      <xdr:rowOff>140681</xdr:rowOff>
    </xdr:to>
    <xdr:sp macro="" textlink="">
      <xdr:nvSpPr>
        <xdr:cNvPr id="854" name="フローチャート : 判断 853"/>
        <xdr:cNvSpPr/>
      </xdr:nvSpPr>
      <xdr:spPr>
        <a:xfrm>
          <a:off x="19494500" y="1324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131808</xdr:rowOff>
    </xdr:from>
    <xdr:ext cx="534377" cy="259045"/>
    <xdr:sp macro="" textlink="">
      <xdr:nvSpPr>
        <xdr:cNvPr id="855" name="テキスト ボックス 854"/>
        <xdr:cNvSpPr txBox="1"/>
      </xdr:nvSpPr>
      <xdr:spPr>
        <a:xfrm>
          <a:off x="19278111" y="1333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35652</xdr:rowOff>
    </xdr:from>
    <xdr:to>
      <xdr:col>27</xdr:col>
      <xdr:colOff>161925</xdr:colOff>
      <xdr:row>77</xdr:row>
      <xdr:rowOff>137252</xdr:rowOff>
    </xdr:to>
    <xdr:sp macro="" textlink="">
      <xdr:nvSpPr>
        <xdr:cNvPr id="856" name="フローチャート : 判断 855"/>
        <xdr:cNvSpPr/>
      </xdr:nvSpPr>
      <xdr:spPr>
        <a:xfrm>
          <a:off x="18605500" y="1323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128379</xdr:rowOff>
    </xdr:from>
    <xdr:ext cx="534377" cy="259045"/>
    <xdr:sp macro="" textlink="">
      <xdr:nvSpPr>
        <xdr:cNvPr id="857" name="テキスト ボックス 856"/>
        <xdr:cNvSpPr txBox="1"/>
      </xdr:nvSpPr>
      <xdr:spPr>
        <a:xfrm>
          <a:off x="18389111" y="1333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70057</xdr:rowOff>
    </xdr:from>
    <xdr:to>
      <xdr:col>32</xdr:col>
      <xdr:colOff>238125</xdr:colOff>
      <xdr:row>75</xdr:row>
      <xdr:rowOff>207</xdr:rowOff>
    </xdr:to>
    <xdr:sp macro="" textlink="">
      <xdr:nvSpPr>
        <xdr:cNvPr id="863" name="円/楕円 862"/>
        <xdr:cNvSpPr/>
      </xdr:nvSpPr>
      <xdr:spPr>
        <a:xfrm>
          <a:off x="22110700" y="1275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92934</xdr:rowOff>
    </xdr:from>
    <xdr:ext cx="534377" cy="259045"/>
    <xdr:sp macro="" textlink="">
      <xdr:nvSpPr>
        <xdr:cNvPr id="864" name="繰出金該当値テキスト"/>
        <xdr:cNvSpPr txBox="1"/>
      </xdr:nvSpPr>
      <xdr:spPr>
        <a:xfrm>
          <a:off x="22212300" y="1260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71,154</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64718</xdr:rowOff>
    </xdr:from>
    <xdr:to>
      <xdr:col>31</xdr:col>
      <xdr:colOff>85725</xdr:colOff>
      <xdr:row>74</xdr:row>
      <xdr:rowOff>166318</xdr:rowOff>
    </xdr:to>
    <xdr:sp macro="" textlink="">
      <xdr:nvSpPr>
        <xdr:cNvPr id="865" name="円/楕円 864"/>
        <xdr:cNvSpPr/>
      </xdr:nvSpPr>
      <xdr:spPr>
        <a:xfrm>
          <a:off x="21272500" y="1275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11395</xdr:rowOff>
    </xdr:from>
    <xdr:ext cx="534377" cy="259045"/>
    <xdr:sp macro="" textlink="">
      <xdr:nvSpPr>
        <xdr:cNvPr id="866" name="テキスト ボックス 865"/>
        <xdr:cNvSpPr txBox="1"/>
      </xdr:nvSpPr>
      <xdr:spPr>
        <a:xfrm>
          <a:off x="21056111" y="1252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71,481</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116267</xdr:rowOff>
    </xdr:from>
    <xdr:to>
      <xdr:col>29</xdr:col>
      <xdr:colOff>568325</xdr:colOff>
      <xdr:row>75</xdr:row>
      <xdr:rowOff>46417</xdr:rowOff>
    </xdr:to>
    <xdr:sp macro="" textlink="">
      <xdr:nvSpPr>
        <xdr:cNvPr id="867" name="円/楕円 866"/>
        <xdr:cNvSpPr/>
      </xdr:nvSpPr>
      <xdr:spPr>
        <a:xfrm>
          <a:off x="20383500" y="1280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62944</xdr:rowOff>
    </xdr:from>
    <xdr:ext cx="534377" cy="259045"/>
    <xdr:sp macro="" textlink="">
      <xdr:nvSpPr>
        <xdr:cNvPr id="868" name="テキスト ボックス 867"/>
        <xdr:cNvSpPr txBox="1"/>
      </xdr:nvSpPr>
      <xdr:spPr>
        <a:xfrm>
          <a:off x="20167111" y="1257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68,324</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76866</xdr:rowOff>
    </xdr:from>
    <xdr:to>
      <xdr:col>28</xdr:col>
      <xdr:colOff>365125</xdr:colOff>
      <xdr:row>75</xdr:row>
      <xdr:rowOff>7016</xdr:rowOff>
    </xdr:to>
    <xdr:sp macro="" textlink="">
      <xdr:nvSpPr>
        <xdr:cNvPr id="869" name="円/楕円 868"/>
        <xdr:cNvSpPr/>
      </xdr:nvSpPr>
      <xdr:spPr>
        <a:xfrm>
          <a:off x="19494500" y="127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23543</xdr:rowOff>
    </xdr:from>
    <xdr:ext cx="534377" cy="259045"/>
    <xdr:sp macro="" textlink="">
      <xdr:nvSpPr>
        <xdr:cNvPr id="870" name="テキスト ボックス 869"/>
        <xdr:cNvSpPr txBox="1"/>
      </xdr:nvSpPr>
      <xdr:spPr>
        <a:xfrm>
          <a:off x="19278111" y="125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70,737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58382</xdr:rowOff>
    </xdr:from>
    <xdr:to>
      <xdr:col>27</xdr:col>
      <xdr:colOff>161925</xdr:colOff>
      <xdr:row>75</xdr:row>
      <xdr:rowOff>159981</xdr:rowOff>
    </xdr:to>
    <xdr:sp macro="" textlink="">
      <xdr:nvSpPr>
        <xdr:cNvPr id="871" name="円/楕円 870"/>
        <xdr:cNvSpPr/>
      </xdr:nvSpPr>
      <xdr:spPr>
        <a:xfrm>
          <a:off x="18605500" y="129171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5059</xdr:rowOff>
    </xdr:from>
    <xdr:ext cx="534377" cy="259045"/>
    <xdr:sp macro="" textlink="">
      <xdr:nvSpPr>
        <xdr:cNvPr id="872" name="テキスト ボックス 871"/>
        <xdr:cNvSpPr txBox="1"/>
      </xdr:nvSpPr>
      <xdr:spPr>
        <a:xfrm>
          <a:off x="18389111" y="1269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61,369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905" name="フローチャート : 判断 904"/>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6" name="テキスト ボックス 905"/>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8" name="フローチャート : 判断 907"/>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11" name="フローチャート : 判断 910"/>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フローチャート : 判断 912"/>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23" name="テキスト ボックス 922"/>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25" name="テキスト ボックス 924"/>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7" name="テキスト ボックス 926"/>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29" name="テキスト ボックス 928"/>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歳出全体としては、住民一人当たりのコストは</a:t>
          </a:r>
          <a:r>
            <a:rPr kumimoji="1" lang="en-US" altLang="ja-JP" sz="1300">
              <a:latin typeface="ＭＳ Ｐゴシック"/>
            </a:rPr>
            <a:t>653,662</a:t>
          </a:r>
          <a:r>
            <a:rPr kumimoji="1" lang="ja-JP" altLang="en-US" sz="1300">
              <a:latin typeface="ＭＳ Ｐゴシック"/>
            </a:rPr>
            <a:t>円であり、昨年度と比較すると</a:t>
          </a:r>
          <a:r>
            <a:rPr kumimoji="1" lang="en-US" altLang="ja-JP" sz="1300">
              <a:latin typeface="ＭＳ Ｐゴシック"/>
            </a:rPr>
            <a:t>45,972</a:t>
          </a:r>
          <a:r>
            <a:rPr kumimoji="1" lang="ja-JP" altLang="en-US" sz="1300">
              <a:latin typeface="ＭＳ Ｐゴシック"/>
            </a:rPr>
            <a:t>円増加している。これは昨年度と比較して歳出総額が大きくなったことに加え、当市の人口減少が影響しているものである。また、類似団体平均の</a:t>
          </a:r>
          <a:r>
            <a:rPr kumimoji="1" lang="en-US" altLang="ja-JP" sz="1300">
              <a:latin typeface="ＭＳ Ｐゴシック"/>
            </a:rPr>
            <a:t>584,945</a:t>
          </a:r>
          <a:r>
            <a:rPr kumimoji="1" lang="ja-JP" altLang="en-US" sz="1300">
              <a:latin typeface="ＭＳ Ｐゴシック"/>
            </a:rPr>
            <a:t>円と比較して</a:t>
          </a:r>
          <a:r>
            <a:rPr kumimoji="1" lang="en-US" altLang="ja-JP" sz="1300">
              <a:latin typeface="ＭＳ Ｐゴシック"/>
            </a:rPr>
            <a:t>68,717</a:t>
          </a:r>
          <a:r>
            <a:rPr kumimoji="1" lang="ja-JP" altLang="en-US" sz="1300">
              <a:latin typeface="ＭＳ Ｐゴシック"/>
            </a:rPr>
            <a:t>円高い水準となっている。</a:t>
          </a:r>
        </a:p>
        <a:p>
          <a:r>
            <a:rPr kumimoji="1" lang="ja-JP" altLang="en-US" sz="1300">
              <a:latin typeface="ＭＳ Ｐゴシック"/>
            </a:rPr>
            <a:t>　補助費等は前年度から</a:t>
          </a:r>
          <a:r>
            <a:rPr kumimoji="1" lang="en-US" altLang="ja-JP" sz="1300">
              <a:latin typeface="ＭＳ Ｐゴシック"/>
            </a:rPr>
            <a:t>29,261</a:t>
          </a:r>
          <a:r>
            <a:rPr kumimoji="1" lang="ja-JP" altLang="en-US" sz="1300">
              <a:latin typeface="ＭＳ Ｐゴシック"/>
            </a:rPr>
            <a:t>円増加し、類似団体平均よりも</a:t>
          </a:r>
          <a:r>
            <a:rPr kumimoji="1" lang="en-US" altLang="ja-JP" sz="1300">
              <a:latin typeface="ＭＳ Ｐゴシック"/>
            </a:rPr>
            <a:t>43,166</a:t>
          </a:r>
          <a:r>
            <a:rPr kumimoji="1" lang="ja-JP" altLang="en-US" sz="1300">
              <a:latin typeface="ＭＳ Ｐゴシック"/>
            </a:rPr>
            <a:t>円高く、歳出額の構成比</a:t>
          </a:r>
          <a:r>
            <a:rPr kumimoji="1" lang="en-US" altLang="ja-JP" sz="1300">
              <a:latin typeface="ＭＳ Ｐゴシック"/>
            </a:rPr>
            <a:t>(16.5%)</a:t>
          </a:r>
          <a:r>
            <a:rPr kumimoji="1" lang="ja-JP" altLang="en-US" sz="1300">
              <a:latin typeface="ＭＳ Ｐゴシック"/>
            </a:rPr>
            <a:t>も</a:t>
          </a:r>
          <a:r>
            <a:rPr kumimoji="1" lang="en-US" altLang="ja-JP" sz="1300">
              <a:latin typeface="ＭＳ Ｐゴシック"/>
            </a:rPr>
            <a:t>5.5%</a:t>
          </a:r>
          <a:r>
            <a:rPr kumimoji="1" lang="ja-JP" altLang="en-US" sz="1300">
              <a:latin typeface="ＭＳ Ｐゴシック"/>
            </a:rPr>
            <a:t>高い水準にある。これは補助費の約</a:t>
          </a:r>
          <a:r>
            <a:rPr kumimoji="1" lang="en-US" altLang="ja-JP" sz="1300">
              <a:latin typeface="ＭＳ Ｐゴシック"/>
            </a:rPr>
            <a:t>45%</a:t>
          </a:r>
          <a:r>
            <a:rPr kumimoji="1" lang="ja-JP" altLang="en-US" sz="1300">
              <a:latin typeface="ＭＳ Ｐゴシック"/>
            </a:rPr>
            <a:t>を占める湯沢雄勝広域市町村圏組合への負担が主な要因であるが、平成</a:t>
          </a:r>
          <a:r>
            <a:rPr kumimoji="1" lang="en-US" altLang="ja-JP" sz="1300">
              <a:latin typeface="ＭＳ Ｐゴシック"/>
            </a:rPr>
            <a:t>29</a:t>
          </a:r>
          <a:r>
            <a:rPr kumimoji="1" lang="ja-JP" altLang="en-US" sz="1300">
              <a:latin typeface="ＭＳ Ｐゴシック"/>
            </a:rPr>
            <a:t>年度以降も新消防庁舎建設やごみ処理施設整備により組合への負担金は増加が見込まれ、今後も高い水準を維持する見込みであるため、一部事務組合負担金の精査を行うなどし、財政の健全化に努める。扶助費は、前年度から</a:t>
          </a:r>
          <a:r>
            <a:rPr kumimoji="1" lang="en-US" altLang="ja-JP" sz="1300">
              <a:latin typeface="ＭＳ Ｐゴシック"/>
            </a:rPr>
            <a:t>4,858</a:t>
          </a:r>
          <a:r>
            <a:rPr kumimoji="1" lang="ja-JP" altLang="en-US" sz="1300">
              <a:latin typeface="ＭＳ Ｐゴシック"/>
            </a:rPr>
            <a:t>円増加し、類似団体平均よりも</a:t>
          </a:r>
          <a:r>
            <a:rPr kumimoji="1" lang="en-US" altLang="ja-JP" sz="1300">
              <a:latin typeface="ＭＳ Ｐゴシック"/>
            </a:rPr>
            <a:t>6,112</a:t>
          </a:r>
          <a:r>
            <a:rPr kumimoji="1" lang="ja-JP" altLang="en-US" sz="1300">
              <a:latin typeface="ＭＳ Ｐゴシック"/>
            </a:rPr>
            <a:t>円高いが、歳出額の構成比</a:t>
          </a:r>
          <a:r>
            <a:rPr kumimoji="1" lang="en-US" altLang="ja-JP" sz="1300">
              <a:latin typeface="ＭＳ Ｐゴシック"/>
            </a:rPr>
            <a:t>(15.8%)</a:t>
          </a:r>
          <a:r>
            <a:rPr kumimoji="1" lang="ja-JP" altLang="en-US" sz="1300">
              <a:latin typeface="ＭＳ Ｐゴシック"/>
            </a:rPr>
            <a:t>は</a:t>
          </a:r>
          <a:r>
            <a:rPr kumimoji="1" lang="en-US" altLang="ja-JP" sz="1300">
              <a:latin typeface="ＭＳ Ｐゴシック"/>
            </a:rPr>
            <a:t>0.9%</a:t>
          </a:r>
          <a:r>
            <a:rPr kumimoji="1" lang="ja-JP" altLang="en-US" sz="1300">
              <a:latin typeface="ＭＳ Ｐゴシック"/>
            </a:rPr>
            <a:t>低い水準となっている。前年度から生活保護費は</a:t>
          </a:r>
          <a:r>
            <a:rPr kumimoji="1" lang="en-US" altLang="ja-JP" sz="1300">
              <a:latin typeface="ＭＳ Ｐゴシック"/>
            </a:rPr>
            <a:t>0.6%</a:t>
          </a:r>
          <a:r>
            <a:rPr kumimoji="1" lang="ja-JP" altLang="en-US" sz="1300">
              <a:latin typeface="ＭＳ Ｐゴシック"/>
            </a:rPr>
            <a:t>減少しているが、障害者福祉支援の充実等により社会福祉費は</a:t>
          </a:r>
          <a:r>
            <a:rPr kumimoji="1" lang="en-US" altLang="ja-JP" sz="1300">
              <a:latin typeface="ＭＳ Ｐゴシック"/>
            </a:rPr>
            <a:t>13.5%</a:t>
          </a:r>
          <a:r>
            <a:rPr kumimoji="1" lang="ja-JP" altLang="en-US" sz="1300">
              <a:latin typeface="ＭＳ Ｐゴシック"/>
            </a:rPr>
            <a:t>上昇している。ここ５年間扶助費は増加しているため、給付に係る精査を徹底するなどし、より適正な給付に努める。物件費は、前年度から</a:t>
          </a:r>
          <a:r>
            <a:rPr kumimoji="1" lang="en-US" altLang="ja-JP" sz="1300">
              <a:latin typeface="ＭＳ Ｐゴシック"/>
            </a:rPr>
            <a:t>1,662</a:t>
          </a:r>
          <a:r>
            <a:rPr kumimoji="1" lang="ja-JP" altLang="en-US" sz="1300">
              <a:latin typeface="ＭＳ Ｐゴシック"/>
            </a:rPr>
            <a:t>円増加し、類似団体平均よりも</a:t>
          </a:r>
          <a:r>
            <a:rPr kumimoji="1" lang="en-US" altLang="ja-JP" sz="1300">
              <a:latin typeface="ＭＳ Ｐゴシック"/>
            </a:rPr>
            <a:t>2.1</a:t>
          </a:r>
          <a:r>
            <a:rPr kumimoji="1" lang="ja-JP" altLang="en-US" sz="1300">
              <a:latin typeface="ＭＳ Ｐゴシック"/>
            </a:rPr>
            <a:t>ポイント高くなっている。主な要因は、社会保障・税番号制度に関する情報システム整備事業や、ふるさと納税に係る特産品発送業務等の増加によるものである。今後も事業の精査とともに一層の経費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秋田県湯沢市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47,083
46,947
790.91
31,459,707
30,776,357
656,313
16,504,168
34,271,817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82.4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27115</xdr:rowOff>
    </xdr:from>
    <xdr:to>
      <xdr:col>6</xdr:col>
      <xdr:colOff>511175</xdr:colOff>
      <xdr:row>36</xdr:row>
      <xdr:rowOff>136271</xdr:rowOff>
    </xdr:to>
    <xdr:cxnSp macro="">
      <xdr:nvCxnSpPr>
        <xdr:cNvPr id="61" name="直線コネクタ 60"/>
        <xdr:cNvCxnSpPr/>
      </xdr:nvCxnSpPr>
      <xdr:spPr>
        <a:xfrm>
          <a:off x="3797300" y="6199315"/>
          <a:ext cx="838200" cy="10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27115</xdr:rowOff>
    </xdr:from>
    <xdr:to>
      <xdr:col>5</xdr:col>
      <xdr:colOff>358775</xdr:colOff>
      <xdr:row>36</xdr:row>
      <xdr:rowOff>110744</xdr:rowOff>
    </xdr:to>
    <xdr:cxnSp macro="">
      <xdr:nvCxnSpPr>
        <xdr:cNvPr id="64" name="直線コネクタ 63"/>
        <xdr:cNvCxnSpPr/>
      </xdr:nvCxnSpPr>
      <xdr:spPr>
        <a:xfrm flipV="1">
          <a:off x="2908300" y="6199315"/>
          <a:ext cx="889000" cy="8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67183</xdr:rowOff>
    </xdr:from>
    <xdr:to>
      <xdr:col>5</xdr:col>
      <xdr:colOff>409575</xdr:colOff>
      <xdr:row>35</xdr:row>
      <xdr:rowOff>168783</xdr:rowOff>
    </xdr:to>
    <xdr:sp macro="" textlink="">
      <xdr:nvSpPr>
        <xdr:cNvPr id="65" name="フローチャート : 判断 64"/>
        <xdr:cNvSpPr/>
      </xdr:nvSpPr>
      <xdr:spPr>
        <a:xfrm>
          <a:off x="3746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13860</xdr:rowOff>
    </xdr:from>
    <xdr:ext cx="469744" cy="259045"/>
    <xdr:sp macro="" textlink="">
      <xdr:nvSpPr>
        <xdr:cNvPr id="66" name="テキスト ボックス 65"/>
        <xdr:cNvSpPr txBox="1"/>
      </xdr:nvSpPr>
      <xdr:spPr>
        <a:xfrm>
          <a:off x="3562427"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51879</xdr:rowOff>
    </xdr:from>
    <xdr:to>
      <xdr:col>4</xdr:col>
      <xdr:colOff>155575</xdr:colOff>
      <xdr:row>36</xdr:row>
      <xdr:rowOff>110744</xdr:rowOff>
    </xdr:to>
    <xdr:cxnSp macro="">
      <xdr:nvCxnSpPr>
        <xdr:cNvPr id="67" name="直線コネクタ 66"/>
        <xdr:cNvCxnSpPr/>
      </xdr:nvCxnSpPr>
      <xdr:spPr>
        <a:xfrm>
          <a:off x="2019300" y="6224079"/>
          <a:ext cx="889000" cy="5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28892</xdr:rowOff>
    </xdr:from>
    <xdr:to>
      <xdr:col>4</xdr:col>
      <xdr:colOff>206375</xdr:colOff>
      <xdr:row>37</xdr:row>
      <xdr:rowOff>130492</xdr:rowOff>
    </xdr:to>
    <xdr:sp macro="" textlink="">
      <xdr:nvSpPr>
        <xdr:cNvPr id="68" name="フローチャート : 判断 67"/>
        <xdr:cNvSpPr/>
      </xdr:nvSpPr>
      <xdr:spPr>
        <a:xfrm>
          <a:off x="2857500" y="637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121619</xdr:rowOff>
    </xdr:from>
    <xdr:ext cx="469744" cy="259045"/>
    <xdr:sp macro="" textlink="">
      <xdr:nvSpPr>
        <xdr:cNvPr id="69" name="テキスト ボックス 68"/>
        <xdr:cNvSpPr txBox="1"/>
      </xdr:nvSpPr>
      <xdr:spPr>
        <a:xfrm>
          <a:off x="2673427" y="646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1397</xdr:rowOff>
    </xdr:from>
    <xdr:to>
      <xdr:col>2</xdr:col>
      <xdr:colOff>638175</xdr:colOff>
      <xdr:row>36</xdr:row>
      <xdr:rowOff>51879</xdr:rowOff>
    </xdr:to>
    <xdr:cxnSp macro="">
      <xdr:nvCxnSpPr>
        <xdr:cNvPr id="70" name="直線コネクタ 69"/>
        <xdr:cNvCxnSpPr/>
      </xdr:nvCxnSpPr>
      <xdr:spPr>
        <a:xfrm>
          <a:off x="1130300" y="6173597"/>
          <a:ext cx="889000" cy="5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39370</xdr:rowOff>
    </xdr:from>
    <xdr:to>
      <xdr:col>3</xdr:col>
      <xdr:colOff>3175</xdr:colOff>
      <xdr:row>37</xdr:row>
      <xdr:rowOff>140970</xdr:rowOff>
    </xdr:to>
    <xdr:sp macro="" textlink="">
      <xdr:nvSpPr>
        <xdr:cNvPr id="71" name="フローチャート : 判断 70"/>
        <xdr:cNvSpPr/>
      </xdr:nvSpPr>
      <xdr:spPr>
        <a:xfrm>
          <a:off x="1968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132097</xdr:rowOff>
    </xdr:from>
    <xdr:ext cx="469744" cy="259045"/>
    <xdr:sp macro="" textlink="">
      <xdr:nvSpPr>
        <xdr:cNvPr id="72" name="テキスト ボックス 71"/>
        <xdr:cNvSpPr txBox="1"/>
      </xdr:nvSpPr>
      <xdr:spPr>
        <a:xfrm>
          <a:off x="1784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18605</xdr:rowOff>
    </xdr:from>
    <xdr:to>
      <xdr:col>1</xdr:col>
      <xdr:colOff>485775</xdr:colOff>
      <xdr:row>37</xdr:row>
      <xdr:rowOff>120205</xdr:rowOff>
    </xdr:to>
    <xdr:sp macro="" textlink="">
      <xdr:nvSpPr>
        <xdr:cNvPr id="73" name="フローチャート : 判断 72"/>
        <xdr:cNvSpPr/>
      </xdr:nvSpPr>
      <xdr:spPr>
        <a:xfrm>
          <a:off x="1079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111332</xdr:rowOff>
    </xdr:from>
    <xdr:ext cx="469744" cy="259045"/>
    <xdr:sp macro="" textlink="">
      <xdr:nvSpPr>
        <xdr:cNvPr id="74" name="テキスト ボックス 73"/>
        <xdr:cNvSpPr txBox="1"/>
      </xdr:nvSpPr>
      <xdr:spPr>
        <a:xfrm>
          <a:off x="895427" y="645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85471</xdr:rowOff>
    </xdr:from>
    <xdr:to>
      <xdr:col>6</xdr:col>
      <xdr:colOff>561975</xdr:colOff>
      <xdr:row>37</xdr:row>
      <xdr:rowOff>15621</xdr:rowOff>
    </xdr:to>
    <xdr:sp macro="" textlink="">
      <xdr:nvSpPr>
        <xdr:cNvPr id="80" name="円/楕円 79"/>
        <xdr:cNvSpPr/>
      </xdr:nvSpPr>
      <xdr:spPr>
        <a:xfrm>
          <a:off x="4584700" y="625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63898</xdr:rowOff>
    </xdr:from>
    <xdr:ext cx="469744" cy="259045"/>
    <xdr:sp macro="" textlink="">
      <xdr:nvSpPr>
        <xdr:cNvPr id="81" name="議会費該当値テキスト"/>
        <xdr:cNvSpPr txBox="1"/>
      </xdr:nvSpPr>
      <xdr:spPr>
        <a:xfrm>
          <a:off x="4686300" y="623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147765</xdr:rowOff>
    </xdr:from>
    <xdr:to>
      <xdr:col>5</xdr:col>
      <xdr:colOff>409575</xdr:colOff>
      <xdr:row>36</xdr:row>
      <xdr:rowOff>77915</xdr:rowOff>
    </xdr:to>
    <xdr:sp macro="" textlink="">
      <xdr:nvSpPr>
        <xdr:cNvPr id="82" name="円/楕円 81"/>
        <xdr:cNvSpPr/>
      </xdr:nvSpPr>
      <xdr:spPr>
        <a:xfrm>
          <a:off x="3746500" y="614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69042</xdr:rowOff>
    </xdr:from>
    <xdr:ext cx="469744" cy="259045"/>
    <xdr:sp macro="" textlink="">
      <xdr:nvSpPr>
        <xdr:cNvPr id="83" name="テキスト ボックス 82"/>
        <xdr:cNvSpPr txBox="1"/>
      </xdr:nvSpPr>
      <xdr:spPr>
        <a:xfrm>
          <a:off x="3562427" y="624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59944</xdr:rowOff>
    </xdr:from>
    <xdr:to>
      <xdr:col>4</xdr:col>
      <xdr:colOff>206375</xdr:colOff>
      <xdr:row>36</xdr:row>
      <xdr:rowOff>161544</xdr:rowOff>
    </xdr:to>
    <xdr:sp macro="" textlink="">
      <xdr:nvSpPr>
        <xdr:cNvPr id="84" name="円/楕円 83"/>
        <xdr:cNvSpPr/>
      </xdr:nvSpPr>
      <xdr:spPr>
        <a:xfrm>
          <a:off x="2857500" y="62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6621</xdr:rowOff>
    </xdr:from>
    <xdr:ext cx="469744" cy="259045"/>
    <xdr:sp macro="" textlink="">
      <xdr:nvSpPr>
        <xdr:cNvPr id="85" name="テキスト ボックス 84"/>
        <xdr:cNvSpPr txBox="1"/>
      </xdr:nvSpPr>
      <xdr:spPr>
        <a:xfrm>
          <a:off x="2673427" y="600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1079</xdr:rowOff>
    </xdr:from>
    <xdr:to>
      <xdr:col>3</xdr:col>
      <xdr:colOff>3175</xdr:colOff>
      <xdr:row>36</xdr:row>
      <xdr:rowOff>102679</xdr:rowOff>
    </xdr:to>
    <xdr:sp macro="" textlink="">
      <xdr:nvSpPr>
        <xdr:cNvPr id="86" name="円/楕円 85"/>
        <xdr:cNvSpPr/>
      </xdr:nvSpPr>
      <xdr:spPr>
        <a:xfrm>
          <a:off x="1968500" y="617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119206</xdr:rowOff>
    </xdr:from>
    <xdr:ext cx="469744" cy="259045"/>
    <xdr:sp macro="" textlink="">
      <xdr:nvSpPr>
        <xdr:cNvPr id="87" name="テキスト ボックス 86"/>
        <xdr:cNvSpPr txBox="1"/>
      </xdr:nvSpPr>
      <xdr:spPr>
        <a:xfrm>
          <a:off x="1784427" y="594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122047</xdr:rowOff>
    </xdr:from>
    <xdr:to>
      <xdr:col>1</xdr:col>
      <xdr:colOff>485775</xdr:colOff>
      <xdr:row>36</xdr:row>
      <xdr:rowOff>52197</xdr:rowOff>
    </xdr:to>
    <xdr:sp macro="" textlink="">
      <xdr:nvSpPr>
        <xdr:cNvPr id="88" name="円/楕円 87"/>
        <xdr:cNvSpPr/>
      </xdr:nvSpPr>
      <xdr:spPr>
        <a:xfrm>
          <a:off x="1079500" y="612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68724</xdr:rowOff>
    </xdr:from>
    <xdr:ext cx="469744" cy="259045"/>
    <xdr:sp macro="" textlink="">
      <xdr:nvSpPr>
        <xdr:cNvPr id="89" name="テキスト ボックス 88"/>
        <xdr:cNvSpPr txBox="1"/>
      </xdr:nvSpPr>
      <xdr:spPr>
        <a:xfrm>
          <a:off x="895427" y="589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78,154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82962</xdr:rowOff>
    </xdr:from>
    <xdr:to>
      <xdr:col>6</xdr:col>
      <xdr:colOff>511175</xdr:colOff>
      <xdr:row>56</xdr:row>
      <xdr:rowOff>86030</xdr:rowOff>
    </xdr:to>
    <xdr:cxnSp macro="">
      <xdr:nvCxnSpPr>
        <xdr:cNvPr id="116" name="直線コネクタ 115"/>
        <xdr:cNvCxnSpPr/>
      </xdr:nvCxnSpPr>
      <xdr:spPr>
        <a:xfrm>
          <a:off x="3797300" y="9684162"/>
          <a:ext cx="838200" cy="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82962</xdr:rowOff>
    </xdr:from>
    <xdr:to>
      <xdr:col>5</xdr:col>
      <xdr:colOff>358775</xdr:colOff>
      <xdr:row>56</xdr:row>
      <xdr:rowOff>120996</xdr:rowOff>
    </xdr:to>
    <xdr:cxnSp macro="">
      <xdr:nvCxnSpPr>
        <xdr:cNvPr id="119" name="直線コネクタ 118"/>
        <xdr:cNvCxnSpPr/>
      </xdr:nvCxnSpPr>
      <xdr:spPr>
        <a:xfrm flipV="1">
          <a:off x="2908300" y="9684162"/>
          <a:ext cx="889000" cy="3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34744</xdr:rowOff>
    </xdr:from>
    <xdr:to>
      <xdr:col>5</xdr:col>
      <xdr:colOff>409575</xdr:colOff>
      <xdr:row>56</xdr:row>
      <xdr:rowOff>136344</xdr:rowOff>
    </xdr:to>
    <xdr:sp macro="" textlink="">
      <xdr:nvSpPr>
        <xdr:cNvPr id="120" name="フローチャート : 判断 119"/>
        <xdr:cNvSpPr/>
      </xdr:nvSpPr>
      <xdr:spPr>
        <a:xfrm>
          <a:off x="3746500" y="963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127471</xdr:rowOff>
    </xdr:from>
    <xdr:ext cx="534377" cy="259045"/>
    <xdr:sp macro="" textlink="">
      <xdr:nvSpPr>
        <xdr:cNvPr id="121" name="テキスト ボックス 120"/>
        <xdr:cNvSpPr txBox="1"/>
      </xdr:nvSpPr>
      <xdr:spPr>
        <a:xfrm>
          <a:off x="3530111" y="972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49101</xdr:rowOff>
    </xdr:from>
    <xdr:to>
      <xdr:col>4</xdr:col>
      <xdr:colOff>155575</xdr:colOff>
      <xdr:row>56</xdr:row>
      <xdr:rowOff>120996</xdr:rowOff>
    </xdr:to>
    <xdr:cxnSp macro="">
      <xdr:nvCxnSpPr>
        <xdr:cNvPr id="122" name="直線コネクタ 121"/>
        <xdr:cNvCxnSpPr/>
      </xdr:nvCxnSpPr>
      <xdr:spPr>
        <a:xfrm>
          <a:off x="2019300" y="9478851"/>
          <a:ext cx="889000" cy="24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143097</xdr:rowOff>
    </xdr:from>
    <xdr:to>
      <xdr:col>4</xdr:col>
      <xdr:colOff>206375</xdr:colOff>
      <xdr:row>57</xdr:row>
      <xdr:rowOff>73247</xdr:rowOff>
    </xdr:to>
    <xdr:sp macro="" textlink="">
      <xdr:nvSpPr>
        <xdr:cNvPr id="123" name="フローチャート : 判断 122"/>
        <xdr:cNvSpPr/>
      </xdr:nvSpPr>
      <xdr:spPr>
        <a:xfrm>
          <a:off x="2857500" y="974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64374</xdr:rowOff>
    </xdr:from>
    <xdr:ext cx="534377" cy="259045"/>
    <xdr:sp macro="" textlink="">
      <xdr:nvSpPr>
        <xdr:cNvPr id="124" name="テキスト ボックス 123"/>
        <xdr:cNvSpPr txBox="1"/>
      </xdr:nvSpPr>
      <xdr:spPr>
        <a:xfrm>
          <a:off x="2641111" y="983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49101</xdr:rowOff>
    </xdr:from>
    <xdr:to>
      <xdr:col>2</xdr:col>
      <xdr:colOff>638175</xdr:colOff>
      <xdr:row>56</xdr:row>
      <xdr:rowOff>93916</xdr:rowOff>
    </xdr:to>
    <xdr:cxnSp macro="">
      <xdr:nvCxnSpPr>
        <xdr:cNvPr id="125" name="直線コネクタ 124"/>
        <xdr:cNvCxnSpPr/>
      </xdr:nvCxnSpPr>
      <xdr:spPr>
        <a:xfrm flipV="1">
          <a:off x="1130300" y="9478851"/>
          <a:ext cx="889000" cy="21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128923</xdr:rowOff>
    </xdr:from>
    <xdr:to>
      <xdr:col>3</xdr:col>
      <xdr:colOff>3175</xdr:colOff>
      <xdr:row>57</xdr:row>
      <xdr:rowOff>59073</xdr:rowOff>
    </xdr:to>
    <xdr:sp macro="" textlink="">
      <xdr:nvSpPr>
        <xdr:cNvPr id="126" name="フローチャート : 判断 125"/>
        <xdr:cNvSpPr/>
      </xdr:nvSpPr>
      <xdr:spPr>
        <a:xfrm>
          <a:off x="1968500" y="97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50200</xdr:rowOff>
    </xdr:from>
    <xdr:ext cx="534377" cy="259045"/>
    <xdr:sp macro="" textlink="">
      <xdr:nvSpPr>
        <xdr:cNvPr id="127" name="テキスト ボックス 126"/>
        <xdr:cNvSpPr txBox="1"/>
      </xdr:nvSpPr>
      <xdr:spPr>
        <a:xfrm>
          <a:off x="1752111" y="982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156140</xdr:rowOff>
    </xdr:from>
    <xdr:to>
      <xdr:col>1</xdr:col>
      <xdr:colOff>485775</xdr:colOff>
      <xdr:row>57</xdr:row>
      <xdr:rowOff>86290</xdr:rowOff>
    </xdr:to>
    <xdr:sp macro="" textlink="">
      <xdr:nvSpPr>
        <xdr:cNvPr id="128" name="フローチャート : 判断 127"/>
        <xdr:cNvSpPr/>
      </xdr:nvSpPr>
      <xdr:spPr>
        <a:xfrm>
          <a:off x="1079500" y="97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77417</xdr:rowOff>
    </xdr:from>
    <xdr:ext cx="534377" cy="259045"/>
    <xdr:sp macro="" textlink="">
      <xdr:nvSpPr>
        <xdr:cNvPr id="129" name="テキスト ボックス 128"/>
        <xdr:cNvSpPr txBox="1"/>
      </xdr:nvSpPr>
      <xdr:spPr>
        <a:xfrm>
          <a:off x="863111" y="985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35230</xdr:rowOff>
    </xdr:from>
    <xdr:to>
      <xdr:col>6</xdr:col>
      <xdr:colOff>561975</xdr:colOff>
      <xdr:row>56</xdr:row>
      <xdr:rowOff>136830</xdr:rowOff>
    </xdr:to>
    <xdr:sp macro="" textlink="">
      <xdr:nvSpPr>
        <xdr:cNvPr id="135" name="円/楕円 134"/>
        <xdr:cNvSpPr/>
      </xdr:nvSpPr>
      <xdr:spPr>
        <a:xfrm>
          <a:off x="4584700" y="963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58107</xdr:rowOff>
    </xdr:from>
    <xdr:ext cx="534377" cy="259045"/>
    <xdr:sp macro="" textlink="">
      <xdr:nvSpPr>
        <xdr:cNvPr id="136" name="総務費該当値テキスト"/>
        <xdr:cNvSpPr txBox="1"/>
      </xdr:nvSpPr>
      <xdr:spPr>
        <a:xfrm>
          <a:off x="4686300" y="948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86,739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32162</xdr:rowOff>
    </xdr:from>
    <xdr:to>
      <xdr:col>5</xdr:col>
      <xdr:colOff>409575</xdr:colOff>
      <xdr:row>56</xdr:row>
      <xdr:rowOff>133762</xdr:rowOff>
    </xdr:to>
    <xdr:sp macro="" textlink="">
      <xdr:nvSpPr>
        <xdr:cNvPr id="137" name="円/楕円 136"/>
        <xdr:cNvSpPr/>
      </xdr:nvSpPr>
      <xdr:spPr>
        <a:xfrm>
          <a:off x="3746500" y="963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150289</xdr:rowOff>
    </xdr:from>
    <xdr:ext cx="534377" cy="259045"/>
    <xdr:sp macro="" textlink="">
      <xdr:nvSpPr>
        <xdr:cNvPr id="138" name="テキスト ボックス 137"/>
        <xdr:cNvSpPr txBox="1"/>
      </xdr:nvSpPr>
      <xdr:spPr>
        <a:xfrm>
          <a:off x="3530111" y="940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87,410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70196</xdr:rowOff>
    </xdr:from>
    <xdr:to>
      <xdr:col>4</xdr:col>
      <xdr:colOff>206375</xdr:colOff>
      <xdr:row>57</xdr:row>
      <xdr:rowOff>346</xdr:rowOff>
    </xdr:to>
    <xdr:sp macro="" textlink="">
      <xdr:nvSpPr>
        <xdr:cNvPr id="139" name="円/楕円 138"/>
        <xdr:cNvSpPr/>
      </xdr:nvSpPr>
      <xdr:spPr>
        <a:xfrm>
          <a:off x="2857500" y="96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16873</xdr:rowOff>
    </xdr:from>
    <xdr:ext cx="534377" cy="259045"/>
    <xdr:sp macro="" textlink="">
      <xdr:nvSpPr>
        <xdr:cNvPr id="140" name="テキスト ボックス 139"/>
        <xdr:cNvSpPr txBox="1"/>
      </xdr:nvSpPr>
      <xdr:spPr>
        <a:xfrm>
          <a:off x="2641111" y="94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79,091</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169751</xdr:rowOff>
    </xdr:from>
    <xdr:to>
      <xdr:col>3</xdr:col>
      <xdr:colOff>3175</xdr:colOff>
      <xdr:row>55</xdr:row>
      <xdr:rowOff>99901</xdr:rowOff>
    </xdr:to>
    <xdr:sp macro="" textlink="">
      <xdr:nvSpPr>
        <xdr:cNvPr id="141" name="円/楕円 140"/>
        <xdr:cNvSpPr/>
      </xdr:nvSpPr>
      <xdr:spPr>
        <a:xfrm>
          <a:off x="1968500" y="942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116428</xdr:rowOff>
    </xdr:from>
    <xdr:ext cx="599010" cy="259045"/>
    <xdr:sp macro="" textlink="">
      <xdr:nvSpPr>
        <xdr:cNvPr id="142" name="テキスト ボックス 141"/>
        <xdr:cNvSpPr txBox="1"/>
      </xdr:nvSpPr>
      <xdr:spPr>
        <a:xfrm>
          <a:off x="1719794" y="9203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132,316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43116</xdr:rowOff>
    </xdr:from>
    <xdr:to>
      <xdr:col>1</xdr:col>
      <xdr:colOff>485775</xdr:colOff>
      <xdr:row>56</xdr:row>
      <xdr:rowOff>144716</xdr:rowOff>
    </xdr:to>
    <xdr:sp macro="" textlink="">
      <xdr:nvSpPr>
        <xdr:cNvPr id="143" name="円/楕円 142"/>
        <xdr:cNvSpPr/>
      </xdr:nvSpPr>
      <xdr:spPr>
        <a:xfrm>
          <a:off x="1079500" y="964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161243</xdr:rowOff>
    </xdr:from>
    <xdr:ext cx="534377" cy="259045"/>
    <xdr:sp macro="" textlink="">
      <xdr:nvSpPr>
        <xdr:cNvPr id="144" name="テキスト ボックス 143"/>
        <xdr:cNvSpPr txBox="1"/>
      </xdr:nvSpPr>
      <xdr:spPr>
        <a:xfrm>
          <a:off x="863111" y="941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167,567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119872</xdr:rowOff>
    </xdr:from>
    <xdr:to>
      <xdr:col>6</xdr:col>
      <xdr:colOff>511175</xdr:colOff>
      <xdr:row>76</xdr:row>
      <xdr:rowOff>124737</xdr:rowOff>
    </xdr:to>
    <xdr:cxnSp macro="">
      <xdr:nvCxnSpPr>
        <xdr:cNvPr id="172" name="直線コネクタ 171"/>
        <xdr:cNvCxnSpPr/>
      </xdr:nvCxnSpPr>
      <xdr:spPr>
        <a:xfrm>
          <a:off x="3797300" y="13150072"/>
          <a:ext cx="838200" cy="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119872</xdr:rowOff>
    </xdr:from>
    <xdr:to>
      <xdr:col>5</xdr:col>
      <xdr:colOff>358775</xdr:colOff>
      <xdr:row>76</xdr:row>
      <xdr:rowOff>141154</xdr:rowOff>
    </xdr:to>
    <xdr:cxnSp macro="">
      <xdr:nvCxnSpPr>
        <xdr:cNvPr id="175" name="直線コネクタ 174"/>
        <xdr:cNvCxnSpPr/>
      </xdr:nvCxnSpPr>
      <xdr:spPr>
        <a:xfrm flipV="1">
          <a:off x="2908300" y="13150072"/>
          <a:ext cx="889000" cy="2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170255</xdr:rowOff>
    </xdr:from>
    <xdr:to>
      <xdr:col>5</xdr:col>
      <xdr:colOff>409575</xdr:colOff>
      <xdr:row>77</xdr:row>
      <xdr:rowOff>100405</xdr:rowOff>
    </xdr:to>
    <xdr:sp macro="" textlink="">
      <xdr:nvSpPr>
        <xdr:cNvPr id="176" name="フローチャート : 判断 175"/>
        <xdr:cNvSpPr/>
      </xdr:nvSpPr>
      <xdr:spPr>
        <a:xfrm>
          <a:off x="3746500" y="1320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91532</xdr:rowOff>
    </xdr:from>
    <xdr:ext cx="599010" cy="259045"/>
    <xdr:sp macro="" textlink="">
      <xdr:nvSpPr>
        <xdr:cNvPr id="177" name="テキスト ボックス 176"/>
        <xdr:cNvSpPr txBox="1"/>
      </xdr:nvSpPr>
      <xdr:spPr>
        <a:xfrm>
          <a:off x="3497794" y="1329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141154</xdr:rowOff>
    </xdr:from>
    <xdr:to>
      <xdr:col>4</xdr:col>
      <xdr:colOff>155575</xdr:colOff>
      <xdr:row>77</xdr:row>
      <xdr:rowOff>29730</xdr:rowOff>
    </xdr:to>
    <xdr:cxnSp macro="">
      <xdr:nvCxnSpPr>
        <xdr:cNvPr id="178" name="直線コネクタ 177"/>
        <xdr:cNvCxnSpPr/>
      </xdr:nvCxnSpPr>
      <xdr:spPr>
        <a:xfrm flipV="1">
          <a:off x="2019300" y="13171354"/>
          <a:ext cx="889000" cy="6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83948</xdr:rowOff>
    </xdr:from>
    <xdr:to>
      <xdr:col>4</xdr:col>
      <xdr:colOff>206375</xdr:colOff>
      <xdr:row>78</xdr:row>
      <xdr:rowOff>14098</xdr:rowOff>
    </xdr:to>
    <xdr:sp macro="" textlink="">
      <xdr:nvSpPr>
        <xdr:cNvPr id="179" name="フローチャート : 判断 178"/>
        <xdr:cNvSpPr/>
      </xdr:nvSpPr>
      <xdr:spPr>
        <a:xfrm>
          <a:off x="2857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5225</xdr:rowOff>
    </xdr:from>
    <xdr:ext cx="599010" cy="259045"/>
    <xdr:sp macro="" textlink="">
      <xdr:nvSpPr>
        <xdr:cNvPr id="180" name="テキスト ボックス 179"/>
        <xdr:cNvSpPr txBox="1"/>
      </xdr:nvSpPr>
      <xdr:spPr>
        <a:xfrm>
          <a:off x="2608794" y="1337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29730</xdr:rowOff>
    </xdr:from>
    <xdr:to>
      <xdr:col>2</xdr:col>
      <xdr:colOff>638175</xdr:colOff>
      <xdr:row>77</xdr:row>
      <xdr:rowOff>37123</xdr:rowOff>
    </xdr:to>
    <xdr:cxnSp macro="">
      <xdr:nvCxnSpPr>
        <xdr:cNvPr id="181" name="直線コネクタ 180"/>
        <xdr:cNvCxnSpPr/>
      </xdr:nvCxnSpPr>
      <xdr:spPr>
        <a:xfrm flipV="1">
          <a:off x="1130300" y="13231380"/>
          <a:ext cx="889000" cy="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97335</xdr:rowOff>
    </xdr:from>
    <xdr:to>
      <xdr:col>3</xdr:col>
      <xdr:colOff>3175</xdr:colOff>
      <xdr:row>78</xdr:row>
      <xdr:rowOff>27485</xdr:rowOff>
    </xdr:to>
    <xdr:sp macro="" textlink="">
      <xdr:nvSpPr>
        <xdr:cNvPr id="182" name="フローチャート : 判断 181"/>
        <xdr:cNvSpPr/>
      </xdr:nvSpPr>
      <xdr:spPr>
        <a:xfrm>
          <a:off x="1968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18612</xdr:rowOff>
    </xdr:from>
    <xdr:ext cx="599010" cy="259045"/>
    <xdr:sp macro="" textlink="">
      <xdr:nvSpPr>
        <xdr:cNvPr id="183" name="テキスト ボックス 182"/>
        <xdr:cNvSpPr txBox="1"/>
      </xdr:nvSpPr>
      <xdr:spPr>
        <a:xfrm>
          <a:off x="1719794" y="13391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115230</xdr:rowOff>
    </xdr:from>
    <xdr:to>
      <xdr:col>1</xdr:col>
      <xdr:colOff>485775</xdr:colOff>
      <xdr:row>78</xdr:row>
      <xdr:rowOff>45380</xdr:rowOff>
    </xdr:to>
    <xdr:sp macro="" textlink="">
      <xdr:nvSpPr>
        <xdr:cNvPr id="184" name="フローチャート : 判断 183"/>
        <xdr:cNvSpPr/>
      </xdr:nvSpPr>
      <xdr:spPr>
        <a:xfrm>
          <a:off x="1079500" y="1331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36507</xdr:rowOff>
    </xdr:from>
    <xdr:ext cx="599010" cy="259045"/>
    <xdr:sp macro="" textlink="">
      <xdr:nvSpPr>
        <xdr:cNvPr id="185" name="テキスト ボックス 184"/>
        <xdr:cNvSpPr txBox="1"/>
      </xdr:nvSpPr>
      <xdr:spPr>
        <a:xfrm>
          <a:off x="830794" y="1340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73937</xdr:rowOff>
    </xdr:from>
    <xdr:to>
      <xdr:col>6</xdr:col>
      <xdr:colOff>561975</xdr:colOff>
      <xdr:row>77</xdr:row>
      <xdr:rowOff>4087</xdr:rowOff>
    </xdr:to>
    <xdr:sp macro="" textlink="">
      <xdr:nvSpPr>
        <xdr:cNvPr id="191" name="円/楕円 190"/>
        <xdr:cNvSpPr/>
      </xdr:nvSpPr>
      <xdr:spPr>
        <a:xfrm>
          <a:off x="4584700" y="1310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96813</xdr:rowOff>
    </xdr:from>
    <xdr:ext cx="599010" cy="259045"/>
    <xdr:sp macro="" textlink="">
      <xdr:nvSpPr>
        <xdr:cNvPr id="192" name="民生費該当値テキスト"/>
        <xdr:cNvSpPr txBox="1"/>
      </xdr:nvSpPr>
      <xdr:spPr>
        <a:xfrm>
          <a:off x="4686300" y="1295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178,273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69072</xdr:rowOff>
    </xdr:from>
    <xdr:to>
      <xdr:col>5</xdr:col>
      <xdr:colOff>409575</xdr:colOff>
      <xdr:row>76</xdr:row>
      <xdr:rowOff>170672</xdr:rowOff>
    </xdr:to>
    <xdr:sp macro="" textlink="">
      <xdr:nvSpPr>
        <xdr:cNvPr id="193" name="円/楕円 192"/>
        <xdr:cNvSpPr/>
      </xdr:nvSpPr>
      <xdr:spPr>
        <a:xfrm>
          <a:off x="3746500" y="1309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15748</xdr:rowOff>
    </xdr:from>
    <xdr:ext cx="599010" cy="259045"/>
    <xdr:sp macro="" textlink="">
      <xdr:nvSpPr>
        <xdr:cNvPr id="194" name="テキスト ボックス 193"/>
        <xdr:cNvSpPr txBox="1"/>
      </xdr:nvSpPr>
      <xdr:spPr>
        <a:xfrm>
          <a:off x="3497794" y="1287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179,337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90354</xdr:rowOff>
    </xdr:from>
    <xdr:to>
      <xdr:col>4</xdr:col>
      <xdr:colOff>206375</xdr:colOff>
      <xdr:row>77</xdr:row>
      <xdr:rowOff>20504</xdr:rowOff>
    </xdr:to>
    <xdr:sp macro="" textlink="">
      <xdr:nvSpPr>
        <xdr:cNvPr id="195" name="円/楕円 194"/>
        <xdr:cNvSpPr/>
      </xdr:nvSpPr>
      <xdr:spPr>
        <a:xfrm>
          <a:off x="2857500" y="1312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37031</xdr:rowOff>
    </xdr:from>
    <xdr:ext cx="599010" cy="259045"/>
    <xdr:sp macro="" textlink="">
      <xdr:nvSpPr>
        <xdr:cNvPr id="196" name="テキスト ボックス 195"/>
        <xdr:cNvSpPr txBox="1"/>
      </xdr:nvSpPr>
      <xdr:spPr>
        <a:xfrm>
          <a:off x="2608794" y="1289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174,682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150380</xdr:rowOff>
    </xdr:from>
    <xdr:to>
      <xdr:col>3</xdr:col>
      <xdr:colOff>3175</xdr:colOff>
      <xdr:row>77</xdr:row>
      <xdr:rowOff>80530</xdr:rowOff>
    </xdr:to>
    <xdr:sp macro="" textlink="">
      <xdr:nvSpPr>
        <xdr:cNvPr id="197" name="円/楕円 196"/>
        <xdr:cNvSpPr/>
      </xdr:nvSpPr>
      <xdr:spPr>
        <a:xfrm>
          <a:off x="1968500" y="131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97057</xdr:rowOff>
    </xdr:from>
    <xdr:ext cx="599010" cy="259045"/>
    <xdr:sp macro="" textlink="">
      <xdr:nvSpPr>
        <xdr:cNvPr id="198" name="テキスト ボックス 197"/>
        <xdr:cNvSpPr txBox="1"/>
      </xdr:nvSpPr>
      <xdr:spPr>
        <a:xfrm>
          <a:off x="1719794" y="1295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161,553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157773</xdr:rowOff>
    </xdr:from>
    <xdr:to>
      <xdr:col>1</xdr:col>
      <xdr:colOff>485775</xdr:colOff>
      <xdr:row>77</xdr:row>
      <xdr:rowOff>87923</xdr:rowOff>
    </xdr:to>
    <xdr:sp macro="" textlink="">
      <xdr:nvSpPr>
        <xdr:cNvPr id="199" name="円/楕円 198"/>
        <xdr:cNvSpPr/>
      </xdr:nvSpPr>
      <xdr:spPr>
        <a:xfrm>
          <a:off x="1079500" y="1318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104450</xdr:rowOff>
    </xdr:from>
    <xdr:ext cx="599010" cy="259045"/>
    <xdr:sp macro="" textlink="">
      <xdr:nvSpPr>
        <xdr:cNvPr id="200" name="テキスト ボックス 199"/>
        <xdr:cNvSpPr txBox="1"/>
      </xdr:nvSpPr>
      <xdr:spPr>
        <a:xfrm>
          <a:off x="830794" y="12963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110342</xdr:rowOff>
    </xdr:from>
    <xdr:to>
      <xdr:col>6</xdr:col>
      <xdr:colOff>511175</xdr:colOff>
      <xdr:row>96</xdr:row>
      <xdr:rowOff>104192</xdr:rowOff>
    </xdr:to>
    <xdr:cxnSp macro="">
      <xdr:nvCxnSpPr>
        <xdr:cNvPr id="225" name="直線コネクタ 224"/>
        <xdr:cNvCxnSpPr/>
      </xdr:nvCxnSpPr>
      <xdr:spPr>
        <a:xfrm flipV="1">
          <a:off x="3797300" y="16398092"/>
          <a:ext cx="838200" cy="16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161247</xdr:rowOff>
    </xdr:from>
    <xdr:ext cx="534377" cy="259045"/>
    <xdr:sp macro="" textlink="">
      <xdr:nvSpPr>
        <xdr:cNvPr id="226" name="衛生費平均値テキスト"/>
        <xdr:cNvSpPr txBox="1"/>
      </xdr:nvSpPr>
      <xdr:spPr>
        <a:xfrm>
          <a:off x="4686300" y="1644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104192</xdr:rowOff>
    </xdr:from>
    <xdr:to>
      <xdr:col>5</xdr:col>
      <xdr:colOff>358775</xdr:colOff>
      <xdr:row>96</xdr:row>
      <xdr:rowOff>137613</xdr:rowOff>
    </xdr:to>
    <xdr:cxnSp macro="">
      <xdr:nvCxnSpPr>
        <xdr:cNvPr id="228" name="直線コネクタ 227"/>
        <xdr:cNvCxnSpPr/>
      </xdr:nvCxnSpPr>
      <xdr:spPr>
        <a:xfrm flipV="1">
          <a:off x="2908300" y="16563392"/>
          <a:ext cx="889000" cy="3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37592</xdr:rowOff>
    </xdr:from>
    <xdr:to>
      <xdr:col>5</xdr:col>
      <xdr:colOff>409575</xdr:colOff>
      <xdr:row>96</xdr:row>
      <xdr:rowOff>139192</xdr:rowOff>
    </xdr:to>
    <xdr:sp macro="" textlink="">
      <xdr:nvSpPr>
        <xdr:cNvPr id="229" name="フローチャート : 判断 228"/>
        <xdr:cNvSpPr/>
      </xdr:nvSpPr>
      <xdr:spPr>
        <a:xfrm>
          <a:off x="3746500" y="164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155719</xdr:rowOff>
    </xdr:from>
    <xdr:ext cx="534377" cy="259045"/>
    <xdr:sp macro="" textlink="">
      <xdr:nvSpPr>
        <xdr:cNvPr id="230" name="テキスト ボックス 229"/>
        <xdr:cNvSpPr txBox="1"/>
      </xdr:nvSpPr>
      <xdr:spPr>
        <a:xfrm>
          <a:off x="3530111" y="1627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137613</xdr:rowOff>
    </xdr:from>
    <xdr:to>
      <xdr:col>4</xdr:col>
      <xdr:colOff>155575</xdr:colOff>
      <xdr:row>96</xdr:row>
      <xdr:rowOff>150182</xdr:rowOff>
    </xdr:to>
    <xdr:cxnSp macro="">
      <xdr:nvCxnSpPr>
        <xdr:cNvPr id="231" name="直線コネクタ 230"/>
        <xdr:cNvCxnSpPr/>
      </xdr:nvCxnSpPr>
      <xdr:spPr>
        <a:xfrm flipV="1">
          <a:off x="2019300" y="16596813"/>
          <a:ext cx="889000" cy="1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102422</xdr:rowOff>
    </xdr:from>
    <xdr:to>
      <xdr:col>4</xdr:col>
      <xdr:colOff>206375</xdr:colOff>
      <xdr:row>97</xdr:row>
      <xdr:rowOff>32572</xdr:rowOff>
    </xdr:to>
    <xdr:sp macro="" textlink="">
      <xdr:nvSpPr>
        <xdr:cNvPr id="232" name="フローチャート : 判断 231"/>
        <xdr:cNvSpPr/>
      </xdr:nvSpPr>
      <xdr:spPr>
        <a:xfrm>
          <a:off x="2857500" y="1656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23699</xdr:rowOff>
    </xdr:from>
    <xdr:ext cx="534377" cy="259045"/>
    <xdr:sp macro="" textlink="">
      <xdr:nvSpPr>
        <xdr:cNvPr id="233" name="テキスト ボックス 232"/>
        <xdr:cNvSpPr txBox="1"/>
      </xdr:nvSpPr>
      <xdr:spPr>
        <a:xfrm>
          <a:off x="2641111" y="1665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150182</xdr:rowOff>
    </xdr:from>
    <xdr:to>
      <xdr:col>2</xdr:col>
      <xdr:colOff>638175</xdr:colOff>
      <xdr:row>96</xdr:row>
      <xdr:rowOff>157634</xdr:rowOff>
    </xdr:to>
    <xdr:cxnSp macro="">
      <xdr:nvCxnSpPr>
        <xdr:cNvPr id="234" name="直線コネクタ 233"/>
        <xdr:cNvCxnSpPr/>
      </xdr:nvCxnSpPr>
      <xdr:spPr>
        <a:xfrm flipV="1">
          <a:off x="1130300" y="16609382"/>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110731</xdr:rowOff>
    </xdr:from>
    <xdr:to>
      <xdr:col>3</xdr:col>
      <xdr:colOff>3175</xdr:colOff>
      <xdr:row>97</xdr:row>
      <xdr:rowOff>40881</xdr:rowOff>
    </xdr:to>
    <xdr:sp macro="" textlink="">
      <xdr:nvSpPr>
        <xdr:cNvPr id="235" name="フローチャート : 判断 234"/>
        <xdr:cNvSpPr/>
      </xdr:nvSpPr>
      <xdr:spPr>
        <a:xfrm>
          <a:off x="1968500" y="1656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32008</xdr:rowOff>
    </xdr:from>
    <xdr:ext cx="534377" cy="259045"/>
    <xdr:sp macro="" textlink="">
      <xdr:nvSpPr>
        <xdr:cNvPr id="236" name="テキスト ボックス 235"/>
        <xdr:cNvSpPr txBox="1"/>
      </xdr:nvSpPr>
      <xdr:spPr>
        <a:xfrm>
          <a:off x="1752111" y="1666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110714</xdr:rowOff>
    </xdr:from>
    <xdr:to>
      <xdr:col>1</xdr:col>
      <xdr:colOff>485775</xdr:colOff>
      <xdr:row>97</xdr:row>
      <xdr:rowOff>40864</xdr:rowOff>
    </xdr:to>
    <xdr:sp macro="" textlink="">
      <xdr:nvSpPr>
        <xdr:cNvPr id="237" name="フローチャート : 判断 236"/>
        <xdr:cNvSpPr/>
      </xdr:nvSpPr>
      <xdr:spPr>
        <a:xfrm>
          <a:off x="1079500" y="1656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31991</xdr:rowOff>
    </xdr:from>
    <xdr:ext cx="534377" cy="259045"/>
    <xdr:sp macro="" textlink="">
      <xdr:nvSpPr>
        <xdr:cNvPr id="238" name="テキスト ボックス 237"/>
        <xdr:cNvSpPr txBox="1"/>
      </xdr:nvSpPr>
      <xdr:spPr>
        <a:xfrm>
          <a:off x="863111" y="1666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59542</xdr:rowOff>
    </xdr:from>
    <xdr:to>
      <xdr:col>6</xdr:col>
      <xdr:colOff>561975</xdr:colOff>
      <xdr:row>95</xdr:row>
      <xdr:rowOff>161142</xdr:rowOff>
    </xdr:to>
    <xdr:sp macro="" textlink="">
      <xdr:nvSpPr>
        <xdr:cNvPr id="244" name="円/楕円 243"/>
        <xdr:cNvSpPr/>
      </xdr:nvSpPr>
      <xdr:spPr>
        <a:xfrm>
          <a:off x="4584700" y="1634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82419</xdr:rowOff>
    </xdr:from>
    <xdr:ext cx="534377" cy="259045"/>
    <xdr:sp macro="" textlink="">
      <xdr:nvSpPr>
        <xdr:cNvPr id="245" name="衛生費該当値テキスト"/>
        <xdr:cNvSpPr txBox="1"/>
      </xdr:nvSpPr>
      <xdr:spPr>
        <a:xfrm>
          <a:off x="4686300" y="1619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75,137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53392</xdr:rowOff>
    </xdr:from>
    <xdr:to>
      <xdr:col>5</xdr:col>
      <xdr:colOff>409575</xdr:colOff>
      <xdr:row>96</xdr:row>
      <xdr:rowOff>154992</xdr:rowOff>
    </xdr:to>
    <xdr:sp macro="" textlink="">
      <xdr:nvSpPr>
        <xdr:cNvPr id="246" name="円/楕円 245"/>
        <xdr:cNvSpPr/>
      </xdr:nvSpPr>
      <xdr:spPr>
        <a:xfrm>
          <a:off x="3746500" y="1651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146119</xdr:rowOff>
    </xdr:from>
    <xdr:ext cx="534377" cy="259045"/>
    <xdr:sp macro="" textlink="">
      <xdr:nvSpPr>
        <xdr:cNvPr id="247" name="テキスト ボックス 246"/>
        <xdr:cNvSpPr txBox="1"/>
      </xdr:nvSpPr>
      <xdr:spPr>
        <a:xfrm>
          <a:off x="3530111" y="1660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46,213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86813</xdr:rowOff>
    </xdr:from>
    <xdr:to>
      <xdr:col>4</xdr:col>
      <xdr:colOff>206375</xdr:colOff>
      <xdr:row>97</xdr:row>
      <xdr:rowOff>16963</xdr:rowOff>
    </xdr:to>
    <xdr:sp macro="" textlink="">
      <xdr:nvSpPr>
        <xdr:cNvPr id="248" name="円/楕円 247"/>
        <xdr:cNvSpPr/>
      </xdr:nvSpPr>
      <xdr:spPr>
        <a:xfrm>
          <a:off x="2857500" y="1654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33490</xdr:rowOff>
    </xdr:from>
    <xdr:ext cx="534377" cy="259045"/>
    <xdr:sp macro="" textlink="">
      <xdr:nvSpPr>
        <xdr:cNvPr id="249" name="テキスト ボックス 248"/>
        <xdr:cNvSpPr txBox="1"/>
      </xdr:nvSpPr>
      <xdr:spPr>
        <a:xfrm>
          <a:off x="2641111" y="1632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40,365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99382</xdr:rowOff>
    </xdr:from>
    <xdr:to>
      <xdr:col>3</xdr:col>
      <xdr:colOff>3175</xdr:colOff>
      <xdr:row>97</xdr:row>
      <xdr:rowOff>29532</xdr:rowOff>
    </xdr:to>
    <xdr:sp macro="" textlink="">
      <xdr:nvSpPr>
        <xdr:cNvPr id="250" name="円/楕円 249"/>
        <xdr:cNvSpPr/>
      </xdr:nvSpPr>
      <xdr:spPr>
        <a:xfrm>
          <a:off x="1968500" y="1655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46059</xdr:rowOff>
    </xdr:from>
    <xdr:ext cx="534377" cy="259045"/>
    <xdr:sp macro="" textlink="">
      <xdr:nvSpPr>
        <xdr:cNvPr id="251" name="テキスト ボックス 250"/>
        <xdr:cNvSpPr txBox="1"/>
      </xdr:nvSpPr>
      <xdr:spPr>
        <a:xfrm>
          <a:off x="1752111" y="1633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38,166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106834</xdr:rowOff>
    </xdr:from>
    <xdr:to>
      <xdr:col>1</xdr:col>
      <xdr:colOff>485775</xdr:colOff>
      <xdr:row>97</xdr:row>
      <xdr:rowOff>36984</xdr:rowOff>
    </xdr:to>
    <xdr:sp macro="" textlink="">
      <xdr:nvSpPr>
        <xdr:cNvPr id="252" name="円/楕円 251"/>
        <xdr:cNvSpPr/>
      </xdr:nvSpPr>
      <xdr:spPr>
        <a:xfrm>
          <a:off x="1079500" y="1656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53511</xdr:rowOff>
    </xdr:from>
    <xdr:ext cx="534377" cy="259045"/>
    <xdr:sp macro="" textlink="">
      <xdr:nvSpPr>
        <xdr:cNvPr id="253" name="テキスト ボックス 252"/>
        <xdr:cNvSpPr txBox="1"/>
      </xdr:nvSpPr>
      <xdr:spPr>
        <a:xfrm>
          <a:off x="863111" y="1634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125657</xdr:rowOff>
    </xdr:from>
    <xdr:to>
      <xdr:col>15</xdr:col>
      <xdr:colOff>180975</xdr:colOff>
      <xdr:row>32</xdr:row>
      <xdr:rowOff>67528</xdr:rowOff>
    </xdr:to>
    <xdr:cxnSp macro="">
      <xdr:nvCxnSpPr>
        <xdr:cNvPr id="284" name="直線コネクタ 283"/>
        <xdr:cNvCxnSpPr/>
      </xdr:nvCxnSpPr>
      <xdr:spPr>
        <a:xfrm>
          <a:off x="9639300" y="5440607"/>
          <a:ext cx="838200" cy="11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120558</xdr:rowOff>
    </xdr:from>
    <xdr:ext cx="378565" cy="259045"/>
    <xdr:sp macro="" textlink="">
      <xdr:nvSpPr>
        <xdr:cNvPr id="285" name="労働費平均値テキスト"/>
        <xdr:cNvSpPr txBox="1"/>
      </xdr:nvSpPr>
      <xdr:spPr>
        <a:xfrm>
          <a:off x="10528300" y="6464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125657</xdr:rowOff>
    </xdr:from>
    <xdr:to>
      <xdr:col>14</xdr:col>
      <xdr:colOff>28575</xdr:colOff>
      <xdr:row>35</xdr:row>
      <xdr:rowOff>137414</xdr:rowOff>
    </xdr:to>
    <xdr:cxnSp macro="">
      <xdr:nvCxnSpPr>
        <xdr:cNvPr id="287" name="直線コネクタ 286"/>
        <xdr:cNvCxnSpPr/>
      </xdr:nvCxnSpPr>
      <xdr:spPr>
        <a:xfrm flipV="1">
          <a:off x="8750300" y="5440607"/>
          <a:ext cx="889000" cy="69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155521</xdr:rowOff>
    </xdr:from>
    <xdr:to>
      <xdr:col>14</xdr:col>
      <xdr:colOff>79375</xdr:colOff>
      <xdr:row>37</xdr:row>
      <xdr:rowOff>85671</xdr:rowOff>
    </xdr:to>
    <xdr:sp macro="" textlink="">
      <xdr:nvSpPr>
        <xdr:cNvPr id="288" name="フローチャート : 判断 287"/>
        <xdr:cNvSpPr/>
      </xdr:nvSpPr>
      <xdr:spPr>
        <a:xfrm>
          <a:off x="9588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76798</xdr:rowOff>
    </xdr:from>
    <xdr:ext cx="469744" cy="259045"/>
    <xdr:sp macro="" textlink="">
      <xdr:nvSpPr>
        <xdr:cNvPr id="289" name="テキスト ボックス 288"/>
        <xdr:cNvSpPr txBox="1"/>
      </xdr:nvSpPr>
      <xdr:spPr>
        <a:xfrm>
          <a:off x="9404427" y="642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90388</xdr:rowOff>
    </xdr:from>
    <xdr:to>
      <xdr:col>12</xdr:col>
      <xdr:colOff>511175</xdr:colOff>
      <xdr:row>35</xdr:row>
      <xdr:rowOff>137414</xdr:rowOff>
    </xdr:to>
    <xdr:cxnSp macro="">
      <xdr:nvCxnSpPr>
        <xdr:cNvPr id="290" name="直線コネクタ 289"/>
        <xdr:cNvCxnSpPr/>
      </xdr:nvCxnSpPr>
      <xdr:spPr>
        <a:xfrm>
          <a:off x="7861300" y="5919688"/>
          <a:ext cx="889000" cy="21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53630</xdr:rowOff>
    </xdr:from>
    <xdr:to>
      <xdr:col>12</xdr:col>
      <xdr:colOff>561975</xdr:colOff>
      <xdr:row>36</xdr:row>
      <xdr:rowOff>155230</xdr:rowOff>
    </xdr:to>
    <xdr:sp macro="" textlink="">
      <xdr:nvSpPr>
        <xdr:cNvPr id="291" name="フローチャート : 判断 290"/>
        <xdr:cNvSpPr/>
      </xdr:nvSpPr>
      <xdr:spPr>
        <a:xfrm>
          <a:off x="8699500" y="622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146357</xdr:rowOff>
    </xdr:from>
    <xdr:ext cx="469744" cy="259045"/>
    <xdr:sp macro="" textlink="">
      <xdr:nvSpPr>
        <xdr:cNvPr id="292" name="テキスト ボックス 291"/>
        <xdr:cNvSpPr txBox="1"/>
      </xdr:nvSpPr>
      <xdr:spPr>
        <a:xfrm>
          <a:off x="8515427" y="631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102471</xdr:rowOff>
    </xdr:from>
    <xdr:to>
      <xdr:col>11</xdr:col>
      <xdr:colOff>307975</xdr:colOff>
      <xdr:row>34</xdr:row>
      <xdr:rowOff>90388</xdr:rowOff>
    </xdr:to>
    <xdr:cxnSp macro="">
      <xdr:nvCxnSpPr>
        <xdr:cNvPr id="293" name="直線コネクタ 292"/>
        <xdr:cNvCxnSpPr/>
      </xdr:nvCxnSpPr>
      <xdr:spPr>
        <a:xfrm>
          <a:off x="6972300" y="5588871"/>
          <a:ext cx="889000" cy="33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95105</xdr:rowOff>
    </xdr:from>
    <xdr:to>
      <xdr:col>11</xdr:col>
      <xdr:colOff>358775</xdr:colOff>
      <xdr:row>36</xdr:row>
      <xdr:rowOff>25255</xdr:rowOff>
    </xdr:to>
    <xdr:sp macro="" textlink="">
      <xdr:nvSpPr>
        <xdr:cNvPr id="294" name="フローチャート : 判断 293"/>
        <xdr:cNvSpPr/>
      </xdr:nvSpPr>
      <xdr:spPr>
        <a:xfrm>
          <a:off x="7810500" y="609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16382</xdr:rowOff>
    </xdr:from>
    <xdr:ext cx="469744" cy="259045"/>
    <xdr:sp macro="" textlink="">
      <xdr:nvSpPr>
        <xdr:cNvPr id="295" name="テキスト ボックス 294"/>
        <xdr:cNvSpPr txBox="1"/>
      </xdr:nvSpPr>
      <xdr:spPr>
        <a:xfrm>
          <a:off x="7626427" y="618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163685</xdr:rowOff>
    </xdr:from>
    <xdr:to>
      <xdr:col>10</xdr:col>
      <xdr:colOff>155575</xdr:colOff>
      <xdr:row>35</xdr:row>
      <xdr:rowOff>93835</xdr:rowOff>
    </xdr:to>
    <xdr:sp macro="" textlink="">
      <xdr:nvSpPr>
        <xdr:cNvPr id="296" name="フローチャート : 判断 295"/>
        <xdr:cNvSpPr/>
      </xdr:nvSpPr>
      <xdr:spPr>
        <a:xfrm>
          <a:off x="6921500" y="599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84962</xdr:rowOff>
    </xdr:from>
    <xdr:ext cx="469744" cy="259045"/>
    <xdr:sp macro="" textlink="">
      <xdr:nvSpPr>
        <xdr:cNvPr id="297" name="テキスト ボックス 296"/>
        <xdr:cNvSpPr txBox="1"/>
      </xdr:nvSpPr>
      <xdr:spPr>
        <a:xfrm>
          <a:off x="6737427" y="60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16728</xdr:rowOff>
    </xdr:from>
    <xdr:to>
      <xdr:col>15</xdr:col>
      <xdr:colOff>231775</xdr:colOff>
      <xdr:row>32</xdr:row>
      <xdr:rowOff>118328</xdr:rowOff>
    </xdr:to>
    <xdr:sp macro="" textlink="">
      <xdr:nvSpPr>
        <xdr:cNvPr id="303" name="円/楕円 302"/>
        <xdr:cNvSpPr/>
      </xdr:nvSpPr>
      <xdr:spPr>
        <a:xfrm>
          <a:off x="10426700" y="55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39605</xdr:rowOff>
    </xdr:from>
    <xdr:ext cx="469744" cy="259045"/>
    <xdr:sp macro="" textlink="">
      <xdr:nvSpPr>
        <xdr:cNvPr id="304" name="労働費該当値テキスト"/>
        <xdr:cNvSpPr txBox="1"/>
      </xdr:nvSpPr>
      <xdr:spPr>
        <a:xfrm>
          <a:off x="10528300" y="535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3,771</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74857</xdr:rowOff>
    </xdr:from>
    <xdr:to>
      <xdr:col>14</xdr:col>
      <xdr:colOff>79375</xdr:colOff>
      <xdr:row>32</xdr:row>
      <xdr:rowOff>5007</xdr:rowOff>
    </xdr:to>
    <xdr:sp macro="" textlink="">
      <xdr:nvSpPr>
        <xdr:cNvPr id="305" name="円/楕円 304"/>
        <xdr:cNvSpPr/>
      </xdr:nvSpPr>
      <xdr:spPr>
        <a:xfrm>
          <a:off x="9588500" y="538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30</xdr:row>
      <xdr:rowOff>21534</xdr:rowOff>
    </xdr:from>
    <xdr:ext cx="469744" cy="259045"/>
    <xdr:sp macro="" textlink="">
      <xdr:nvSpPr>
        <xdr:cNvPr id="306" name="テキスト ボックス 305"/>
        <xdr:cNvSpPr txBox="1"/>
      </xdr:nvSpPr>
      <xdr:spPr>
        <a:xfrm>
          <a:off x="9404427" y="516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86614</xdr:rowOff>
    </xdr:from>
    <xdr:to>
      <xdr:col>12</xdr:col>
      <xdr:colOff>561975</xdr:colOff>
      <xdr:row>36</xdr:row>
      <xdr:rowOff>16764</xdr:rowOff>
    </xdr:to>
    <xdr:sp macro="" textlink="">
      <xdr:nvSpPr>
        <xdr:cNvPr id="307" name="円/楕円 306"/>
        <xdr:cNvSpPr/>
      </xdr:nvSpPr>
      <xdr:spPr>
        <a:xfrm>
          <a:off x="8699500" y="60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33291</xdr:rowOff>
    </xdr:from>
    <xdr:ext cx="469744" cy="259045"/>
    <xdr:sp macro="" textlink="">
      <xdr:nvSpPr>
        <xdr:cNvPr id="308" name="テキスト ボックス 307"/>
        <xdr:cNvSpPr txBox="1"/>
      </xdr:nvSpPr>
      <xdr:spPr>
        <a:xfrm>
          <a:off x="8515427"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1,982</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39588</xdr:rowOff>
    </xdr:from>
    <xdr:to>
      <xdr:col>11</xdr:col>
      <xdr:colOff>358775</xdr:colOff>
      <xdr:row>34</xdr:row>
      <xdr:rowOff>141188</xdr:rowOff>
    </xdr:to>
    <xdr:sp macro="" textlink="">
      <xdr:nvSpPr>
        <xdr:cNvPr id="309" name="円/楕円 308"/>
        <xdr:cNvSpPr/>
      </xdr:nvSpPr>
      <xdr:spPr>
        <a:xfrm>
          <a:off x="7810500" y="58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157715</xdr:rowOff>
    </xdr:from>
    <xdr:ext cx="469744" cy="259045"/>
    <xdr:sp macro="" textlink="">
      <xdr:nvSpPr>
        <xdr:cNvPr id="310" name="テキスト ボックス 309"/>
        <xdr:cNvSpPr txBox="1"/>
      </xdr:nvSpPr>
      <xdr:spPr>
        <a:xfrm>
          <a:off x="7626427" y="5644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2,651</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51671</xdr:rowOff>
    </xdr:from>
    <xdr:to>
      <xdr:col>10</xdr:col>
      <xdr:colOff>155575</xdr:colOff>
      <xdr:row>32</xdr:row>
      <xdr:rowOff>153271</xdr:rowOff>
    </xdr:to>
    <xdr:sp macro="" textlink="">
      <xdr:nvSpPr>
        <xdr:cNvPr id="311" name="円/楕円 310"/>
        <xdr:cNvSpPr/>
      </xdr:nvSpPr>
      <xdr:spPr>
        <a:xfrm>
          <a:off x="6921500" y="553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169798</xdr:rowOff>
    </xdr:from>
    <xdr:ext cx="469744" cy="259045"/>
    <xdr:sp macro="" textlink="">
      <xdr:nvSpPr>
        <xdr:cNvPr id="312" name="テキスト ボックス 311"/>
        <xdr:cNvSpPr txBox="1"/>
      </xdr:nvSpPr>
      <xdr:spPr>
        <a:xfrm>
          <a:off x="6737427" y="531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24168</xdr:rowOff>
    </xdr:from>
    <xdr:to>
      <xdr:col>15</xdr:col>
      <xdr:colOff>180975</xdr:colOff>
      <xdr:row>57</xdr:row>
      <xdr:rowOff>61417</xdr:rowOff>
    </xdr:to>
    <xdr:cxnSp macro="">
      <xdr:nvCxnSpPr>
        <xdr:cNvPr id="341" name="直線コネクタ 340"/>
        <xdr:cNvCxnSpPr/>
      </xdr:nvCxnSpPr>
      <xdr:spPr>
        <a:xfrm flipV="1">
          <a:off x="9639300" y="9796818"/>
          <a:ext cx="838200" cy="3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61417</xdr:rowOff>
    </xdr:from>
    <xdr:to>
      <xdr:col>14</xdr:col>
      <xdr:colOff>28575</xdr:colOff>
      <xdr:row>57</xdr:row>
      <xdr:rowOff>98437</xdr:rowOff>
    </xdr:to>
    <xdr:cxnSp macro="">
      <xdr:nvCxnSpPr>
        <xdr:cNvPr id="344" name="直線コネクタ 343"/>
        <xdr:cNvCxnSpPr/>
      </xdr:nvCxnSpPr>
      <xdr:spPr>
        <a:xfrm flipV="1">
          <a:off x="8750300" y="9834067"/>
          <a:ext cx="889000" cy="3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84786</xdr:rowOff>
    </xdr:from>
    <xdr:to>
      <xdr:col>14</xdr:col>
      <xdr:colOff>79375</xdr:colOff>
      <xdr:row>57</xdr:row>
      <xdr:rowOff>14936</xdr:rowOff>
    </xdr:to>
    <xdr:sp macro="" textlink="">
      <xdr:nvSpPr>
        <xdr:cNvPr id="345" name="フローチャート : 判断 344"/>
        <xdr:cNvSpPr/>
      </xdr:nvSpPr>
      <xdr:spPr>
        <a:xfrm>
          <a:off x="9588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31463</xdr:rowOff>
    </xdr:from>
    <xdr:ext cx="534377" cy="259045"/>
    <xdr:sp macro="" textlink="">
      <xdr:nvSpPr>
        <xdr:cNvPr id="346" name="テキスト ボックス 345"/>
        <xdr:cNvSpPr txBox="1"/>
      </xdr:nvSpPr>
      <xdr:spPr>
        <a:xfrm>
          <a:off x="9372111" y="94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70383</xdr:rowOff>
    </xdr:from>
    <xdr:to>
      <xdr:col>12</xdr:col>
      <xdr:colOff>511175</xdr:colOff>
      <xdr:row>57</xdr:row>
      <xdr:rowOff>98437</xdr:rowOff>
    </xdr:to>
    <xdr:cxnSp macro="">
      <xdr:nvCxnSpPr>
        <xdr:cNvPr id="347" name="直線コネクタ 346"/>
        <xdr:cNvCxnSpPr/>
      </xdr:nvCxnSpPr>
      <xdr:spPr>
        <a:xfrm>
          <a:off x="7861300" y="9843033"/>
          <a:ext cx="889000" cy="2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132042</xdr:rowOff>
    </xdr:from>
    <xdr:to>
      <xdr:col>12</xdr:col>
      <xdr:colOff>561975</xdr:colOff>
      <xdr:row>58</xdr:row>
      <xdr:rowOff>62192</xdr:rowOff>
    </xdr:to>
    <xdr:sp macro="" textlink="">
      <xdr:nvSpPr>
        <xdr:cNvPr id="348" name="フローチャート : 判断 347"/>
        <xdr:cNvSpPr/>
      </xdr:nvSpPr>
      <xdr:spPr>
        <a:xfrm>
          <a:off x="8699500" y="990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53319</xdr:rowOff>
    </xdr:from>
    <xdr:ext cx="534377" cy="259045"/>
    <xdr:sp macro="" textlink="">
      <xdr:nvSpPr>
        <xdr:cNvPr id="349" name="テキスト ボックス 348"/>
        <xdr:cNvSpPr txBox="1"/>
      </xdr:nvSpPr>
      <xdr:spPr>
        <a:xfrm>
          <a:off x="8483111" y="999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70383</xdr:rowOff>
    </xdr:from>
    <xdr:to>
      <xdr:col>11</xdr:col>
      <xdr:colOff>307975</xdr:colOff>
      <xdr:row>57</xdr:row>
      <xdr:rowOff>117005</xdr:rowOff>
    </xdr:to>
    <xdr:cxnSp macro="">
      <xdr:nvCxnSpPr>
        <xdr:cNvPr id="350" name="直線コネクタ 349"/>
        <xdr:cNvCxnSpPr/>
      </xdr:nvCxnSpPr>
      <xdr:spPr>
        <a:xfrm flipV="1">
          <a:off x="6972300" y="9843033"/>
          <a:ext cx="889000" cy="4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140767</xdr:rowOff>
    </xdr:from>
    <xdr:to>
      <xdr:col>11</xdr:col>
      <xdr:colOff>358775</xdr:colOff>
      <xdr:row>58</xdr:row>
      <xdr:rowOff>70917</xdr:rowOff>
    </xdr:to>
    <xdr:sp macro="" textlink="">
      <xdr:nvSpPr>
        <xdr:cNvPr id="351" name="フローチャート : 判断 350"/>
        <xdr:cNvSpPr/>
      </xdr:nvSpPr>
      <xdr:spPr>
        <a:xfrm>
          <a:off x="7810500" y="9913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62044</xdr:rowOff>
    </xdr:from>
    <xdr:ext cx="534377" cy="259045"/>
    <xdr:sp macro="" textlink="">
      <xdr:nvSpPr>
        <xdr:cNvPr id="352" name="テキスト ボックス 351"/>
        <xdr:cNvSpPr txBox="1"/>
      </xdr:nvSpPr>
      <xdr:spPr>
        <a:xfrm>
          <a:off x="7594111" y="1000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155486</xdr:rowOff>
    </xdr:from>
    <xdr:to>
      <xdr:col>10</xdr:col>
      <xdr:colOff>155575</xdr:colOff>
      <xdr:row>58</xdr:row>
      <xdr:rowOff>85636</xdr:rowOff>
    </xdr:to>
    <xdr:sp macro="" textlink="">
      <xdr:nvSpPr>
        <xdr:cNvPr id="353" name="フローチャート : 判断 352"/>
        <xdr:cNvSpPr/>
      </xdr:nvSpPr>
      <xdr:spPr>
        <a:xfrm>
          <a:off x="6921500" y="992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76763</xdr:rowOff>
    </xdr:from>
    <xdr:ext cx="534377" cy="259045"/>
    <xdr:sp macro="" textlink="">
      <xdr:nvSpPr>
        <xdr:cNvPr id="354" name="テキスト ボックス 353"/>
        <xdr:cNvSpPr txBox="1"/>
      </xdr:nvSpPr>
      <xdr:spPr>
        <a:xfrm>
          <a:off x="6705111" y="1002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144818</xdr:rowOff>
    </xdr:from>
    <xdr:to>
      <xdr:col>15</xdr:col>
      <xdr:colOff>231775</xdr:colOff>
      <xdr:row>57</xdr:row>
      <xdr:rowOff>74968</xdr:rowOff>
    </xdr:to>
    <xdr:sp macro="" textlink="">
      <xdr:nvSpPr>
        <xdr:cNvPr id="360" name="円/楕円 359"/>
        <xdr:cNvSpPr/>
      </xdr:nvSpPr>
      <xdr:spPr>
        <a:xfrm>
          <a:off x="10426700" y="974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123245</xdr:rowOff>
    </xdr:from>
    <xdr:ext cx="534377" cy="259045"/>
    <xdr:sp macro="" textlink="">
      <xdr:nvSpPr>
        <xdr:cNvPr id="361" name="農林水産業費該当値テキスト"/>
        <xdr:cNvSpPr txBox="1"/>
      </xdr:nvSpPr>
      <xdr:spPr>
        <a:xfrm>
          <a:off x="10528300" y="972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28,597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10617</xdr:rowOff>
    </xdr:from>
    <xdr:to>
      <xdr:col>14</xdr:col>
      <xdr:colOff>79375</xdr:colOff>
      <xdr:row>57</xdr:row>
      <xdr:rowOff>112217</xdr:rowOff>
    </xdr:to>
    <xdr:sp macro="" textlink="">
      <xdr:nvSpPr>
        <xdr:cNvPr id="362" name="円/楕円 361"/>
        <xdr:cNvSpPr/>
      </xdr:nvSpPr>
      <xdr:spPr>
        <a:xfrm>
          <a:off x="9588500" y="97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103344</xdr:rowOff>
    </xdr:from>
    <xdr:ext cx="534377" cy="259045"/>
    <xdr:sp macro="" textlink="">
      <xdr:nvSpPr>
        <xdr:cNvPr id="363" name="テキスト ボックス 362"/>
        <xdr:cNvSpPr txBox="1"/>
      </xdr:nvSpPr>
      <xdr:spPr>
        <a:xfrm>
          <a:off x="9372111" y="987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25,664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47637</xdr:rowOff>
    </xdr:from>
    <xdr:to>
      <xdr:col>12</xdr:col>
      <xdr:colOff>561975</xdr:colOff>
      <xdr:row>57</xdr:row>
      <xdr:rowOff>149237</xdr:rowOff>
    </xdr:to>
    <xdr:sp macro="" textlink="">
      <xdr:nvSpPr>
        <xdr:cNvPr id="364" name="円/楕円 363"/>
        <xdr:cNvSpPr/>
      </xdr:nvSpPr>
      <xdr:spPr>
        <a:xfrm>
          <a:off x="8699500" y="982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165764</xdr:rowOff>
    </xdr:from>
    <xdr:ext cx="534377" cy="259045"/>
    <xdr:sp macro="" textlink="">
      <xdr:nvSpPr>
        <xdr:cNvPr id="365" name="テキスト ボックス 364"/>
        <xdr:cNvSpPr txBox="1"/>
      </xdr:nvSpPr>
      <xdr:spPr>
        <a:xfrm>
          <a:off x="8483111" y="959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22,749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19583</xdr:rowOff>
    </xdr:from>
    <xdr:to>
      <xdr:col>11</xdr:col>
      <xdr:colOff>358775</xdr:colOff>
      <xdr:row>57</xdr:row>
      <xdr:rowOff>121183</xdr:rowOff>
    </xdr:to>
    <xdr:sp macro="" textlink="">
      <xdr:nvSpPr>
        <xdr:cNvPr id="366" name="円/楕円 365"/>
        <xdr:cNvSpPr/>
      </xdr:nvSpPr>
      <xdr:spPr>
        <a:xfrm>
          <a:off x="7810500" y="979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137710</xdr:rowOff>
    </xdr:from>
    <xdr:ext cx="534377" cy="259045"/>
    <xdr:sp macro="" textlink="">
      <xdr:nvSpPr>
        <xdr:cNvPr id="367" name="テキスト ボックス 366"/>
        <xdr:cNvSpPr txBox="1"/>
      </xdr:nvSpPr>
      <xdr:spPr>
        <a:xfrm>
          <a:off x="7594111" y="956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24,958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66205</xdr:rowOff>
    </xdr:from>
    <xdr:to>
      <xdr:col>10</xdr:col>
      <xdr:colOff>155575</xdr:colOff>
      <xdr:row>57</xdr:row>
      <xdr:rowOff>167805</xdr:rowOff>
    </xdr:to>
    <xdr:sp macro="" textlink="">
      <xdr:nvSpPr>
        <xdr:cNvPr id="368" name="円/楕円 367"/>
        <xdr:cNvSpPr/>
      </xdr:nvSpPr>
      <xdr:spPr>
        <a:xfrm>
          <a:off x="6921500" y="983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12882</xdr:rowOff>
    </xdr:from>
    <xdr:ext cx="534377" cy="259045"/>
    <xdr:sp macro="" textlink="">
      <xdr:nvSpPr>
        <xdr:cNvPr id="369" name="テキスト ボックス 368"/>
        <xdr:cNvSpPr txBox="1"/>
      </xdr:nvSpPr>
      <xdr:spPr>
        <a:xfrm>
          <a:off x="6705111" y="961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75197</xdr:rowOff>
    </xdr:from>
    <xdr:to>
      <xdr:col>15</xdr:col>
      <xdr:colOff>180975</xdr:colOff>
      <xdr:row>77</xdr:row>
      <xdr:rowOff>122986</xdr:rowOff>
    </xdr:to>
    <xdr:cxnSp macro="">
      <xdr:nvCxnSpPr>
        <xdr:cNvPr id="398" name="直線コネクタ 397"/>
        <xdr:cNvCxnSpPr/>
      </xdr:nvCxnSpPr>
      <xdr:spPr>
        <a:xfrm>
          <a:off x="9639300" y="13276847"/>
          <a:ext cx="838200" cy="4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95026</xdr:rowOff>
    </xdr:from>
    <xdr:ext cx="534377" cy="259045"/>
    <xdr:sp macro="" textlink="">
      <xdr:nvSpPr>
        <xdr:cNvPr id="399" name="商工費平均値テキスト"/>
        <xdr:cNvSpPr txBox="1"/>
      </xdr:nvSpPr>
      <xdr:spPr>
        <a:xfrm>
          <a:off x="10528300" y="13296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91211</xdr:rowOff>
    </xdr:from>
    <xdr:to>
      <xdr:col>14</xdr:col>
      <xdr:colOff>28575</xdr:colOff>
      <xdr:row>77</xdr:row>
      <xdr:rowOff>75197</xdr:rowOff>
    </xdr:to>
    <xdr:cxnSp macro="">
      <xdr:nvCxnSpPr>
        <xdr:cNvPr id="401" name="直線コネクタ 400"/>
        <xdr:cNvCxnSpPr/>
      </xdr:nvCxnSpPr>
      <xdr:spPr>
        <a:xfrm>
          <a:off x="8750300" y="13121411"/>
          <a:ext cx="889000" cy="15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134150</xdr:rowOff>
    </xdr:from>
    <xdr:to>
      <xdr:col>14</xdr:col>
      <xdr:colOff>79375</xdr:colOff>
      <xdr:row>78</xdr:row>
      <xdr:rowOff>64300</xdr:rowOff>
    </xdr:to>
    <xdr:sp macro="" textlink="">
      <xdr:nvSpPr>
        <xdr:cNvPr id="402" name="フローチャート : 判断 401"/>
        <xdr:cNvSpPr/>
      </xdr:nvSpPr>
      <xdr:spPr>
        <a:xfrm>
          <a:off x="9588500" y="133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55427</xdr:rowOff>
    </xdr:from>
    <xdr:ext cx="534377" cy="259045"/>
    <xdr:sp macro="" textlink="">
      <xdr:nvSpPr>
        <xdr:cNvPr id="403" name="テキスト ボックス 402"/>
        <xdr:cNvSpPr txBox="1"/>
      </xdr:nvSpPr>
      <xdr:spPr>
        <a:xfrm>
          <a:off x="9372111" y="1342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91211</xdr:rowOff>
    </xdr:from>
    <xdr:to>
      <xdr:col>12</xdr:col>
      <xdr:colOff>511175</xdr:colOff>
      <xdr:row>77</xdr:row>
      <xdr:rowOff>42469</xdr:rowOff>
    </xdr:to>
    <xdr:cxnSp macro="">
      <xdr:nvCxnSpPr>
        <xdr:cNvPr id="404" name="直線コネクタ 403"/>
        <xdr:cNvCxnSpPr/>
      </xdr:nvCxnSpPr>
      <xdr:spPr>
        <a:xfrm flipV="1">
          <a:off x="7861300" y="13121411"/>
          <a:ext cx="889000" cy="12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24791</xdr:rowOff>
    </xdr:from>
    <xdr:to>
      <xdr:col>12</xdr:col>
      <xdr:colOff>561975</xdr:colOff>
      <xdr:row>78</xdr:row>
      <xdr:rowOff>126391</xdr:rowOff>
    </xdr:to>
    <xdr:sp macro="" textlink="">
      <xdr:nvSpPr>
        <xdr:cNvPr id="405" name="フローチャート : 判断 404"/>
        <xdr:cNvSpPr/>
      </xdr:nvSpPr>
      <xdr:spPr>
        <a:xfrm>
          <a:off x="8699500" y="1339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117518</xdr:rowOff>
    </xdr:from>
    <xdr:ext cx="534377" cy="259045"/>
    <xdr:sp macro="" textlink="">
      <xdr:nvSpPr>
        <xdr:cNvPr id="406" name="テキスト ボックス 405"/>
        <xdr:cNvSpPr txBox="1"/>
      </xdr:nvSpPr>
      <xdr:spPr>
        <a:xfrm>
          <a:off x="8483111" y="1349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42469</xdr:rowOff>
    </xdr:from>
    <xdr:to>
      <xdr:col>11</xdr:col>
      <xdr:colOff>307975</xdr:colOff>
      <xdr:row>77</xdr:row>
      <xdr:rowOff>89103</xdr:rowOff>
    </xdr:to>
    <xdr:cxnSp macro="">
      <xdr:nvCxnSpPr>
        <xdr:cNvPr id="407" name="直線コネクタ 406"/>
        <xdr:cNvCxnSpPr/>
      </xdr:nvCxnSpPr>
      <xdr:spPr>
        <a:xfrm flipV="1">
          <a:off x="6972300" y="13244119"/>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25476</xdr:rowOff>
    </xdr:from>
    <xdr:to>
      <xdr:col>11</xdr:col>
      <xdr:colOff>358775</xdr:colOff>
      <xdr:row>78</xdr:row>
      <xdr:rowOff>127076</xdr:rowOff>
    </xdr:to>
    <xdr:sp macro="" textlink="">
      <xdr:nvSpPr>
        <xdr:cNvPr id="408" name="フローチャート : 判断 407"/>
        <xdr:cNvSpPr/>
      </xdr:nvSpPr>
      <xdr:spPr>
        <a:xfrm>
          <a:off x="7810500" y="13398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118203</xdr:rowOff>
    </xdr:from>
    <xdr:ext cx="534377" cy="259045"/>
    <xdr:sp macro="" textlink="">
      <xdr:nvSpPr>
        <xdr:cNvPr id="409" name="テキスト ボックス 408"/>
        <xdr:cNvSpPr txBox="1"/>
      </xdr:nvSpPr>
      <xdr:spPr>
        <a:xfrm>
          <a:off x="7594111" y="1349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23837</xdr:rowOff>
    </xdr:from>
    <xdr:to>
      <xdr:col>10</xdr:col>
      <xdr:colOff>155575</xdr:colOff>
      <xdr:row>78</xdr:row>
      <xdr:rowOff>125437</xdr:rowOff>
    </xdr:to>
    <xdr:sp macro="" textlink="">
      <xdr:nvSpPr>
        <xdr:cNvPr id="410" name="フローチャート : 判断 409"/>
        <xdr:cNvSpPr/>
      </xdr:nvSpPr>
      <xdr:spPr>
        <a:xfrm>
          <a:off x="6921500" y="1339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116564</xdr:rowOff>
    </xdr:from>
    <xdr:ext cx="534377" cy="259045"/>
    <xdr:sp macro="" textlink="">
      <xdr:nvSpPr>
        <xdr:cNvPr id="411" name="テキスト ボックス 410"/>
        <xdr:cNvSpPr txBox="1"/>
      </xdr:nvSpPr>
      <xdr:spPr>
        <a:xfrm>
          <a:off x="6705111" y="1348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72186</xdr:rowOff>
    </xdr:from>
    <xdr:to>
      <xdr:col>15</xdr:col>
      <xdr:colOff>231775</xdr:colOff>
      <xdr:row>78</xdr:row>
      <xdr:rowOff>2336</xdr:rowOff>
    </xdr:to>
    <xdr:sp macro="" textlink="">
      <xdr:nvSpPr>
        <xdr:cNvPr id="417" name="円/楕円 416"/>
        <xdr:cNvSpPr/>
      </xdr:nvSpPr>
      <xdr:spPr>
        <a:xfrm>
          <a:off x="10426700" y="132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95063</xdr:rowOff>
    </xdr:from>
    <xdr:ext cx="534377" cy="259045"/>
    <xdr:sp macro="" textlink="">
      <xdr:nvSpPr>
        <xdr:cNvPr id="418" name="商工費該当値テキスト"/>
        <xdr:cNvSpPr txBox="1"/>
      </xdr:nvSpPr>
      <xdr:spPr>
        <a:xfrm>
          <a:off x="10528300" y="1312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20,816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24397</xdr:rowOff>
    </xdr:from>
    <xdr:to>
      <xdr:col>14</xdr:col>
      <xdr:colOff>79375</xdr:colOff>
      <xdr:row>77</xdr:row>
      <xdr:rowOff>125997</xdr:rowOff>
    </xdr:to>
    <xdr:sp macro="" textlink="">
      <xdr:nvSpPr>
        <xdr:cNvPr id="419" name="円/楕円 418"/>
        <xdr:cNvSpPr/>
      </xdr:nvSpPr>
      <xdr:spPr>
        <a:xfrm>
          <a:off x="9588500" y="1322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142524</xdr:rowOff>
    </xdr:from>
    <xdr:ext cx="534377" cy="259045"/>
    <xdr:sp macro="" textlink="">
      <xdr:nvSpPr>
        <xdr:cNvPr id="420" name="テキスト ボックス 419"/>
        <xdr:cNvSpPr txBox="1"/>
      </xdr:nvSpPr>
      <xdr:spPr>
        <a:xfrm>
          <a:off x="9372111" y="1300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24,579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40411</xdr:rowOff>
    </xdr:from>
    <xdr:to>
      <xdr:col>12</xdr:col>
      <xdr:colOff>561975</xdr:colOff>
      <xdr:row>76</xdr:row>
      <xdr:rowOff>142011</xdr:rowOff>
    </xdr:to>
    <xdr:sp macro="" textlink="">
      <xdr:nvSpPr>
        <xdr:cNvPr id="421" name="円/楕円 420"/>
        <xdr:cNvSpPr/>
      </xdr:nvSpPr>
      <xdr:spPr>
        <a:xfrm>
          <a:off x="8699500" y="1307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158538</xdr:rowOff>
    </xdr:from>
    <xdr:ext cx="534377" cy="259045"/>
    <xdr:sp macro="" textlink="">
      <xdr:nvSpPr>
        <xdr:cNvPr id="422" name="テキスト ボックス 421"/>
        <xdr:cNvSpPr txBox="1"/>
      </xdr:nvSpPr>
      <xdr:spPr>
        <a:xfrm>
          <a:off x="8483111" y="128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36,818</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163119</xdr:rowOff>
    </xdr:from>
    <xdr:to>
      <xdr:col>11</xdr:col>
      <xdr:colOff>358775</xdr:colOff>
      <xdr:row>77</xdr:row>
      <xdr:rowOff>93269</xdr:rowOff>
    </xdr:to>
    <xdr:sp macro="" textlink="">
      <xdr:nvSpPr>
        <xdr:cNvPr id="423" name="円/楕円 422"/>
        <xdr:cNvSpPr/>
      </xdr:nvSpPr>
      <xdr:spPr>
        <a:xfrm>
          <a:off x="7810500" y="1319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109796</xdr:rowOff>
    </xdr:from>
    <xdr:ext cx="534377" cy="259045"/>
    <xdr:sp macro="" textlink="">
      <xdr:nvSpPr>
        <xdr:cNvPr id="424" name="テキスト ボックス 423"/>
        <xdr:cNvSpPr txBox="1"/>
      </xdr:nvSpPr>
      <xdr:spPr>
        <a:xfrm>
          <a:off x="7594111" y="1296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27,156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38303</xdr:rowOff>
    </xdr:from>
    <xdr:to>
      <xdr:col>10</xdr:col>
      <xdr:colOff>155575</xdr:colOff>
      <xdr:row>77</xdr:row>
      <xdr:rowOff>139903</xdr:rowOff>
    </xdr:to>
    <xdr:sp macro="" textlink="">
      <xdr:nvSpPr>
        <xdr:cNvPr id="425" name="円/楕円 424"/>
        <xdr:cNvSpPr/>
      </xdr:nvSpPr>
      <xdr:spPr>
        <a:xfrm>
          <a:off x="6921500" y="1323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156430</xdr:rowOff>
    </xdr:from>
    <xdr:ext cx="534377" cy="259045"/>
    <xdr:sp macro="" textlink="">
      <xdr:nvSpPr>
        <xdr:cNvPr id="426" name="テキスト ボックス 425"/>
        <xdr:cNvSpPr txBox="1"/>
      </xdr:nvSpPr>
      <xdr:spPr>
        <a:xfrm>
          <a:off x="6705111" y="1301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58,008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157217</xdr:rowOff>
    </xdr:from>
    <xdr:to>
      <xdr:col>15</xdr:col>
      <xdr:colOff>180975</xdr:colOff>
      <xdr:row>96</xdr:row>
      <xdr:rowOff>18971</xdr:rowOff>
    </xdr:to>
    <xdr:cxnSp macro="">
      <xdr:nvCxnSpPr>
        <xdr:cNvPr id="459" name="直線コネクタ 458"/>
        <xdr:cNvCxnSpPr/>
      </xdr:nvCxnSpPr>
      <xdr:spPr>
        <a:xfrm>
          <a:off x="9639300" y="16273517"/>
          <a:ext cx="838200" cy="20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60" name="土木費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157217</xdr:rowOff>
    </xdr:from>
    <xdr:to>
      <xdr:col>14</xdr:col>
      <xdr:colOff>28575</xdr:colOff>
      <xdr:row>95</xdr:row>
      <xdr:rowOff>23609</xdr:rowOff>
    </xdr:to>
    <xdr:cxnSp macro="">
      <xdr:nvCxnSpPr>
        <xdr:cNvPr id="462" name="直線コネクタ 461"/>
        <xdr:cNvCxnSpPr/>
      </xdr:nvCxnSpPr>
      <xdr:spPr>
        <a:xfrm flipV="1">
          <a:off x="8750300" y="16273517"/>
          <a:ext cx="889000" cy="3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72450</xdr:rowOff>
    </xdr:from>
    <xdr:to>
      <xdr:col>14</xdr:col>
      <xdr:colOff>79375</xdr:colOff>
      <xdr:row>97</xdr:row>
      <xdr:rowOff>2600</xdr:rowOff>
    </xdr:to>
    <xdr:sp macro="" textlink="">
      <xdr:nvSpPr>
        <xdr:cNvPr id="463" name="フローチャート : 判断 462"/>
        <xdr:cNvSpPr/>
      </xdr:nvSpPr>
      <xdr:spPr>
        <a:xfrm>
          <a:off x="9588500" y="1653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165177</xdr:rowOff>
    </xdr:from>
    <xdr:ext cx="534377" cy="259045"/>
    <xdr:sp macro="" textlink="">
      <xdr:nvSpPr>
        <xdr:cNvPr id="464" name="テキスト ボックス 463"/>
        <xdr:cNvSpPr txBox="1"/>
      </xdr:nvSpPr>
      <xdr:spPr>
        <a:xfrm>
          <a:off x="9372111" y="1662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23609</xdr:rowOff>
    </xdr:from>
    <xdr:to>
      <xdr:col>12</xdr:col>
      <xdr:colOff>511175</xdr:colOff>
      <xdr:row>96</xdr:row>
      <xdr:rowOff>12588</xdr:rowOff>
    </xdr:to>
    <xdr:cxnSp macro="">
      <xdr:nvCxnSpPr>
        <xdr:cNvPr id="465" name="直線コネクタ 464"/>
        <xdr:cNvCxnSpPr/>
      </xdr:nvCxnSpPr>
      <xdr:spPr>
        <a:xfrm flipV="1">
          <a:off x="7861300" y="16311359"/>
          <a:ext cx="889000" cy="16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154146</xdr:rowOff>
    </xdr:from>
    <xdr:to>
      <xdr:col>12</xdr:col>
      <xdr:colOff>561975</xdr:colOff>
      <xdr:row>97</xdr:row>
      <xdr:rowOff>84296</xdr:rowOff>
    </xdr:to>
    <xdr:sp macro="" textlink="">
      <xdr:nvSpPr>
        <xdr:cNvPr id="466" name="フローチャート : 判断 465"/>
        <xdr:cNvSpPr/>
      </xdr:nvSpPr>
      <xdr:spPr>
        <a:xfrm>
          <a:off x="8699500" y="1661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75423</xdr:rowOff>
    </xdr:from>
    <xdr:ext cx="534377" cy="259045"/>
    <xdr:sp macro="" textlink="">
      <xdr:nvSpPr>
        <xdr:cNvPr id="467" name="テキスト ボックス 466"/>
        <xdr:cNvSpPr txBox="1"/>
      </xdr:nvSpPr>
      <xdr:spPr>
        <a:xfrm>
          <a:off x="8483111" y="1670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6989</xdr:rowOff>
    </xdr:from>
    <xdr:to>
      <xdr:col>11</xdr:col>
      <xdr:colOff>307975</xdr:colOff>
      <xdr:row>96</xdr:row>
      <xdr:rowOff>12588</xdr:rowOff>
    </xdr:to>
    <xdr:cxnSp macro="">
      <xdr:nvCxnSpPr>
        <xdr:cNvPr id="468" name="直線コネクタ 467"/>
        <xdr:cNvCxnSpPr/>
      </xdr:nvCxnSpPr>
      <xdr:spPr>
        <a:xfrm>
          <a:off x="6972300" y="16466189"/>
          <a:ext cx="889000" cy="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153146</xdr:rowOff>
    </xdr:from>
    <xdr:to>
      <xdr:col>11</xdr:col>
      <xdr:colOff>358775</xdr:colOff>
      <xdr:row>97</xdr:row>
      <xdr:rowOff>83296</xdr:rowOff>
    </xdr:to>
    <xdr:sp macro="" textlink="">
      <xdr:nvSpPr>
        <xdr:cNvPr id="469" name="フローチャート : 判断 468"/>
        <xdr:cNvSpPr/>
      </xdr:nvSpPr>
      <xdr:spPr>
        <a:xfrm>
          <a:off x="7810500" y="1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74423</xdr:rowOff>
    </xdr:from>
    <xdr:ext cx="534377" cy="259045"/>
    <xdr:sp macro="" textlink="">
      <xdr:nvSpPr>
        <xdr:cNvPr id="470" name="テキスト ボックス 469"/>
        <xdr:cNvSpPr txBox="1"/>
      </xdr:nvSpPr>
      <xdr:spPr>
        <a:xfrm>
          <a:off x="7594111" y="1670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29911</xdr:rowOff>
    </xdr:from>
    <xdr:to>
      <xdr:col>10</xdr:col>
      <xdr:colOff>155575</xdr:colOff>
      <xdr:row>97</xdr:row>
      <xdr:rowOff>131511</xdr:rowOff>
    </xdr:to>
    <xdr:sp macro="" textlink="">
      <xdr:nvSpPr>
        <xdr:cNvPr id="471" name="フローチャート : 判断 470"/>
        <xdr:cNvSpPr/>
      </xdr:nvSpPr>
      <xdr:spPr>
        <a:xfrm>
          <a:off x="6921500" y="1666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122638</xdr:rowOff>
    </xdr:from>
    <xdr:ext cx="534377" cy="259045"/>
    <xdr:sp macro="" textlink="">
      <xdr:nvSpPr>
        <xdr:cNvPr id="472" name="テキスト ボックス 471"/>
        <xdr:cNvSpPr txBox="1"/>
      </xdr:nvSpPr>
      <xdr:spPr>
        <a:xfrm>
          <a:off x="6705111" y="1675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139621</xdr:rowOff>
    </xdr:from>
    <xdr:to>
      <xdr:col>15</xdr:col>
      <xdr:colOff>231775</xdr:colOff>
      <xdr:row>96</xdr:row>
      <xdr:rowOff>69771</xdr:rowOff>
    </xdr:to>
    <xdr:sp macro="" textlink="">
      <xdr:nvSpPr>
        <xdr:cNvPr id="478" name="円/楕円 477"/>
        <xdr:cNvSpPr/>
      </xdr:nvSpPr>
      <xdr:spPr>
        <a:xfrm>
          <a:off x="10426700" y="1642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162498</xdr:rowOff>
    </xdr:from>
    <xdr:ext cx="534377" cy="259045"/>
    <xdr:sp macro="" textlink="">
      <xdr:nvSpPr>
        <xdr:cNvPr id="479" name="土木費該当値テキスト"/>
        <xdr:cNvSpPr txBox="1"/>
      </xdr:nvSpPr>
      <xdr:spPr>
        <a:xfrm>
          <a:off x="10528300" y="1627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66,675</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106417</xdr:rowOff>
    </xdr:from>
    <xdr:to>
      <xdr:col>14</xdr:col>
      <xdr:colOff>79375</xdr:colOff>
      <xdr:row>95</xdr:row>
      <xdr:rowOff>36567</xdr:rowOff>
    </xdr:to>
    <xdr:sp macro="" textlink="">
      <xdr:nvSpPr>
        <xdr:cNvPr id="480" name="円/楕円 479"/>
        <xdr:cNvSpPr/>
      </xdr:nvSpPr>
      <xdr:spPr>
        <a:xfrm>
          <a:off x="9588500" y="1622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53094</xdr:rowOff>
    </xdr:from>
    <xdr:ext cx="534377" cy="259045"/>
    <xdr:sp macro="" textlink="">
      <xdr:nvSpPr>
        <xdr:cNvPr id="481" name="テキスト ボックス 480"/>
        <xdr:cNvSpPr txBox="1"/>
      </xdr:nvSpPr>
      <xdr:spPr>
        <a:xfrm>
          <a:off x="9372111" y="1599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88,161</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144259</xdr:rowOff>
    </xdr:from>
    <xdr:to>
      <xdr:col>12</xdr:col>
      <xdr:colOff>561975</xdr:colOff>
      <xdr:row>95</xdr:row>
      <xdr:rowOff>74409</xdr:rowOff>
    </xdr:to>
    <xdr:sp macro="" textlink="">
      <xdr:nvSpPr>
        <xdr:cNvPr id="482" name="円/楕円 481"/>
        <xdr:cNvSpPr/>
      </xdr:nvSpPr>
      <xdr:spPr>
        <a:xfrm>
          <a:off x="8699500" y="1626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90936</xdr:rowOff>
    </xdr:from>
    <xdr:ext cx="534377" cy="259045"/>
    <xdr:sp macro="" textlink="">
      <xdr:nvSpPr>
        <xdr:cNvPr id="483" name="テキスト ボックス 482"/>
        <xdr:cNvSpPr txBox="1"/>
      </xdr:nvSpPr>
      <xdr:spPr>
        <a:xfrm>
          <a:off x="8483111" y="1603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84,188</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133238</xdr:rowOff>
    </xdr:from>
    <xdr:to>
      <xdr:col>11</xdr:col>
      <xdr:colOff>358775</xdr:colOff>
      <xdr:row>96</xdr:row>
      <xdr:rowOff>63388</xdr:rowOff>
    </xdr:to>
    <xdr:sp macro="" textlink="">
      <xdr:nvSpPr>
        <xdr:cNvPr id="484" name="円/楕円 483"/>
        <xdr:cNvSpPr/>
      </xdr:nvSpPr>
      <xdr:spPr>
        <a:xfrm>
          <a:off x="7810500" y="1642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79915</xdr:rowOff>
    </xdr:from>
    <xdr:ext cx="534377" cy="259045"/>
    <xdr:sp macro="" textlink="">
      <xdr:nvSpPr>
        <xdr:cNvPr id="485" name="テキスト ボックス 484"/>
        <xdr:cNvSpPr txBox="1"/>
      </xdr:nvSpPr>
      <xdr:spPr>
        <a:xfrm>
          <a:off x="7594111" y="1619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67,345</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127639</xdr:rowOff>
    </xdr:from>
    <xdr:to>
      <xdr:col>10</xdr:col>
      <xdr:colOff>155575</xdr:colOff>
      <xdr:row>96</xdr:row>
      <xdr:rowOff>57789</xdr:rowOff>
    </xdr:to>
    <xdr:sp macro="" textlink="">
      <xdr:nvSpPr>
        <xdr:cNvPr id="486" name="円/楕円 485"/>
        <xdr:cNvSpPr/>
      </xdr:nvSpPr>
      <xdr:spPr>
        <a:xfrm>
          <a:off x="6921500" y="1641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74316</xdr:rowOff>
    </xdr:from>
    <xdr:ext cx="534377" cy="259045"/>
    <xdr:sp macro="" textlink="">
      <xdr:nvSpPr>
        <xdr:cNvPr id="487" name="テキスト ボックス 486"/>
        <xdr:cNvSpPr txBox="1"/>
      </xdr:nvSpPr>
      <xdr:spPr>
        <a:xfrm>
          <a:off x="6705111" y="1619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103681</xdr:rowOff>
    </xdr:from>
    <xdr:to>
      <xdr:col>23</xdr:col>
      <xdr:colOff>517525</xdr:colOff>
      <xdr:row>37</xdr:row>
      <xdr:rowOff>142343</xdr:rowOff>
    </xdr:to>
    <xdr:cxnSp macro="">
      <xdr:nvCxnSpPr>
        <xdr:cNvPr id="520" name="直線コネクタ 519"/>
        <xdr:cNvCxnSpPr/>
      </xdr:nvCxnSpPr>
      <xdr:spPr>
        <a:xfrm flipV="1">
          <a:off x="15481300" y="6447331"/>
          <a:ext cx="838200" cy="3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66641</xdr:rowOff>
    </xdr:from>
    <xdr:ext cx="534377" cy="259045"/>
    <xdr:sp macro="" textlink="">
      <xdr:nvSpPr>
        <xdr:cNvPr id="521" name="消防費平均値テキスト"/>
        <xdr:cNvSpPr txBox="1"/>
      </xdr:nvSpPr>
      <xdr:spPr>
        <a:xfrm>
          <a:off x="16370300" y="6410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102067</xdr:rowOff>
    </xdr:from>
    <xdr:to>
      <xdr:col>22</xdr:col>
      <xdr:colOff>365125</xdr:colOff>
      <xdr:row>37</xdr:row>
      <xdr:rowOff>142343</xdr:rowOff>
    </xdr:to>
    <xdr:cxnSp macro="">
      <xdr:nvCxnSpPr>
        <xdr:cNvPr id="523" name="直線コネクタ 522"/>
        <xdr:cNvCxnSpPr/>
      </xdr:nvCxnSpPr>
      <xdr:spPr>
        <a:xfrm>
          <a:off x="14592300" y="6274267"/>
          <a:ext cx="889000" cy="21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90229</xdr:rowOff>
    </xdr:from>
    <xdr:to>
      <xdr:col>22</xdr:col>
      <xdr:colOff>415925</xdr:colOff>
      <xdr:row>38</xdr:row>
      <xdr:rowOff>20379</xdr:rowOff>
    </xdr:to>
    <xdr:sp macro="" textlink="">
      <xdr:nvSpPr>
        <xdr:cNvPr id="524" name="フローチャート : 判断 523"/>
        <xdr:cNvSpPr/>
      </xdr:nvSpPr>
      <xdr:spPr>
        <a:xfrm>
          <a:off x="15430500" y="643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36906</xdr:rowOff>
    </xdr:from>
    <xdr:ext cx="534377" cy="259045"/>
    <xdr:sp macro="" textlink="">
      <xdr:nvSpPr>
        <xdr:cNvPr id="525" name="テキスト ボックス 524"/>
        <xdr:cNvSpPr txBox="1"/>
      </xdr:nvSpPr>
      <xdr:spPr>
        <a:xfrm>
          <a:off x="15214111" y="620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102067</xdr:rowOff>
    </xdr:from>
    <xdr:to>
      <xdr:col>21</xdr:col>
      <xdr:colOff>161925</xdr:colOff>
      <xdr:row>37</xdr:row>
      <xdr:rowOff>123570</xdr:rowOff>
    </xdr:to>
    <xdr:cxnSp macro="">
      <xdr:nvCxnSpPr>
        <xdr:cNvPr id="526" name="直線コネクタ 525"/>
        <xdr:cNvCxnSpPr/>
      </xdr:nvCxnSpPr>
      <xdr:spPr>
        <a:xfrm flipV="1">
          <a:off x="13703300" y="6274267"/>
          <a:ext cx="889000" cy="19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147822</xdr:rowOff>
    </xdr:from>
    <xdr:to>
      <xdr:col>21</xdr:col>
      <xdr:colOff>212725</xdr:colOff>
      <xdr:row>38</xdr:row>
      <xdr:rowOff>77972</xdr:rowOff>
    </xdr:to>
    <xdr:sp macro="" textlink="">
      <xdr:nvSpPr>
        <xdr:cNvPr id="527" name="フローチャート : 判断 526"/>
        <xdr:cNvSpPr/>
      </xdr:nvSpPr>
      <xdr:spPr>
        <a:xfrm>
          <a:off x="14541500" y="649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69099</xdr:rowOff>
    </xdr:from>
    <xdr:ext cx="534377" cy="259045"/>
    <xdr:sp macro="" textlink="">
      <xdr:nvSpPr>
        <xdr:cNvPr id="528" name="テキスト ボックス 527"/>
        <xdr:cNvSpPr txBox="1"/>
      </xdr:nvSpPr>
      <xdr:spPr>
        <a:xfrm>
          <a:off x="14325111" y="658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123570</xdr:rowOff>
    </xdr:from>
    <xdr:to>
      <xdr:col>19</xdr:col>
      <xdr:colOff>644525</xdr:colOff>
      <xdr:row>37</xdr:row>
      <xdr:rowOff>144672</xdr:rowOff>
    </xdr:to>
    <xdr:cxnSp macro="">
      <xdr:nvCxnSpPr>
        <xdr:cNvPr id="529" name="直線コネクタ 528"/>
        <xdr:cNvCxnSpPr/>
      </xdr:nvCxnSpPr>
      <xdr:spPr>
        <a:xfrm flipV="1">
          <a:off x="12814300" y="6467220"/>
          <a:ext cx="889000" cy="2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1818</xdr:rowOff>
    </xdr:from>
    <xdr:to>
      <xdr:col>20</xdr:col>
      <xdr:colOff>9525</xdr:colOff>
      <xdr:row>38</xdr:row>
      <xdr:rowOff>103418</xdr:rowOff>
    </xdr:to>
    <xdr:sp macro="" textlink="">
      <xdr:nvSpPr>
        <xdr:cNvPr id="530" name="フローチャート : 判断 529"/>
        <xdr:cNvSpPr/>
      </xdr:nvSpPr>
      <xdr:spPr>
        <a:xfrm>
          <a:off x="13652500" y="65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94545</xdr:rowOff>
    </xdr:from>
    <xdr:ext cx="534377" cy="259045"/>
    <xdr:sp macro="" textlink="">
      <xdr:nvSpPr>
        <xdr:cNvPr id="531" name="テキスト ボックス 530"/>
        <xdr:cNvSpPr txBox="1"/>
      </xdr:nvSpPr>
      <xdr:spPr>
        <a:xfrm>
          <a:off x="13436111" y="660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24964</xdr:rowOff>
    </xdr:from>
    <xdr:to>
      <xdr:col>18</xdr:col>
      <xdr:colOff>492125</xdr:colOff>
      <xdr:row>38</xdr:row>
      <xdr:rowOff>126564</xdr:rowOff>
    </xdr:to>
    <xdr:sp macro="" textlink="">
      <xdr:nvSpPr>
        <xdr:cNvPr id="532" name="フローチャート : 判断 531"/>
        <xdr:cNvSpPr/>
      </xdr:nvSpPr>
      <xdr:spPr>
        <a:xfrm>
          <a:off x="12763500" y="65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117691</xdr:rowOff>
    </xdr:from>
    <xdr:ext cx="534377" cy="259045"/>
    <xdr:sp macro="" textlink="">
      <xdr:nvSpPr>
        <xdr:cNvPr id="533" name="テキスト ボックス 532"/>
        <xdr:cNvSpPr txBox="1"/>
      </xdr:nvSpPr>
      <xdr:spPr>
        <a:xfrm>
          <a:off x="12547111" y="663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52881</xdr:rowOff>
    </xdr:from>
    <xdr:to>
      <xdr:col>23</xdr:col>
      <xdr:colOff>568325</xdr:colOff>
      <xdr:row>37</xdr:row>
      <xdr:rowOff>154481</xdr:rowOff>
    </xdr:to>
    <xdr:sp macro="" textlink="">
      <xdr:nvSpPr>
        <xdr:cNvPr id="539" name="円/楕円 538"/>
        <xdr:cNvSpPr/>
      </xdr:nvSpPr>
      <xdr:spPr>
        <a:xfrm>
          <a:off x="16268700" y="639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75758</xdr:rowOff>
    </xdr:from>
    <xdr:ext cx="534377" cy="259045"/>
    <xdr:sp macro="" textlink="">
      <xdr:nvSpPr>
        <xdr:cNvPr id="540" name="消防費該当値テキスト"/>
        <xdr:cNvSpPr txBox="1"/>
      </xdr:nvSpPr>
      <xdr:spPr>
        <a:xfrm>
          <a:off x="16370300" y="624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26,521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91543</xdr:rowOff>
    </xdr:from>
    <xdr:to>
      <xdr:col>22</xdr:col>
      <xdr:colOff>415925</xdr:colOff>
      <xdr:row>38</xdr:row>
      <xdr:rowOff>21693</xdr:rowOff>
    </xdr:to>
    <xdr:sp macro="" textlink="">
      <xdr:nvSpPr>
        <xdr:cNvPr id="541" name="円/楕円 540"/>
        <xdr:cNvSpPr/>
      </xdr:nvSpPr>
      <xdr:spPr>
        <a:xfrm>
          <a:off x="15430500" y="643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12820</xdr:rowOff>
    </xdr:from>
    <xdr:ext cx="534377" cy="259045"/>
    <xdr:sp macro="" textlink="">
      <xdr:nvSpPr>
        <xdr:cNvPr id="542" name="テキスト ボックス 541"/>
        <xdr:cNvSpPr txBox="1"/>
      </xdr:nvSpPr>
      <xdr:spPr>
        <a:xfrm>
          <a:off x="15214111" y="652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23,815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51267</xdr:rowOff>
    </xdr:from>
    <xdr:to>
      <xdr:col>21</xdr:col>
      <xdr:colOff>212725</xdr:colOff>
      <xdr:row>36</xdr:row>
      <xdr:rowOff>152867</xdr:rowOff>
    </xdr:to>
    <xdr:sp macro="" textlink="">
      <xdr:nvSpPr>
        <xdr:cNvPr id="543" name="円/楕円 542"/>
        <xdr:cNvSpPr/>
      </xdr:nvSpPr>
      <xdr:spPr>
        <a:xfrm>
          <a:off x="14541500" y="622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169394</xdr:rowOff>
    </xdr:from>
    <xdr:ext cx="534377" cy="259045"/>
    <xdr:sp macro="" textlink="">
      <xdr:nvSpPr>
        <xdr:cNvPr id="544" name="テキスト ボックス 543"/>
        <xdr:cNvSpPr txBox="1"/>
      </xdr:nvSpPr>
      <xdr:spPr>
        <a:xfrm>
          <a:off x="14325111" y="599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38,634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72770</xdr:rowOff>
    </xdr:from>
    <xdr:to>
      <xdr:col>20</xdr:col>
      <xdr:colOff>9525</xdr:colOff>
      <xdr:row>38</xdr:row>
      <xdr:rowOff>2919</xdr:rowOff>
    </xdr:to>
    <xdr:sp macro="" textlink="">
      <xdr:nvSpPr>
        <xdr:cNvPr id="545" name="円/楕円 544"/>
        <xdr:cNvSpPr/>
      </xdr:nvSpPr>
      <xdr:spPr>
        <a:xfrm>
          <a:off x="13652500" y="64164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19447</xdr:rowOff>
    </xdr:from>
    <xdr:ext cx="534377" cy="259045"/>
    <xdr:sp macro="" textlink="">
      <xdr:nvSpPr>
        <xdr:cNvPr id="546" name="テキスト ボックス 545"/>
        <xdr:cNvSpPr txBox="1"/>
      </xdr:nvSpPr>
      <xdr:spPr>
        <a:xfrm>
          <a:off x="13436111" y="619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25,129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93872</xdr:rowOff>
    </xdr:from>
    <xdr:to>
      <xdr:col>18</xdr:col>
      <xdr:colOff>492125</xdr:colOff>
      <xdr:row>38</xdr:row>
      <xdr:rowOff>24022</xdr:rowOff>
    </xdr:to>
    <xdr:sp macro="" textlink="">
      <xdr:nvSpPr>
        <xdr:cNvPr id="547" name="円/楕円 546"/>
        <xdr:cNvSpPr/>
      </xdr:nvSpPr>
      <xdr:spPr>
        <a:xfrm>
          <a:off x="12763500" y="643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40549</xdr:rowOff>
    </xdr:from>
    <xdr:ext cx="534377" cy="259045"/>
    <xdr:sp macro="" textlink="">
      <xdr:nvSpPr>
        <xdr:cNvPr id="548" name="テキスト ボックス 547"/>
        <xdr:cNvSpPr txBox="1"/>
      </xdr:nvSpPr>
      <xdr:spPr>
        <a:xfrm>
          <a:off x="12547111" y="621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23,652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111262</xdr:rowOff>
    </xdr:from>
    <xdr:to>
      <xdr:col>23</xdr:col>
      <xdr:colOff>517525</xdr:colOff>
      <xdr:row>56</xdr:row>
      <xdr:rowOff>136309</xdr:rowOff>
    </xdr:to>
    <xdr:cxnSp macro="">
      <xdr:nvCxnSpPr>
        <xdr:cNvPr id="577" name="直線コネクタ 576"/>
        <xdr:cNvCxnSpPr/>
      </xdr:nvCxnSpPr>
      <xdr:spPr>
        <a:xfrm flipV="1">
          <a:off x="15481300" y="9541012"/>
          <a:ext cx="838200" cy="19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29440</xdr:rowOff>
    </xdr:from>
    <xdr:ext cx="534377" cy="259045"/>
    <xdr:sp macro="" textlink="">
      <xdr:nvSpPr>
        <xdr:cNvPr id="578" name="教育費平均値テキスト"/>
        <xdr:cNvSpPr txBox="1"/>
      </xdr:nvSpPr>
      <xdr:spPr>
        <a:xfrm>
          <a:off x="16370300" y="9630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23411</xdr:rowOff>
    </xdr:from>
    <xdr:to>
      <xdr:col>22</xdr:col>
      <xdr:colOff>365125</xdr:colOff>
      <xdr:row>56</xdr:row>
      <xdr:rowOff>136309</xdr:rowOff>
    </xdr:to>
    <xdr:cxnSp macro="">
      <xdr:nvCxnSpPr>
        <xdr:cNvPr id="580" name="直線コネクタ 579"/>
        <xdr:cNvCxnSpPr/>
      </xdr:nvCxnSpPr>
      <xdr:spPr>
        <a:xfrm>
          <a:off x="14592300" y="9624611"/>
          <a:ext cx="889000" cy="11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41633</xdr:rowOff>
    </xdr:from>
    <xdr:to>
      <xdr:col>22</xdr:col>
      <xdr:colOff>415925</xdr:colOff>
      <xdr:row>56</xdr:row>
      <xdr:rowOff>143233</xdr:rowOff>
    </xdr:to>
    <xdr:sp macro="" textlink="">
      <xdr:nvSpPr>
        <xdr:cNvPr id="581" name="フローチャート : 判断 580"/>
        <xdr:cNvSpPr/>
      </xdr:nvSpPr>
      <xdr:spPr>
        <a:xfrm>
          <a:off x="15430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159760</xdr:rowOff>
    </xdr:from>
    <xdr:ext cx="534377" cy="259045"/>
    <xdr:sp macro="" textlink="">
      <xdr:nvSpPr>
        <xdr:cNvPr id="582" name="テキスト ボックス 581"/>
        <xdr:cNvSpPr txBox="1"/>
      </xdr:nvSpPr>
      <xdr:spPr>
        <a:xfrm>
          <a:off x="15214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414</xdr:rowOff>
    </xdr:from>
    <xdr:to>
      <xdr:col>21</xdr:col>
      <xdr:colOff>161925</xdr:colOff>
      <xdr:row>56</xdr:row>
      <xdr:rowOff>23411</xdr:rowOff>
    </xdr:to>
    <xdr:cxnSp macro="">
      <xdr:nvCxnSpPr>
        <xdr:cNvPr id="583" name="直線コネクタ 582"/>
        <xdr:cNvCxnSpPr/>
      </xdr:nvCxnSpPr>
      <xdr:spPr>
        <a:xfrm>
          <a:off x="13703300" y="9601614"/>
          <a:ext cx="8890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101412</xdr:rowOff>
    </xdr:from>
    <xdr:to>
      <xdr:col>21</xdr:col>
      <xdr:colOff>212725</xdr:colOff>
      <xdr:row>57</xdr:row>
      <xdr:rowOff>31562</xdr:rowOff>
    </xdr:to>
    <xdr:sp macro="" textlink="">
      <xdr:nvSpPr>
        <xdr:cNvPr id="584" name="フローチャート : 判断 583"/>
        <xdr:cNvSpPr/>
      </xdr:nvSpPr>
      <xdr:spPr>
        <a:xfrm>
          <a:off x="14541500" y="970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22689</xdr:rowOff>
    </xdr:from>
    <xdr:ext cx="534377" cy="259045"/>
    <xdr:sp macro="" textlink="">
      <xdr:nvSpPr>
        <xdr:cNvPr id="585" name="テキスト ボックス 584"/>
        <xdr:cNvSpPr txBox="1"/>
      </xdr:nvSpPr>
      <xdr:spPr>
        <a:xfrm>
          <a:off x="14325111" y="979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414</xdr:rowOff>
    </xdr:from>
    <xdr:to>
      <xdr:col>19</xdr:col>
      <xdr:colOff>644525</xdr:colOff>
      <xdr:row>57</xdr:row>
      <xdr:rowOff>36616</xdr:rowOff>
    </xdr:to>
    <xdr:cxnSp macro="">
      <xdr:nvCxnSpPr>
        <xdr:cNvPr id="586" name="直線コネクタ 585"/>
        <xdr:cNvCxnSpPr/>
      </xdr:nvCxnSpPr>
      <xdr:spPr>
        <a:xfrm flipV="1">
          <a:off x="12814300" y="9601614"/>
          <a:ext cx="889000" cy="20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100826</xdr:rowOff>
    </xdr:from>
    <xdr:to>
      <xdr:col>20</xdr:col>
      <xdr:colOff>9525</xdr:colOff>
      <xdr:row>57</xdr:row>
      <xdr:rowOff>30976</xdr:rowOff>
    </xdr:to>
    <xdr:sp macro="" textlink="">
      <xdr:nvSpPr>
        <xdr:cNvPr id="587" name="フローチャート : 判断 586"/>
        <xdr:cNvSpPr/>
      </xdr:nvSpPr>
      <xdr:spPr>
        <a:xfrm>
          <a:off x="13652500" y="970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22103</xdr:rowOff>
    </xdr:from>
    <xdr:ext cx="534377" cy="259045"/>
    <xdr:sp macro="" textlink="">
      <xdr:nvSpPr>
        <xdr:cNvPr id="588" name="テキスト ボックス 587"/>
        <xdr:cNvSpPr txBox="1"/>
      </xdr:nvSpPr>
      <xdr:spPr>
        <a:xfrm>
          <a:off x="13436111" y="979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137912</xdr:rowOff>
    </xdr:from>
    <xdr:to>
      <xdr:col>18</xdr:col>
      <xdr:colOff>492125</xdr:colOff>
      <xdr:row>57</xdr:row>
      <xdr:rowOff>68062</xdr:rowOff>
    </xdr:to>
    <xdr:sp macro="" textlink="">
      <xdr:nvSpPr>
        <xdr:cNvPr id="589" name="フローチャート : 判断 588"/>
        <xdr:cNvSpPr/>
      </xdr:nvSpPr>
      <xdr:spPr>
        <a:xfrm>
          <a:off x="12763500" y="973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84589</xdr:rowOff>
    </xdr:from>
    <xdr:ext cx="534377" cy="259045"/>
    <xdr:sp macro="" textlink="">
      <xdr:nvSpPr>
        <xdr:cNvPr id="590" name="テキスト ボックス 589"/>
        <xdr:cNvSpPr txBox="1"/>
      </xdr:nvSpPr>
      <xdr:spPr>
        <a:xfrm>
          <a:off x="12547111" y="951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60462</xdr:rowOff>
    </xdr:from>
    <xdr:to>
      <xdr:col>23</xdr:col>
      <xdr:colOff>568325</xdr:colOff>
      <xdr:row>55</xdr:row>
      <xdr:rowOff>162062</xdr:rowOff>
    </xdr:to>
    <xdr:sp macro="" textlink="">
      <xdr:nvSpPr>
        <xdr:cNvPr id="596" name="円/楕円 595"/>
        <xdr:cNvSpPr/>
      </xdr:nvSpPr>
      <xdr:spPr>
        <a:xfrm>
          <a:off x="16268700" y="949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83339</xdr:rowOff>
    </xdr:from>
    <xdr:ext cx="534377" cy="259045"/>
    <xdr:sp macro="" textlink="">
      <xdr:nvSpPr>
        <xdr:cNvPr id="597" name="教育費該当値テキスト"/>
        <xdr:cNvSpPr txBox="1"/>
      </xdr:nvSpPr>
      <xdr:spPr>
        <a:xfrm>
          <a:off x="16370300" y="93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81,232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85509</xdr:rowOff>
    </xdr:from>
    <xdr:to>
      <xdr:col>22</xdr:col>
      <xdr:colOff>415925</xdr:colOff>
      <xdr:row>57</xdr:row>
      <xdr:rowOff>15659</xdr:rowOff>
    </xdr:to>
    <xdr:sp macro="" textlink="">
      <xdr:nvSpPr>
        <xdr:cNvPr id="598" name="円/楕円 597"/>
        <xdr:cNvSpPr/>
      </xdr:nvSpPr>
      <xdr:spPr>
        <a:xfrm>
          <a:off x="15430500" y="968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6786</xdr:rowOff>
    </xdr:from>
    <xdr:ext cx="534377" cy="259045"/>
    <xdr:sp macro="" textlink="">
      <xdr:nvSpPr>
        <xdr:cNvPr id="599" name="テキスト ボックス 598"/>
        <xdr:cNvSpPr txBox="1"/>
      </xdr:nvSpPr>
      <xdr:spPr>
        <a:xfrm>
          <a:off x="15214111" y="977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55,445</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144061</xdr:rowOff>
    </xdr:from>
    <xdr:to>
      <xdr:col>21</xdr:col>
      <xdr:colOff>212725</xdr:colOff>
      <xdr:row>56</xdr:row>
      <xdr:rowOff>74211</xdr:rowOff>
    </xdr:to>
    <xdr:sp macro="" textlink="">
      <xdr:nvSpPr>
        <xdr:cNvPr id="600" name="円/楕円 599"/>
        <xdr:cNvSpPr/>
      </xdr:nvSpPr>
      <xdr:spPr>
        <a:xfrm>
          <a:off x="14541500" y="95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90738</xdr:rowOff>
    </xdr:from>
    <xdr:ext cx="534377" cy="259045"/>
    <xdr:sp macro="" textlink="">
      <xdr:nvSpPr>
        <xdr:cNvPr id="601" name="テキスト ボックス 600"/>
        <xdr:cNvSpPr txBox="1"/>
      </xdr:nvSpPr>
      <xdr:spPr>
        <a:xfrm>
          <a:off x="14325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70,261</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121064</xdr:rowOff>
    </xdr:from>
    <xdr:to>
      <xdr:col>20</xdr:col>
      <xdr:colOff>9525</xdr:colOff>
      <xdr:row>56</xdr:row>
      <xdr:rowOff>51214</xdr:rowOff>
    </xdr:to>
    <xdr:sp macro="" textlink="">
      <xdr:nvSpPr>
        <xdr:cNvPr id="602" name="円/楕円 601"/>
        <xdr:cNvSpPr/>
      </xdr:nvSpPr>
      <xdr:spPr>
        <a:xfrm>
          <a:off x="13652500" y="955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67741</xdr:rowOff>
    </xdr:from>
    <xdr:ext cx="534377" cy="259045"/>
    <xdr:sp macro="" textlink="">
      <xdr:nvSpPr>
        <xdr:cNvPr id="603" name="テキスト ボックス 602"/>
        <xdr:cNvSpPr txBox="1"/>
      </xdr:nvSpPr>
      <xdr:spPr>
        <a:xfrm>
          <a:off x="13436111" y="932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73,279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157266</xdr:rowOff>
    </xdr:from>
    <xdr:to>
      <xdr:col>18</xdr:col>
      <xdr:colOff>492125</xdr:colOff>
      <xdr:row>57</xdr:row>
      <xdr:rowOff>87416</xdr:rowOff>
    </xdr:to>
    <xdr:sp macro="" textlink="">
      <xdr:nvSpPr>
        <xdr:cNvPr id="604" name="円/楕円 603"/>
        <xdr:cNvSpPr/>
      </xdr:nvSpPr>
      <xdr:spPr>
        <a:xfrm>
          <a:off x="12763500" y="975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78543</xdr:rowOff>
    </xdr:from>
    <xdr:ext cx="534377" cy="259045"/>
    <xdr:sp macro="" textlink="">
      <xdr:nvSpPr>
        <xdr:cNvPr id="605" name="テキスト ボックス 604"/>
        <xdr:cNvSpPr txBox="1"/>
      </xdr:nvSpPr>
      <xdr:spPr>
        <a:xfrm>
          <a:off x="12547111" y="985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46,028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138649</xdr:rowOff>
    </xdr:from>
    <xdr:to>
      <xdr:col>23</xdr:col>
      <xdr:colOff>517525</xdr:colOff>
      <xdr:row>78</xdr:row>
      <xdr:rowOff>138900</xdr:rowOff>
    </xdr:to>
    <xdr:cxnSp macro="">
      <xdr:nvCxnSpPr>
        <xdr:cNvPr id="632" name="直線コネクタ 631"/>
        <xdr:cNvCxnSpPr/>
      </xdr:nvCxnSpPr>
      <xdr:spPr>
        <a:xfrm>
          <a:off x="15481300" y="13511749"/>
          <a:ext cx="8382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138649</xdr:rowOff>
    </xdr:from>
    <xdr:to>
      <xdr:col>22</xdr:col>
      <xdr:colOff>365125</xdr:colOff>
      <xdr:row>78</xdr:row>
      <xdr:rowOff>139585</xdr:rowOff>
    </xdr:to>
    <xdr:cxnSp macro="">
      <xdr:nvCxnSpPr>
        <xdr:cNvPr id="635" name="直線コネクタ 634"/>
        <xdr:cNvCxnSpPr/>
      </xdr:nvCxnSpPr>
      <xdr:spPr>
        <a:xfrm flipV="1">
          <a:off x="14592300" y="13511749"/>
          <a:ext cx="889000" cy="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32344</xdr:rowOff>
    </xdr:from>
    <xdr:to>
      <xdr:col>22</xdr:col>
      <xdr:colOff>415925</xdr:colOff>
      <xdr:row>78</xdr:row>
      <xdr:rowOff>133944</xdr:rowOff>
    </xdr:to>
    <xdr:sp macro="" textlink="">
      <xdr:nvSpPr>
        <xdr:cNvPr id="636" name="フローチャート : 判断 635"/>
        <xdr:cNvSpPr/>
      </xdr:nvSpPr>
      <xdr:spPr>
        <a:xfrm>
          <a:off x="15430500" y="1340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150471</xdr:rowOff>
    </xdr:from>
    <xdr:ext cx="469744" cy="259045"/>
    <xdr:sp macro="" textlink="">
      <xdr:nvSpPr>
        <xdr:cNvPr id="637" name="テキスト ボックス 636"/>
        <xdr:cNvSpPr txBox="1"/>
      </xdr:nvSpPr>
      <xdr:spPr>
        <a:xfrm>
          <a:off x="15246427" y="1318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128087</xdr:rowOff>
    </xdr:from>
    <xdr:to>
      <xdr:col>21</xdr:col>
      <xdr:colOff>161925</xdr:colOff>
      <xdr:row>78</xdr:row>
      <xdr:rowOff>139585</xdr:rowOff>
    </xdr:to>
    <xdr:cxnSp macro="">
      <xdr:nvCxnSpPr>
        <xdr:cNvPr id="638" name="直線コネクタ 637"/>
        <xdr:cNvCxnSpPr/>
      </xdr:nvCxnSpPr>
      <xdr:spPr>
        <a:xfrm>
          <a:off x="13703300" y="13501187"/>
          <a:ext cx="889000" cy="1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162463</xdr:rowOff>
    </xdr:from>
    <xdr:to>
      <xdr:col>21</xdr:col>
      <xdr:colOff>212725</xdr:colOff>
      <xdr:row>78</xdr:row>
      <xdr:rowOff>92613</xdr:rowOff>
    </xdr:to>
    <xdr:sp macro="" textlink="">
      <xdr:nvSpPr>
        <xdr:cNvPr id="639" name="フローチャート : 判断 638"/>
        <xdr:cNvSpPr/>
      </xdr:nvSpPr>
      <xdr:spPr>
        <a:xfrm>
          <a:off x="14541500" y="1336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109140</xdr:rowOff>
    </xdr:from>
    <xdr:ext cx="469744" cy="259045"/>
    <xdr:sp macro="" textlink="">
      <xdr:nvSpPr>
        <xdr:cNvPr id="640" name="テキスト ボックス 639"/>
        <xdr:cNvSpPr txBox="1"/>
      </xdr:nvSpPr>
      <xdr:spPr>
        <a:xfrm>
          <a:off x="14357427" y="1313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128087</xdr:rowOff>
    </xdr:from>
    <xdr:to>
      <xdr:col>19</xdr:col>
      <xdr:colOff>644525</xdr:colOff>
      <xdr:row>78</xdr:row>
      <xdr:rowOff>134077</xdr:rowOff>
    </xdr:to>
    <xdr:cxnSp macro="">
      <xdr:nvCxnSpPr>
        <xdr:cNvPr id="641" name="直線コネクタ 640"/>
        <xdr:cNvCxnSpPr/>
      </xdr:nvCxnSpPr>
      <xdr:spPr>
        <a:xfrm flipV="1">
          <a:off x="12814300" y="13501187"/>
          <a:ext cx="8890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76029</xdr:rowOff>
    </xdr:from>
    <xdr:to>
      <xdr:col>20</xdr:col>
      <xdr:colOff>9525</xdr:colOff>
      <xdr:row>78</xdr:row>
      <xdr:rowOff>6179</xdr:rowOff>
    </xdr:to>
    <xdr:sp macro="" textlink="">
      <xdr:nvSpPr>
        <xdr:cNvPr id="642" name="フローチャート : 判断 641"/>
        <xdr:cNvSpPr/>
      </xdr:nvSpPr>
      <xdr:spPr>
        <a:xfrm>
          <a:off x="13652500" y="1327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22706</xdr:rowOff>
    </xdr:from>
    <xdr:ext cx="469744" cy="259045"/>
    <xdr:sp macro="" textlink="">
      <xdr:nvSpPr>
        <xdr:cNvPr id="643" name="テキスト ボックス 642"/>
        <xdr:cNvSpPr txBox="1"/>
      </xdr:nvSpPr>
      <xdr:spPr>
        <a:xfrm>
          <a:off x="13468427" y="1305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77425</xdr:rowOff>
    </xdr:from>
    <xdr:to>
      <xdr:col>18</xdr:col>
      <xdr:colOff>492125</xdr:colOff>
      <xdr:row>78</xdr:row>
      <xdr:rowOff>7575</xdr:rowOff>
    </xdr:to>
    <xdr:sp macro="" textlink="">
      <xdr:nvSpPr>
        <xdr:cNvPr id="644" name="フローチャート : 判断 643"/>
        <xdr:cNvSpPr/>
      </xdr:nvSpPr>
      <xdr:spPr>
        <a:xfrm>
          <a:off x="127635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24102</xdr:rowOff>
    </xdr:from>
    <xdr:ext cx="469744" cy="259045"/>
    <xdr:sp macro="" textlink="">
      <xdr:nvSpPr>
        <xdr:cNvPr id="645" name="テキスト ボックス 644"/>
        <xdr:cNvSpPr txBox="1"/>
      </xdr:nvSpPr>
      <xdr:spPr>
        <a:xfrm>
          <a:off x="12579427" y="1305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88100</xdr:rowOff>
    </xdr:from>
    <xdr:to>
      <xdr:col>23</xdr:col>
      <xdr:colOff>568325</xdr:colOff>
      <xdr:row>79</xdr:row>
      <xdr:rowOff>18250</xdr:rowOff>
    </xdr:to>
    <xdr:sp macro="" textlink="">
      <xdr:nvSpPr>
        <xdr:cNvPr id="651" name="円/楕円 650"/>
        <xdr:cNvSpPr/>
      </xdr:nvSpPr>
      <xdr:spPr>
        <a:xfrm>
          <a:off x="16268700" y="134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3027</xdr:rowOff>
    </xdr:from>
    <xdr:ext cx="313932" cy="259045"/>
    <xdr:sp macro="" textlink="">
      <xdr:nvSpPr>
        <xdr:cNvPr id="652" name="災害復旧費該当値テキスト"/>
        <xdr:cNvSpPr txBox="1"/>
      </xdr:nvSpPr>
      <xdr:spPr>
        <a:xfrm>
          <a:off x="16370300" y="13376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87849</xdr:rowOff>
    </xdr:from>
    <xdr:to>
      <xdr:col>22</xdr:col>
      <xdr:colOff>415925</xdr:colOff>
      <xdr:row>79</xdr:row>
      <xdr:rowOff>17999</xdr:rowOff>
    </xdr:to>
    <xdr:sp macro="" textlink="">
      <xdr:nvSpPr>
        <xdr:cNvPr id="653" name="円/楕円 652"/>
        <xdr:cNvSpPr/>
      </xdr:nvSpPr>
      <xdr:spPr>
        <a:xfrm>
          <a:off x="15430500" y="1346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9126</xdr:rowOff>
    </xdr:from>
    <xdr:ext cx="313932" cy="259045"/>
    <xdr:sp macro="" textlink="">
      <xdr:nvSpPr>
        <xdr:cNvPr id="654" name="テキスト ボックス 653"/>
        <xdr:cNvSpPr txBox="1"/>
      </xdr:nvSpPr>
      <xdr:spPr>
        <a:xfrm>
          <a:off x="15324333" y="135536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88785</xdr:rowOff>
    </xdr:from>
    <xdr:to>
      <xdr:col>21</xdr:col>
      <xdr:colOff>212725</xdr:colOff>
      <xdr:row>79</xdr:row>
      <xdr:rowOff>18935</xdr:rowOff>
    </xdr:to>
    <xdr:sp macro="" textlink="">
      <xdr:nvSpPr>
        <xdr:cNvPr id="655" name="円/楕円 654"/>
        <xdr:cNvSpPr/>
      </xdr:nvSpPr>
      <xdr:spPr>
        <a:xfrm>
          <a:off x="14541500" y="1346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10062</xdr:rowOff>
    </xdr:from>
    <xdr:ext cx="249299" cy="259045"/>
    <xdr:sp macro="" textlink="">
      <xdr:nvSpPr>
        <xdr:cNvPr id="656" name="テキスト ボックス 655"/>
        <xdr:cNvSpPr txBox="1"/>
      </xdr:nvSpPr>
      <xdr:spPr>
        <a:xfrm>
          <a:off x="14467649" y="135546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77287</xdr:rowOff>
    </xdr:from>
    <xdr:to>
      <xdr:col>20</xdr:col>
      <xdr:colOff>9525</xdr:colOff>
      <xdr:row>79</xdr:row>
      <xdr:rowOff>7437</xdr:rowOff>
    </xdr:to>
    <xdr:sp macro="" textlink="">
      <xdr:nvSpPr>
        <xdr:cNvPr id="657" name="円/楕円 656"/>
        <xdr:cNvSpPr/>
      </xdr:nvSpPr>
      <xdr:spPr>
        <a:xfrm>
          <a:off x="13652500" y="1345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170014</xdr:rowOff>
    </xdr:from>
    <xdr:ext cx="378565" cy="259045"/>
    <xdr:sp macro="" textlink="">
      <xdr:nvSpPr>
        <xdr:cNvPr id="658" name="テキスト ボックス 657"/>
        <xdr:cNvSpPr txBox="1"/>
      </xdr:nvSpPr>
      <xdr:spPr>
        <a:xfrm>
          <a:off x="13514017" y="13543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83277</xdr:rowOff>
    </xdr:from>
    <xdr:to>
      <xdr:col>18</xdr:col>
      <xdr:colOff>492125</xdr:colOff>
      <xdr:row>79</xdr:row>
      <xdr:rowOff>13427</xdr:rowOff>
    </xdr:to>
    <xdr:sp macro="" textlink="">
      <xdr:nvSpPr>
        <xdr:cNvPr id="659" name="円/楕円 658"/>
        <xdr:cNvSpPr/>
      </xdr:nvSpPr>
      <xdr:spPr>
        <a:xfrm>
          <a:off x="12763500" y="1345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4554</xdr:rowOff>
    </xdr:from>
    <xdr:ext cx="378565" cy="259045"/>
    <xdr:sp macro="" textlink="">
      <xdr:nvSpPr>
        <xdr:cNvPr id="660" name="テキスト ボックス 659"/>
        <xdr:cNvSpPr txBox="1"/>
      </xdr:nvSpPr>
      <xdr:spPr>
        <a:xfrm>
          <a:off x="12625017" y="13549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76695</xdr:rowOff>
    </xdr:from>
    <xdr:to>
      <xdr:col>23</xdr:col>
      <xdr:colOff>517525</xdr:colOff>
      <xdr:row>97</xdr:row>
      <xdr:rowOff>127836</xdr:rowOff>
    </xdr:to>
    <xdr:cxnSp macro="">
      <xdr:nvCxnSpPr>
        <xdr:cNvPr id="689" name="直線コネクタ 688"/>
        <xdr:cNvCxnSpPr/>
      </xdr:nvCxnSpPr>
      <xdr:spPr>
        <a:xfrm flipV="1">
          <a:off x="15481300" y="16707345"/>
          <a:ext cx="838200" cy="5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90" name="公債費平均値テキスト"/>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127836</xdr:rowOff>
    </xdr:from>
    <xdr:to>
      <xdr:col>22</xdr:col>
      <xdr:colOff>365125</xdr:colOff>
      <xdr:row>97</xdr:row>
      <xdr:rowOff>132838</xdr:rowOff>
    </xdr:to>
    <xdr:cxnSp macro="">
      <xdr:nvCxnSpPr>
        <xdr:cNvPr id="692" name="直線コネクタ 691"/>
        <xdr:cNvCxnSpPr/>
      </xdr:nvCxnSpPr>
      <xdr:spPr>
        <a:xfrm flipV="1">
          <a:off x="14592300" y="16758486"/>
          <a:ext cx="889000" cy="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84579</xdr:rowOff>
    </xdr:from>
    <xdr:to>
      <xdr:col>22</xdr:col>
      <xdr:colOff>415925</xdr:colOff>
      <xdr:row>98</xdr:row>
      <xdr:rowOff>14729</xdr:rowOff>
    </xdr:to>
    <xdr:sp macro="" textlink="">
      <xdr:nvSpPr>
        <xdr:cNvPr id="693" name="フローチャート : 判断 692"/>
        <xdr:cNvSpPr/>
      </xdr:nvSpPr>
      <xdr:spPr>
        <a:xfrm>
          <a:off x="15430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5856</xdr:rowOff>
    </xdr:from>
    <xdr:ext cx="534377" cy="259045"/>
    <xdr:sp macro="" textlink="">
      <xdr:nvSpPr>
        <xdr:cNvPr id="694" name="テキスト ボックス 693"/>
        <xdr:cNvSpPr txBox="1"/>
      </xdr:nvSpPr>
      <xdr:spPr>
        <a:xfrm>
          <a:off x="15214111" y="16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132838</xdr:rowOff>
    </xdr:from>
    <xdr:to>
      <xdr:col>21</xdr:col>
      <xdr:colOff>161925</xdr:colOff>
      <xdr:row>97</xdr:row>
      <xdr:rowOff>139402</xdr:rowOff>
    </xdr:to>
    <xdr:cxnSp macro="">
      <xdr:nvCxnSpPr>
        <xdr:cNvPr id="695" name="直線コネクタ 694"/>
        <xdr:cNvCxnSpPr/>
      </xdr:nvCxnSpPr>
      <xdr:spPr>
        <a:xfrm flipV="1">
          <a:off x="13703300" y="16763488"/>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160806</xdr:rowOff>
    </xdr:from>
    <xdr:to>
      <xdr:col>21</xdr:col>
      <xdr:colOff>212725</xdr:colOff>
      <xdr:row>98</xdr:row>
      <xdr:rowOff>90956</xdr:rowOff>
    </xdr:to>
    <xdr:sp macro="" textlink="">
      <xdr:nvSpPr>
        <xdr:cNvPr id="696" name="フローチャート : 判断 695"/>
        <xdr:cNvSpPr/>
      </xdr:nvSpPr>
      <xdr:spPr>
        <a:xfrm>
          <a:off x="14541500" y="167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82083</xdr:rowOff>
    </xdr:from>
    <xdr:ext cx="534377" cy="259045"/>
    <xdr:sp macro="" textlink="">
      <xdr:nvSpPr>
        <xdr:cNvPr id="697" name="テキスト ボックス 696"/>
        <xdr:cNvSpPr txBox="1"/>
      </xdr:nvSpPr>
      <xdr:spPr>
        <a:xfrm>
          <a:off x="14325111" y="1688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139402</xdr:rowOff>
    </xdr:from>
    <xdr:to>
      <xdr:col>19</xdr:col>
      <xdr:colOff>644525</xdr:colOff>
      <xdr:row>97</xdr:row>
      <xdr:rowOff>140622</xdr:rowOff>
    </xdr:to>
    <xdr:cxnSp macro="">
      <xdr:nvCxnSpPr>
        <xdr:cNvPr id="698" name="直線コネクタ 697"/>
        <xdr:cNvCxnSpPr/>
      </xdr:nvCxnSpPr>
      <xdr:spPr>
        <a:xfrm flipV="1">
          <a:off x="12814300" y="16770052"/>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158367</xdr:rowOff>
    </xdr:from>
    <xdr:to>
      <xdr:col>20</xdr:col>
      <xdr:colOff>9525</xdr:colOff>
      <xdr:row>98</xdr:row>
      <xdr:rowOff>88517</xdr:rowOff>
    </xdr:to>
    <xdr:sp macro="" textlink="">
      <xdr:nvSpPr>
        <xdr:cNvPr id="699" name="フローチャート : 判断 698"/>
        <xdr:cNvSpPr/>
      </xdr:nvSpPr>
      <xdr:spPr>
        <a:xfrm>
          <a:off x="13652500" y="1678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79644</xdr:rowOff>
    </xdr:from>
    <xdr:ext cx="534377" cy="259045"/>
    <xdr:sp macro="" textlink="">
      <xdr:nvSpPr>
        <xdr:cNvPr id="700" name="テキスト ボックス 699"/>
        <xdr:cNvSpPr txBox="1"/>
      </xdr:nvSpPr>
      <xdr:spPr>
        <a:xfrm>
          <a:off x="13436111" y="1688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155983</xdr:rowOff>
    </xdr:from>
    <xdr:to>
      <xdr:col>18</xdr:col>
      <xdr:colOff>492125</xdr:colOff>
      <xdr:row>98</xdr:row>
      <xdr:rowOff>86133</xdr:rowOff>
    </xdr:to>
    <xdr:sp macro="" textlink="">
      <xdr:nvSpPr>
        <xdr:cNvPr id="701" name="フローチャート : 判断 700"/>
        <xdr:cNvSpPr/>
      </xdr:nvSpPr>
      <xdr:spPr>
        <a:xfrm>
          <a:off x="12763500" y="1678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77260</xdr:rowOff>
    </xdr:from>
    <xdr:ext cx="534377" cy="259045"/>
    <xdr:sp macro="" textlink="">
      <xdr:nvSpPr>
        <xdr:cNvPr id="702" name="テキスト ボックス 701"/>
        <xdr:cNvSpPr txBox="1"/>
      </xdr:nvSpPr>
      <xdr:spPr>
        <a:xfrm>
          <a:off x="12547111" y="1687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25895</xdr:rowOff>
    </xdr:from>
    <xdr:to>
      <xdr:col>23</xdr:col>
      <xdr:colOff>568325</xdr:colOff>
      <xdr:row>97</xdr:row>
      <xdr:rowOff>127495</xdr:rowOff>
    </xdr:to>
    <xdr:sp macro="" textlink="">
      <xdr:nvSpPr>
        <xdr:cNvPr id="708" name="円/楕円 707"/>
        <xdr:cNvSpPr/>
      </xdr:nvSpPr>
      <xdr:spPr>
        <a:xfrm>
          <a:off x="16268700" y="166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48772</xdr:rowOff>
    </xdr:from>
    <xdr:ext cx="534377" cy="259045"/>
    <xdr:sp macro="" textlink="">
      <xdr:nvSpPr>
        <xdr:cNvPr id="709" name="公債費該当値テキスト"/>
        <xdr:cNvSpPr txBox="1"/>
      </xdr:nvSpPr>
      <xdr:spPr>
        <a:xfrm>
          <a:off x="16370300" y="1650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81,537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77036</xdr:rowOff>
    </xdr:from>
    <xdr:to>
      <xdr:col>22</xdr:col>
      <xdr:colOff>415925</xdr:colOff>
      <xdr:row>98</xdr:row>
      <xdr:rowOff>7186</xdr:rowOff>
    </xdr:to>
    <xdr:sp macro="" textlink="">
      <xdr:nvSpPr>
        <xdr:cNvPr id="710" name="円/楕円 709"/>
        <xdr:cNvSpPr/>
      </xdr:nvSpPr>
      <xdr:spPr>
        <a:xfrm>
          <a:off x="15430500" y="167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23713</xdr:rowOff>
    </xdr:from>
    <xdr:ext cx="534377" cy="259045"/>
    <xdr:sp macro="" textlink="">
      <xdr:nvSpPr>
        <xdr:cNvPr id="711" name="テキスト ボックス 710"/>
        <xdr:cNvSpPr txBox="1"/>
      </xdr:nvSpPr>
      <xdr:spPr>
        <a:xfrm>
          <a:off x="15214111" y="164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68,114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82038</xdr:rowOff>
    </xdr:from>
    <xdr:to>
      <xdr:col>21</xdr:col>
      <xdr:colOff>212725</xdr:colOff>
      <xdr:row>98</xdr:row>
      <xdr:rowOff>12188</xdr:rowOff>
    </xdr:to>
    <xdr:sp macro="" textlink="">
      <xdr:nvSpPr>
        <xdr:cNvPr id="712" name="円/楕円 711"/>
        <xdr:cNvSpPr/>
      </xdr:nvSpPr>
      <xdr:spPr>
        <a:xfrm>
          <a:off x="14541500" y="1671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28715</xdr:rowOff>
    </xdr:from>
    <xdr:ext cx="534377" cy="259045"/>
    <xdr:sp macro="" textlink="">
      <xdr:nvSpPr>
        <xdr:cNvPr id="713" name="テキスト ボックス 712"/>
        <xdr:cNvSpPr txBox="1"/>
      </xdr:nvSpPr>
      <xdr:spPr>
        <a:xfrm>
          <a:off x="14325111" y="1648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66,801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88602</xdr:rowOff>
    </xdr:from>
    <xdr:to>
      <xdr:col>20</xdr:col>
      <xdr:colOff>9525</xdr:colOff>
      <xdr:row>98</xdr:row>
      <xdr:rowOff>18752</xdr:rowOff>
    </xdr:to>
    <xdr:sp macro="" textlink="">
      <xdr:nvSpPr>
        <xdr:cNvPr id="714" name="円/楕円 713"/>
        <xdr:cNvSpPr/>
      </xdr:nvSpPr>
      <xdr:spPr>
        <a:xfrm>
          <a:off x="13652500" y="1671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35279</xdr:rowOff>
    </xdr:from>
    <xdr:ext cx="534377" cy="259045"/>
    <xdr:sp macro="" textlink="">
      <xdr:nvSpPr>
        <xdr:cNvPr id="715" name="テキスト ボックス 714"/>
        <xdr:cNvSpPr txBox="1"/>
      </xdr:nvSpPr>
      <xdr:spPr>
        <a:xfrm>
          <a:off x="13436111" y="1649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65,078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89822</xdr:rowOff>
    </xdr:from>
    <xdr:to>
      <xdr:col>18</xdr:col>
      <xdr:colOff>492125</xdr:colOff>
      <xdr:row>98</xdr:row>
      <xdr:rowOff>19972</xdr:rowOff>
    </xdr:to>
    <xdr:sp macro="" textlink="">
      <xdr:nvSpPr>
        <xdr:cNvPr id="716" name="円/楕円 715"/>
        <xdr:cNvSpPr/>
      </xdr:nvSpPr>
      <xdr:spPr>
        <a:xfrm>
          <a:off x="12763500" y="1672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36499</xdr:rowOff>
    </xdr:from>
    <xdr:ext cx="534377" cy="259045"/>
    <xdr:sp macro="" textlink="">
      <xdr:nvSpPr>
        <xdr:cNvPr id="717" name="テキスト ボックス 716"/>
        <xdr:cNvSpPr txBox="1"/>
      </xdr:nvSpPr>
      <xdr:spPr>
        <a:xfrm>
          <a:off x="12547111" y="1649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114554</xdr:rowOff>
    </xdr:from>
    <xdr:to>
      <xdr:col>32</xdr:col>
      <xdr:colOff>187325</xdr:colOff>
      <xdr:row>38</xdr:row>
      <xdr:rowOff>139700</xdr:rowOff>
    </xdr:to>
    <xdr:cxnSp macro="">
      <xdr:nvCxnSpPr>
        <xdr:cNvPr id="744" name="直線コネクタ 743"/>
        <xdr:cNvCxnSpPr/>
      </xdr:nvCxnSpPr>
      <xdr:spPr>
        <a:xfrm flipV="1">
          <a:off x="21323300" y="6629654"/>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80670</xdr:rowOff>
    </xdr:from>
    <xdr:to>
      <xdr:col>31</xdr:col>
      <xdr:colOff>85725</xdr:colOff>
      <xdr:row>39</xdr:row>
      <xdr:rowOff>10820</xdr:rowOff>
    </xdr:to>
    <xdr:sp macro="" textlink="">
      <xdr:nvSpPr>
        <xdr:cNvPr id="748" name="フローチャート : 判断 747"/>
        <xdr:cNvSpPr/>
      </xdr:nvSpPr>
      <xdr:spPr>
        <a:xfrm>
          <a:off x="21272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27347</xdr:rowOff>
    </xdr:from>
    <xdr:ext cx="313932" cy="259045"/>
    <xdr:sp macro="" textlink="">
      <xdr:nvSpPr>
        <xdr:cNvPr id="749" name="テキスト ボックス 748"/>
        <xdr:cNvSpPr txBox="1"/>
      </xdr:nvSpPr>
      <xdr:spPr>
        <a:xfrm>
          <a:off x="21166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82042</xdr:rowOff>
    </xdr:from>
    <xdr:to>
      <xdr:col>29</xdr:col>
      <xdr:colOff>568325</xdr:colOff>
      <xdr:row>39</xdr:row>
      <xdr:rowOff>12192</xdr:rowOff>
    </xdr:to>
    <xdr:sp macro="" textlink="">
      <xdr:nvSpPr>
        <xdr:cNvPr id="751" name="フローチャート : 判断 750"/>
        <xdr:cNvSpPr/>
      </xdr:nvSpPr>
      <xdr:spPr>
        <a:xfrm>
          <a:off x="20383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28719</xdr:rowOff>
    </xdr:from>
    <xdr:ext cx="313932" cy="259045"/>
    <xdr:sp macro="" textlink="">
      <xdr:nvSpPr>
        <xdr:cNvPr id="752" name="テキスト ボックス 751"/>
        <xdr:cNvSpPr txBox="1"/>
      </xdr:nvSpPr>
      <xdr:spPr>
        <a:xfrm>
          <a:off x="20277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70612</xdr:rowOff>
    </xdr:from>
    <xdr:to>
      <xdr:col>28</xdr:col>
      <xdr:colOff>365125</xdr:colOff>
      <xdr:row>39</xdr:row>
      <xdr:rowOff>762</xdr:rowOff>
    </xdr:to>
    <xdr:sp macro="" textlink="">
      <xdr:nvSpPr>
        <xdr:cNvPr id="754" name="フローチャート : 判断 753"/>
        <xdr:cNvSpPr/>
      </xdr:nvSpPr>
      <xdr:spPr>
        <a:xfrm>
          <a:off x="19494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17289</xdr:rowOff>
    </xdr:from>
    <xdr:ext cx="313932" cy="259045"/>
    <xdr:sp macro="" textlink="">
      <xdr:nvSpPr>
        <xdr:cNvPr id="755" name="テキスト ボックス 754"/>
        <xdr:cNvSpPr txBox="1"/>
      </xdr:nvSpPr>
      <xdr:spPr>
        <a:xfrm>
          <a:off x="19388333" y="63609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78613</xdr:rowOff>
    </xdr:from>
    <xdr:to>
      <xdr:col>27</xdr:col>
      <xdr:colOff>161925</xdr:colOff>
      <xdr:row>39</xdr:row>
      <xdr:rowOff>8763</xdr:rowOff>
    </xdr:to>
    <xdr:sp macro="" textlink="">
      <xdr:nvSpPr>
        <xdr:cNvPr id="756" name="フローチャート : 判断 755"/>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25290</xdr:rowOff>
    </xdr:from>
    <xdr:ext cx="313932" cy="259045"/>
    <xdr:sp macro="" textlink="">
      <xdr:nvSpPr>
        <xdr:cNvPr id="757" name="テキスト ボックス 756"/>
        <xdr:cNvSpPr txBox="1"/>
      </xdr:nvSpPr>
      <xdr:spPr>
        <a:xfrm>
          <a:off x="18499333" y="63689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63754</xdr:rowOff>
    </xdr:from>
    <xdr:to>
      <xdr:col>32</xdr:col>
      <xdr:colOff>238125</xdr:colOff>
      <xdr:row>38</xdr:row>
      <xdr:rowOff>165354</xdr:rowOff>
    </xdr:to>
    <xdr:sp macro="" textlink="">
      <xdr:nvSpPr>
        <xdr:cNvPr id="763" name="円/楕円 762"/>
        <xdr:cNvSpPr/>
      </xdr:nvSpPr>
      <xdr:spPr>
        <a:xfrm>
          <a:off x="221107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378565" cy="259045"/>
    <xdr:sp macro="" textlink="">
      <xdr:nvSpPr>
        <xdr:cNvPr id="764" name="諸支出金該当値テキスト"/>
        <xdr:cNvSpPr txBox="1"/>
      </xdr:nvSpPr>
      <xdr:spPr>
        <a:xfrm>
          <a:off x="22212300" y="6553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5" name="フローチャート : 判断 804"/>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6" name="テキスト ボックス 805"/>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8" name="フローチャート : 判断 807"/>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9" name="テキスト ボックス 80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1" name="フローチャート : 判断 810"/>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2" name="テキスト ボックス 811"/>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3" name="フローチャート : 判断 81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4" name="テキスト ボックス 813"/>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3" name="テキスト ボックス 822"/>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5" name="テキスト ボックス 824"/>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7" name="テキスト ボックス 826"/>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9" name="テキスト ボックス 828"/>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教育費の住民１人当たりコストは</a:t>
          </a:r>
          <a:r>
            <a:rPr kumimoji="1" lang="en-US" altLang="ja-JP" sz="1300">
              <a:latin typeface="ＭＳ Ｐゴシック"/>
            </a:rPr>
            <a:t>81,232</a:t>
          </a:r>
          <a:r>
            <a:rPr kumimoji="1" lang="ja-JP" altLang="en-US" sz="1300">
              <a:latin typeface="ＭＳ Ｐゴシック"/>
            </a:rPr>
            <a:t>円で、前年度から</a:t>
          </a:r>
          <a:r>
            <a:rPr kumimoji="1" lang="en-US" altLang="ja-JP" sz="1300">
              <a:latin typeface="ＭＳ Ｐゴシック"/>
            </a:rPr>
            <a:t>25,787</a:t>
          </a:r>
          <a:r>
            <a:rPr kumimoji="1" lang="ja-JP" altLang="en-US" sz="1300">
              <a:latin typeface="ＭＳ Ｐゴシック"/>
            </a:rPr>
            <a:t>円増加し、類似団体平均と比較して</a:t>
          </a:r>
          <a:r>
            <a:rPr kumimoji="1" lang="en-US" altLang="ja-JP" sz="1300">
              <a:latin typeface="ＭＳ Ｐゴシック"/>
            </a:rPr>
            <a:t>21,260</a:t>
          </a:r>
          <a:r>
            <a:rPr kumimoji="1" lang="ja-JP" altLang="en-US" sz="1300">
              <a:latin typeface="ＭＳ Ｐゴシック"/>
            </a:rPr>
            <a:t>円高く、歳出額の構成比</a:t>
          </a:r>
          <a:r>
            <a:rPr kumimoji="1" lang="en-US" altLang="ja-JP" sz="1300">
              <a:latin typeface="ＭＳ Ｐゴシック"/>
            </a:rPr>
            <a:t>(12.4%)</a:t>
          </a:r>
          <a:r>
            <a:rPr kumimoji="1" lang="ja-JP" altLang="en-US" sz="1300">
              <a:latin typeface="ＭＳ Ｐゴシック"/>
            </a:rPr>
            <a:t>も</a:t>
          </a:r>
          <a:r>
            <a:rPr kumimoji="1" lang="en-US" altLang="ja-JP" sz="1300">
              <a:latin typeface="ＭＳ Ｐゴシック"/>
            </a:rPr>
            <a:t>2.1%</a:t>
          </a:r>
          <a:r>
            <a:rPr kumimoji="1" lang="ja-JP" altLang="en-US" sz="1300">
              <a:latin typeface="ＭＳ Ｐゴシック"/>
            </a:rPr>
            <a:t>高い状況にある。主な要因は、統合学校給食センター整備事業の実施等によるものである。今後は学習指導に配慮した事業の精査とともに、教育施設の適正管理に努める。衛生費の住民１人当たりコストは</a:t>
          </a:r>
          <a:r>
            <a:rPr kumimoji="1" lang="en-US" altLang="ja-JP" sz="1300">
              <a:latin typeface="ＭＳ Ｐゴシック"/>
            </a:rPr>
            <a:t>75,137</a:t>
          </a:r>
          <a:r>
            <a:rPr kumimoji="1" lang="ja-JP" altLang="en-US" sz="1300">
              <a:latin typeface="ＭＳ Ｐゴシック"/>
            </a:rPr>
            <a:t>円で、前年度から</a:t>
          </a:r>
          <a:r>
            <a:rPr kumimoji="1" lang="en-US" altLang="ja-JP" sz="1300">
              <a:latin typeface="ＭＳ Ｐゴシック"/>
            </a:rPr>
            <a:t>28,294</a:t>
          </a:r>
          <a:r>
            <a:rPr kumimoji="1" lang="ja-JP" altLang="en-US" sz="1300">
              <a:latin typeface="ＭＳ Ｐゴシック"/>
            </a:rPr>
            <a:t>円増加し、類似団体平均と比較して</a:t>
          </a:r>
          <a:r>
            <a:rPr kumimoji="1" lang="en-US" altLang="ja-JP" sz="1300">
              <a:latin typeface="ＭＳ Ｐゴシック"/>
            </a:rPr>
            <a:t>21,571</a:t>
          </a:r>
          <a:r>
            <a:rPr kumimoji="1" lang="ja-JP" altLang="en-US" sz="1300">
              <a:latin typeface="ＭＳ Ｐゴシック"/>
            </a:rPr>
            <a:t>円高く、歳出額の構成比</a:t>
          </a:r>
          <a:r>
            <a:rPr kumimoji="1" lang="en-US" altLang="ja-JP" sz="1300">
              <a:latin typeface="ＭＳ Ｐゴシック"/>
            </a:rPr>
            <a:t>(11.5%)</a:t>
          </a:r>
          <a:r>
            <a:rPr kumimoji="1" lang="ja-JP" altLang="en-US" sz="1300">
              <a:latin typeface="ＭＳ Ｐゴシック"/>
            </a:rPr>
            <a:t>も</a:t>
          </a:r>
          <a:r>
            <a:rPr kumimoji="1" lang="en-US" altLang="ja-JP" sz="1300">
              <a:latin typeface="ＭＳ Ｐゴシック"/>
            </a:rPr>
            <a:t>2.3%</a:t>
          </a:r>
          <a:r>
            <a:rPr kumimoji="1" lang="ja-JP" altLang="en-US" sz="1300">
              <a:latin typeface="ＭＳ Ｐゴシック"/>
            </a:rPr>
            <a:t>高い水準にある。主な要因は、広域圏で実施しているごみ処理施設整備に関する一部事務組合負担金の増加等によるものである。ここ５年間衛生費は増加しているため、実施すべき事業の一層の精査と事業の効率化による経費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秋田県湯沢市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solidFill>
                <a:sysClr val="windowText" lastClr="000000"/>
              </a:solidFill>
              <a:latin typeface="ＭＳ ゴシック" pitchFamily="49" charset="-128"/>
              <a:ea typeface="ＭＳ ゴシック" pitchFamily="49" charset="-128"/>
            </a:rPr>
            <a:t>　財政調整基金残高は、実施事業の点検や効率化による経費削減や扶助費における事業の精査等、歳出の精査を行ったことで、平成</a:t>
          </a:r>
          <a:r>
            <a:rPr kumimoji="1" lang="en-US" altLang="ja-JP" sz="1250">
              <a:solidFill>
                <a:sysClr val="windowText" lastClr="000000"/>
              </a:solidFill>
              <a:latin typeface="ＭＳ ゴシック" pitchFamily="49" charset="-128"/>
              <a:ea typeface="ＭＳ ゴシック" pitchFamily="49" charset="-128"/>
            </a:rPr>
            <a:t>24</a:t>
          </a:r>
          <a:r>
            <a:rPr kumimoji="1" lang="ja-JP" altLang="en-US" sz="1250">
              <a:solidFill>
                <a:sysClr val="windowText" lastClr="000000"/>
              </a:solidFill>
              <a:latin typeface="ＭＳ ゴシック" pitchFamily="49" charset="-128"/>
              <a:ea typeface="ＭＳ ゴシック" pitchFamily="49" charset="-128"/>
            </a:rPr>
            <a:t>年度と比較して</a:t>
          </a:r>
          <a:r>
            <a:rPr kumimoji="1" lang="en-US" altLang="ja-JP" sz="1250">
              <a:solidFill>
                <a:sysClr val="windowText" lastClr="000000"/>
              </a:solidFill>
              <a:latin typeface="ＭＳ ゴシック" pitchFamily="49" charset="-128"/>
              <a:ea typeface="ＭＳ ゴシック" pitchFamily="49" charset="-128"/>
            </a:rPr>
            <a:t>8.4</a:t>
          </a:r>
          <a:r>
            <a:rPr kumimoji="1" lang="ja-JP" altLang="en-US" sz="1250">
              <a:solidFill>
                <a:sysClr val="windowText" lastClr="000000"/>
              </a:solidFill>
              <a:latin typeface="ＭＳ ゴシック" pitchFamily="49" charset="-128"/>
              <a:ea typeface="ＭＳ ゴシック" pitchFamily="49" charset="-128"/>
            </a:rPr>
            <a:t>ポイント上昇している。また、実質単年度収支は単年度における適正な執行管理とともに、財政調整基金への計画的な積立により、過去</a:t>
          </a:r>
          <a:r>
            <a:rPr kumimoji="1" lang="en-US" altLang="ja-JP" sz="1250">
              <a:solidFill>
                <a:sysClr val="windowText" lastClr="000000"/>
              </a:solidFill>
              <a:latin typeface="ＭＳ ゴシック" pitchFamily="49" charset="-128"/>
              <a:ea typeface="ＭＳ ゴシック" pitchFamily="49" charset="-128"/>
            </a:rPr>
            <a:t>5</a:t>
          </a:r>
          <a:r>
            <a:rPr kumimoji="1" lang="ja-JP" altLang="en-US" sz="1250">
              <a:solidFill>
                <a:sysClr val="windowText" lastClr="000000"/>
              </a:solidFill>
              <a:latin typeface="ＭＳ ゴシック" pitchFamily="49" charset="-128"/>
              <a:ea typeface="ＭＳ ゴシック" pitchFamily="49" charset="-128"/>
            </a:rPr>
            <a:t>年で最低だった平成</a:t>
          </a:r>
          <a:r>
            <a:rPr kumimoji="1" lang="en-US" altLang="ja-JP" sz="1250">
              <a:solidFill>
                <a:sysClr val="windowText" lastClr="000000"/>
              </a:solidFill>
              <a:latin typeface="ＭＳ ゴシック" pitchFamily="49" charset="-128"/>
              <a:ea typeface="ＭＳ ゴシック" pitchFamily="49" charset="-128"/>
            </a:rPr>
            <a:t>25</a:t>
          </a:r>
          <a:r>
            <a:rPr kumimoji="1" lang="ja-JP" altLang="en-US" sz="1250">
              <a:solidFill>
                <a:sysClr val="windowText" lastClr="000000"/>
              </a:solidFill>
              <a:latin typeface="ＭＳ ゴシック" pitchFamily="49" charset="-128"/>
              <a:ea typeface="ＭＳ ゴシック" pitchFamily="49" charset="-128"/>
            </a:rPr>
            <a:t>年度の</a:t>
          </a:r>
          <a:r>
            <a:rPr kumimoji="1" lang="en-US" altLang="ja-JP" sz="1250">
              <a:solidFill>
                <a:sysClr val="windowText" lastClr="000000"/>
              </a:solidFill>
              <a:latin typeface="ＭＳ ゴシック" pitchFamily="49" charset="-128"/>
              <a:ea typeface="ＭＳ ゴシック" pitchFamily="49" charset="-128"/>
            </a:rPr>
            <a:t>0.97%</a:t>
          </a:r>
          <a:r>
            <a:rPr kumimoji="1" lang="ja-JP" altLang="en-US" sz="1250">
              <a:solidFill>
                <a:sysClr val="windowText" lastClr="000000"/>
              </a:solidFill>
              <a:latin typeface="ＭＳ ゴシック" pitchFamily="49" charset="-128"/>
              <a:ea typeface="ＭＳ ゴシック" pitchFamily="49" charset="-128"/>
            </a:rPr>
            <a:t>と比較して</a:t>
          </a:r>
          <a:r>
            <a:rPr kumimoji="1" lang="en-US" altLang="ja-JP" sz="1250">
              <a:solidFill>
                <a:sysClr val="windowText" lastClr="000000"/>
              </a:solidFill>
              <a:latin typeface="ＭＳ ゴシック" pitchFamily="49" charset="-128"/>
              <a:ea typeface="ＭＳ ゴシック" pitchFamily="49" charset="-128"/>
            </a:rPr>
            <a:t>3.9</a:t>
          </a:r>
          <a:r>
            <a:rPr kumimoji="1" lang="ja-JP" altLang="en-US" sz="1250">
              <a:solidFill>
                <a:sysClr val="windowText" lastClr="000000"/>
              </a:solidFill>
              <a:latin typeface="ＭＳ ゴシック" pitchFamily="49" charset="-128"/>
              <a:ea typeface="ＭＳ ゴシック" pitchFamily="49" charset="-128"/>
            </a:rPr>
            <a:t>ポイント上昇している。しかし、今後は税収の増加が見込めず、普通交付税の合併算定替の段階的縮減等により、さらに財源不足が見込まれるため、より一層事業の精査や公債費の抑制等に努める。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秋田県湯沢市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一般会計における標準財政規模に対する黒字額の割合は、湯沢駅周辺地区環境整備事業（前期）や雄勝地域統合小学校整備事業の終了等により、前年度比</a:t>
          </a:r>
          <a:r>
            <a:rPr kumimoji="1" lang="en-US" altLang="ja-JP" sz="1400">
              <a:solidFill>
                <a:sysClr val="windowText" lastClr="000000"/>
              </a:solidFill>
              <a:latin typeface="ＭＳ ゴシック" pitchFamily="49" charset="-128"/>
              <a:ea typeface="ＭＳ ゴシック" pitchFamily="49" charset="-128"/>
            </a:rPr>
            <a:t>1.0</a:t>
          </a:r>
          <a:r>
            <a:rPr kumimoji="1" lang="ja-JP" altLang="en-US" sz="1400">
              <a:solidFill>
                <a:sysClr val="windowText" lastClr="000000"/>
              </a:solidFill>
              <a:latin typeface="ＭＳ ゴシック" pitchFamily="49" charset="-128"/>
              <a:ea typeface="ＭＳ ゴシック" pitchFamily="49" charset="-128"/>
            </a:rPr>
            <a:t>ポイント減少した。</a:t>
          </a:r>
        </a:p>
        <a:p>
          <a:r>
            <a:rPr kumimoji="1" lang="ja-JP" altLang="en-US" sz="1400">
              <a:solidFill>
                <a:sysClr val="windowText" lastClr="000000"/>
              </a:solidFill>
              <a:latin typeface="ＭＳ ゴシック" pitchFamily="49" charset="-128"/>
              <a:ea typeface="ＭＳ ゴシック" pitchFamily="49" charset="-128"/>
            </a:rPr>
            <a:t>　国民健康保険特別会計における標準財政規模に対する黒字額の割合は、一人当たり医療費は横ばいの状態であったが、被保険者が減少しているため、前年度比</a:t>
          </a:r>
          <a:r>
            <a:rPr kumimoji="1" lang="en-US" altLang="ja-JP" sz="1400">
              <a:solidFill>
                <a:sysClr val="windowText" lastClr="000000"/>
              </a:solidFill>
              <a:latin typeface="ＭＳ ゴシック" pitchFamily="49" charset="-128"/>
              <a:ea typeface="ＭＳ ゴシック" pitchFamily="49" charset="-128"/>
            </a:rPr>
            <a:t>1.25</a:t>
          </a:r>
          <a:r>
            <a:rPr kumimoji="1" lang="ja-JP" altLang="en-US" sz="1400">
              <a:solidFill>
                <a:sysClr val="windowText" lastClr="000000"/>
              </a:solidFill>
              <a:latin typeface="ＭＳ ゴシック" pitchFamily="49" charset="-128"/>
              <a:ea typeface="ＭＳ ゴシック" pitchFamily="49" charset="-128"/>
            </a:rPr>
            <a:t>ポイント減少した。</a:t>
          </a:r>
        </a:p>
        <a:p>
          <a:r>
            <a:rPr kumimoji="1" lang="ja-JP" altLang="en-US" sz="1400">
              <a:solidFill>
                <a:sysClr val="windowText" lastClr="000000"/>
              </a:solidFill>
              <a:latin typeface="ＭＳ ゴシック" pitchFamily="49" charset="-128"/>
              <a:ea typeface="ＭＳ ゴシック" pitchFamily="49" charset="-128"/>
            </a:rPr>
            <a:t>　水道事業会計における標準財政規模に対する黒字額の割合は、主に給水収益の増加により前年度比</a:t>
          </a:r>
          <a:r>
            <a:rPr kumimoji="1" lang="en-US" altLang="ja-JP" sz="1400">
              <a:solidFill>
                <a:sysClr val="windowText" lastClr="000000"/>
              </a:solidFill>
              <a:latin typeface="ＭＳ ゴシック" pitchFamily="49" charset="-128"/>
              <a:ea typeface="ＭＳ ゴシック" pitchFamily="49" charset="-128"/>
            </a:rPr>
            <a:t>0.71</a:t>
          </a:r>
          <a:r>
            <a:rPr kumimoji="1" lang="ja-JP" altLang="en-US" sz="1400">
              <a:solidFill>
                <a:sysClr val="windowText" lastClr="000000"/>
              </a:solidFill>
              <a:latin typeface="ＭＳ ゴシック" pitchFamily="49" charset="-128"/>
              <a:ea typeface="ＭＳ ゴシック" pitchFamily="49" charset="-128"/>
            </a:rPr>
            <a:t>ポイント上昇した。</a:t>
          </a:r>
        </a:p>
        <a:p>
          <a:r>
            <a:rPr kumimoji="1" lang="ja-JP" altLang="en-US" sz="1400">
              <a:solidFill>
                <a:sysClr val="windowText" lastClr="000000"/>
              </a:solidFill>
              <a:latin typeface="ＭＳ ゴシック" pitchFamily="49" charset="-128"/>
              <a:ea typeface="ＭＳ ゴシック" pitchFamily="49" charset="-128"/>
            </a:rPr>
            <a:t>　一般会計及び全ての特別会計で赤字は生じていないため、今後も各会計で適正な財政運営や企業経営に努める。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52078_&#28271;&#27810;&#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cell r="K73">
            <v>98.5</v>
          </cell>
          <cell r="L73">
            <v>92.9</v>
          </cell>
          <cell r="M73">
            <v>99.7</v>
          </cell>
          <cell r="N73">
            <v>83.2</v>
          </cell>
          <cell r="O73">
            <v>82.4</v>
          </cell>
        </row>
        <row r="75">
          <cell r="K75">
            <v>14.3</v>
          </cell>
          <cell r="L75">
            <v>13.1</v>
          </cell>
          <cell r="M75">
            <v>12.2</v>
          </cell>
          <cell r="N75">
            <v>11.7</v>
          </cell>
          <cell r="O75">
            <v>11.4</v>
          </cell>
        </row>
        <row r="77">
          <cell r="G77" t="str">
            <v>類似団体内平均値</v>
          </cell>
          <cell r="K77">
            <v>52.6</v>
          </cell>
          <cell r="L77">
            <v>41.3</v>
          </cell>
          <cell r="M77">
            <v>33</v>
          </cell>
          <cell r="N77">
            <v>32.799999999999997</v>
          </cell>
          <cell r="O77">
            <v>54.6</v>
          </cell>
        </row>
        <row r="79">
          <cell r="K79">
            <v>10.4</v>
          </cell>
          <cell r="L79">
            <v>9.6</v>
          </cell>
          <cell r="M79">
            <v>8.5</v>
          </cell>
          <cell r="N79">
            <v>9.5</v>
          </cell>
          <cell r="O79">
            <v>10</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31459707</v>
      </c>
      <c r="BO4" s="411"/>
      <c r="BP4" s="411"/>
      <c r="BQ4" s="411"/>
      <c r="BR4" s="411"/>
      <c r="BS4" s="411"/>
      <c r="BT4" s="411"/>
      <c r="BU4" s="412"/>
      <c r="BV4" s="410">
        <v>30175409</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4</v>
      </c>
      <c r="CU4" s="588"/>
      <c r="CV4" s="588"/>
      <c r="CW4" s="588"/>
      <c r="CX4" s="588"/>
      <c r="CY4" s="588"/>
      <c r="CZ4" s="588"/>
      <c r="DA4" s="589"/>
      <c r="DB4" s="587">
        <v>5</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30776357</v>
      </c>
      <c r="BO5" s="416"/>
      <c r="BP5" s="416"/>
      <c r="BQ5" s="416"/>
      <c r="BR5" s="416"/>
      <c r="BS5" s="416"/>
      <c r="BT5" s="416"/>
      <c r="BU5" s="417"/>
      <c r="BV5" s="415">
        <v>29207405</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90.4</v>
      </c>
      <c r="CU5" s="386"/>
      <c r="CV5" s="386"/>
      <c r="CW5" s="386"/>
      <c r="CX5" s="386"/>
      <c r="CY5" s="386"/>
      <c r="CZ5" s="386"/>
      <c r="DA5" s="387"/>
      <c r="DB5" s="385">
        <v>87.3</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683350</v>
      </c>
      <c r="BO6" s="416"/>
      <c r="BP6" s="416"/>
      <c r="BQ6" s="416"/>
      <c r="BR6" s="416"/>
      <c r="BS6" s="416"/>
      <c r="BT6" s="416"/>
      <c r="BU6" s="417"/>
      <c r="BV6" s="415">
        <v>968004</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94.4</v>
      </c>
      <c r="CU6" s="562"/>
      <c r="CV6" s="562"/>
      <c r="CW6" s="562"/>
      <c r="CX6" s="562"/>
      <c r="CY6" s="562"/>
      <c r="CZ6" s="562"/>
      <c r="DA6" s="563"/>
      <c r="DB6" s="561">
        <v>92.2</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27037</v>
      </c>
      <c r="BO7" s="416"/>
      <c r="BP7" s="416"/>
      <c r="BQ7" s="416"/>
      <c r="BR7" s="416"/>
      <c r="BS7" s="416"/>
      <c r="BT7" s="416"/>
      <c r="BU7" s="417"/>
      <c r="BV7" s="415">
        <v>115028</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16504168</v>
      </c>
      <c r="CU7" s="416"/>
      <c r="CV7" s="416"/>
      <c r="CW7" s="416"/>
      <c r="CX7" s="416"/>
      <c r="CY7" s="416"/>
      <c r="CZ7" s="416"/>
      <c r="DA7" s="417"/>
      <c r="DB7" s="415">
        <v>17136335</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656313</v>
      </c>
      <c r="BO8" s="416"/>
      <c r="BP8" s="416"/>
      <c r="BQ8" s="416"/>
      <c r="BR8" s="416"/>
      <c r="BS8" s="416"/>
      <c r="BT8" s="416"/>
      <c r="BU8" s="417"/>
      <c r="BV8" s="415">
        <v>852976</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0.28999999999999998</v>
      </c>
      <c r="CU8" s="525"/>
      <c r="CV8" s="525"/>
      <c r="CW8" s="525"/>
      <c r="CX8" s="525"/>
      <c r="CY8" s="525"/>
      <c r="CZ8" s="525"/>
      <c r="DA8" s="526"/>
      <c r="DB8" s="524">
        <v>0.28999999999999998</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46613</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-196663</v>
      </c>
      <c r="BO9" s="416"/>
      <c r="BP9" s="416"/>
      <c r="BQ9" s="416"/>
      <c r="BR9" s="416"/>
      <c r="BS9" s="416"/>
      <c r="BT9" s="416"/>
      <c r="BU9" s="417"/>
      <c r="BV9" s="415">
        <v>195172</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18.7</v>
      </c>
      <c r="CU9" s="386"/>
      <c r="CV9" s="386"/>
      <c r="CW9" s="386"/>
      <c r="CX9" s="386"/>
      <c r="CY9" s="386"/>
      <c r="CZ9" s="386"/>
      <c r="DA9" s="387"/>
      <c r="DB9" s="385">
        <v>15.9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50849</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423122</v>
      </c>
      <c r="BO10" s="416"/>
      <c r="BP10" s="416"/>
      <c r="BQ10" s="416"/>
      <c r="BR10" s="416"/>
      <c r="BS10" s="416"/>
      <c r="BT10" s="416"/>
      <c r="BU10" s="417"/>
      <c r="BV10" s="415">
        <v>542525</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v>800025</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47083</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215461</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46947</v>
      </c>
      <c r="S13" s="517"/>
      <c r="T13" s="517"/>
      <c r="U13" s="517"/>
      <c r="V13" s="518"/>
      <c r="W13" s="504" t="s">
        <v>125</v>
      </c>
      <c r="X13" s="428"/>
      <c r="Y13" s="428"/>
      <c r="Z13" s="428"/>
      <c r="AA13" s="428"/>
      <c r="AB13" s="429"/>
      <c r="AC13" s="391">
        <v>2839</v>
      </c>
      <c r="AD13" s="392"/>
      <c r="AE13" s="392"/>
      <c r="AF13" s="392"/>
      <c r="AG13" s="393"/>
      <c r="AH13" s="391">
        <v>3207</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811023</v>
      </c>
      <c r="BO13" s="416"/>
      <c r="BP13" s="416"/>
      <c r="BQ13" s="416"/>
      <c r="BR13" s="416"/>
      <c r="BS13" s="416"/>
      <c r="BT13" s="416"/>
      <c r="BU13" s="417"/>
      <c r="BV13" s="415">
        <v>737697</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11.4</v>
      </c>
      <c r="CU13" s="386"/>
      <c r="CV13" s="386"/>
      <c r="CW13" s="386"/>
      <c r="CX13" s="386"/>
      <c r="CY13" s="386"/>
      <c r="CZ13" s="386"/>
      <c r="DA13" s="387"/>
      <c r="DB13" s="385">
        <v>11.7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48063</v>
      </c>
      <c r="S14" s="517"/>
      <c r="T14" s="517"/>
      <c r="U14" s="517"/>
      <c r="V14" s="518"/>
      <c r="W14" s="519"/>
      <c r="X14" s="431"/>
      <c r="Y14" s="431"/>
      <c r="Z14" s="431"/>
      <c r="AA14" s="431"/>
      <c r="AB14" s="432"/>
      <c r="AC14" s="509">
        <v>12.5</v>
      </c>
      <c r="AD14" s="510"/>
      <c r="AE14" s="510"/>
      <c r="AF14" s="510"/>
      <c r="AG14" s="511"/>
      <c r="AH14" s="509">
        <v>13.4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82.4</v>
      </c>
      <c r="CU14" s="488"/>
      <c r="CV14" s="488"/>
      <c r="CW14" s="488"/>
      <c r="CX14" s="488"/>
      <c r="CY14" s="488"/>
      <c r="CZ14" s="488"/>
      <c r="DA14" s="489"/>
      <c r="DB14" s="520">
        <v>83.2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47922</v>
      </c>
      <c r="S15" s="517"/>
      <c r="T15" s="517"/>
      <c r="U15" s="517"/>
      <c r="V15" s="518"/>
      <c r="W15" s="504" t="s">
        <v>132</v>
      </c>
      <c r="X15" s="428"/>
      <c r="Y15" s="428"/>
      <c r="Z15" s="428"/>
      <c r="AA15" s="428"/>
      <c r="AB15" s="429"/>
      <c r="AC15" s="391">
        <v>7330</v>
      </c>
      <c r="AD15" s="392"/>
      <c r="AE15" s="392"/>
      <c r="AF15" s="392"/>
      <c r="AG15" s="393"/>
      <c r="AH15" s="391">
        <v>7924</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4122418</v>
      </c>
      <c r="BO15" s="411"/>
      <c r="BP15" s="411"/>
      <c r="BQ15" s="411"/>
      <c r="BR15" s="411"/>
      <c r="BS15" s="411"/>
      <c r="BT15" s="411"/>
      <c r="BU15" s="412"/>
      <c r="BV15" s="410">
        <v>4122922</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32.200000000000003</v>
      </c>
      <c r="AD16" s="510"/>
      <c r="AE16" s="510"/>
      <c r="AF16" s="510"/>
      <c r="AG16" s="511"/>
      <c r="AH16" s="509">
        <v>33.1</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13984380</v>
      </c>
      <c r="BO16" s="416"/>
      <c r="BP16" s="416"/>
      <c r="BQ16" s="416"/>
      <c r="BR16" s="416"/>
      <c r="BS16" s="416"/>
      <c r="BT16" s="416"/>
      <c r="BU16" s="417"/>
      <c r="BV16" s="415">
        <v>13877924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136</v>
      </c>
      <c r="S17" s="502"/>
      <c r="T17" s="502"/>
      <c r="U17" s="502"/>
      <c r="V17" s="503"/>
      <c r="W17" s="504" t="s">
        <v>139</v>
      </c>
      <c r="X17" s="428"/>
      <c r="Y17" s="428"/>
      <c r="Z17" s="428"/>
      <c r="AA17" s="428"/>
      <c r="AB17" s="429"/>
      <c r="AC17" s="391">
        <v>12596</v>
      </c>
      <c r="AD17" s="392"/>
      <c r="AE17" s="392"/>
      <c r="AF17" s="392"/>
      <c r="AG17" s="393"/>
      <c r="AH17" s="391">
        <v>12834</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5170285</v>
      </c>
      <c r="BO17" s="416"/>
      <c r="BP17" s="416"/>
      <c r="BQ17" s="416"/>
      <c r="BR17" s="416"/>
      <c r="BS17" s="416"/>
      <c r="BT17" s="416"/>
      <c r="BU17" s="417"/>
      <c r="BV17" s="415">
        <v>5169954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790.91</v>
      </c>
      <c r="M18" s="480"/>
      <c r="N18" s="480"/>
      <c r="O18" s="480"/>
      <c r="P18" s="480"/>
      <c r="Q18" s="480"/>
      <c r="R18" s="481"/>
      <c r="S18" s="481"/>
      <c r="T18" s="481"/>
      <c r="U18" s="481"/>
      <c r="V18" s="482"/>
      <c r="W18" s="496"/>
      <c r="X18" s="497"/>
      <c r="Y18" s="497"/>
      <c r="Z18" s="497"/>
      <c r="AA18" s="497"/>
      <c r="AB18" s="505"/>
      <c r="AC18" s="379">
        <v>55.3</v>
      </c>
      <c r="AD18" s="380"/>
      <c r="AE18" s="380"/>
      <c r="AF18" s="380"/>
      <c r="AG18" s="483"/>
      <c r="AH18" s="379">
        <v>53.6</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14981481</v>
      </c>
      <c r="BO18" s="416"/>
      <c r="BP18" s="416"/>
      <c r="BQ18" s="416"/>
      <c r="BR18" s="416"/>
      <c r="BS18" s="416"/>
      <c r="BT18" s="416"/>
      <c r="BU18" s="417"/>
      <c r="BV18" s="415">
        <v>15117208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59</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20059072</v>
      </c>
      <c r="BO19" s="416"/>
      <c r="BP19" s="416"/>
      <c r="BQ19" s="416"/>
      <c r="BR19" s="416"/>
      <c r="BS19" s="416"/>
      <c r="BT19" s="416"/>
      <c r="BU19" s="417"/>
      <c r="BV19" s="415">
        <v>20095265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16384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34271817</v>
      </c>
      <c r="BO23" s="416"/>
      <c r="BP23" s="416"/>
      <c r="BQ23" s="416"/>
      <c r="BR23" s="416"/>
      <c r="BS23" s="416"/>
      <c r="BT23" s="416"/>
      <c r="BU23" s="417"/>
      <c r="BV23" s="415">
        <v>33259760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8030</v>
      </c>
      <c r="R24" s="392"/>
      <c r="S24" s="392"/>
      <c r="T24" s="392"/>
      <c r="U24" s="392"/>
      <c r="V24" s="393"/>
      <c r="W24" s="457"/>
      <c r="X24" s="448"/>
      <c r="Y24" s="449"/>
      <c r="Z24" s="388" t="s">
        <v>155</v>
      </c>
      <c r="AA24" s="389"/>
      <c r="AB24" s="389"/>
      <c r="AC24" s="389"/>
      <c r="AD24" s="389"/>
      <c r="AE24" s="389"/>
      <c r="AF24" s="389"/>
      <c r="AG24" s="390"/>
      <c r="AH24" s="391">
        <v>429</v>
      </c>
      <c r="AI24" s="392"/>
      <c r="AJ24" s="392"/>
      <c r="AK24" s="392"/>
      <c r="AL24" s="393"/>
      <c r="AM24" s="391">
        <v>1369368</v>
      </c>
      <c r="AN24" s="392"/>
      <c r="AO24" s="392"/>
      <c r="AP24" s="392"/>
      <c r="AQ24" s="392"/>
      <c r="AR24" s="393"/>
      <c r="AS24" s="391">
        <v>3192</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27705556</v>
      </c>
      <c r="BO24" s="416"/>
      <c r="BP24" s="416"/>
      <c r="BQ24" s="416"/>
      <c r="BR24" s="416"/>
      <c r="BS24" s="416"/>
      <c r="BT24" s="416"/>
      <c r="BU24" s="417"/>
      <c r="BV24" s="415">
        <v>26636126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6660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2687531</v>
      </c>
      <c r="BO25" s="411"/>
      <c r="BP25" s="411"/>
      <c r="BQ25" s="411"/>
      <c r="BR25" s="411"/>
      <c r="BS25" s="411"/>
      <c r="BT25" s="411"/>
      <c r="BU25" s="412"/>
      <c r="BV25" s="410">
        <v>755209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5620</v>
      </c>
      <c r="R26" s="392"/>
      <c r="S26" s="392"/>
      <c r="T26" s="392"/>
      <c r="U26" s="392"/>
      <c r="V26" s="393"/>
      <c r="W26" s="457"/>
      <c r="X26" s="448"/>
      <c r="Y26" s="449"/>
      <c r="Z26" s="388" t="s">
        <v>161</v>
      </c>
      <c r="AA26" s="470"/>
      <c r="AB26" s="470"/>
      <c r="AC26" s="470"/>
      <c r="AD26" s="470"/>
      <c r="AE26" s="470"/>
      <c r="AF26" s="470"/>
      <c r="AG26" s="471"/>
      <c r="AH26" s="391">
        <v>46</v>
      </c>
      <c r="AI26" s="392"/>
      <c r="AJ26" s="392"/>
      <c r="AK26" s="392"/>
      <c r="AL26" s="393"/>
      <c r="AM26" s="391">
        <v>139794</v>
      </c>
      <c r="AN26" s="392"/>
      <c r="AO26" s="392"/>
      <c r="AP26" s="392"/>
      <c r="AQ26" s="392"/>
      <c r="AR26" s="393"/>
      <c r="AS26" s="391">
        <v>3039</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4110</v>
      </c>
      <c r="R27" s="392"/>
      <c r="S27" s="392"/>
      <c r="T27" s="392"/>
      <c r="U27" s="392"/>
      <c r="V27" s="393"/>
      <c r="W27" s="457"/>
      <c r="X27" s="448"/>
      <c r="Y27" s="449"/>
      <c r="Z27" s="388" t="s">
        <v>164</v>
      </c>
      <c r="AA27" s="389"/>
      <c r="AB27" s="389"/>
      <c r="AC27" s="389"/>
      <c r="AD27" s="389"/>
      <c r="AE27" s="389"/>
      <c r="AF27" s="389"/>
      <c r="AG27" s="390"/>
      <c r="AH27" s="391">
        <v>5</v>
      </c>
      <c r="AI27" s="392"/>
      <c r="AJ27" s="392"/>
      <c r="AK27" s="392"/>
      <c r="AL27" s="393"/>
      <c r="AM27" s="391">
        <v>19680</v>
      </c>
      <c r="AN27" s="392"/>
      <c r="AO27" s="392"/>
      <c r="AP27" s="392"/>
      <c r="AQ27" s="392"/>
      <c r="AR27" s="393"/>
      <c r="AS27" s="391">
        <v>3936</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692137</v>
      </c>
      <c r="BO27" s="419"/>
      <c r="BP27" s="419"/>
      <c r="BQ27" s="419"/>
      <c r="BR27" s="419"/>
      <c r="BS27" s="419"/>
      <c r="BT27" s="419"/>
      <c r="BU27" s="420"/>
      <c r="BV27" s="418">
        <v>686552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3670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4991425</v>
      </c>
      <c r="BO28" s="411"/>
      <c r="BP28" s="411"/>
      <c r="BQ28" s="411"/>
      <c r="BR28" s="411"/>
      <c r="BS28" s="411"/>
      <c r="BT28" s="411"/>
      <c r="BU28" s="412"/>
      <c r="BV28" s="410">
        <v>4783764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16</v>
      </c>
      <c r="M29" s="392"/>
      <c r="N29" s="392"/>
      <c r="O29" s="392"/>
      <c r="P29" s="393"/>
      <c r="Q29" s="391">
        <v>3510</v>
      </c>
      <c r="R29" s="392"/>
      <c r="S29" s="392"/>
      <c r="T29" s="392"/>
      <c r="U29" s="392"/>
      <c r="V29" s="393"/>
      <c r="W29" s="458"/>
      <c r="X29" s="459"/>
      <c r="Y29" s="460"/>
      <c r="Z29" s="388" t="s">
        <v>171</v>
      </c>
      <c r="AA29" s="389"/>
      <c r="AB29" s="389"/>
      <c r="AC29" s="389"/>
      <c r="AD29" s="389"/>
      <c r="AE29" s="389"/>
      <c r="AF29" s="389"/>
      <c r="AG29" s="390"/>
      <c r="AH29" s="391">
        <v>434</v>
      </c>
      <c r="AI29" s="392"/>
      <c r="AJ29" s="392"/>
      <c r="AK29" s="392"/>
      <c r="AL29" s="393"/>
      <c r="AM29" s="391">
        <v>1389048</v>
      </c>
      <c r="AN29" s="392"/>
      <c r="AO29" s="392"/>
      <c r="AP29" s="392"/>
      <c r="AQ29" s="392"/>
      <c r="AR29" s="393"/>
      <c r="AS29" s="391">
        <v>3201</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1269960</v>
      </c>
      <c r="BO29" s="416"/>
      <c r="BP29" s="416"/>
      <c r="BQ29" s="416"/>
      <c r="BR29" s="416"/>
      <c r="BS29" s="416"/>
      <c r="BT29" s="416"/>
      <c r="BU29" s="417"/>
      <c r="BV29" s="415">
        <v>1437335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94.3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2643667</v>
      </c>
      <c r="BO30" s="419"/>
      <c r="BP30" s="419"/>
      <c r="BQ30" s="419"/>
      <c r="BR30" s="419"/>
      <c r="BS30" s="419"/>
      <c r="BT30" s="419"/>
      <c r="BU30" s="420"/>
      <c r="BV30" s="418">
        <v>2750624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IF('各会計、関係団体の財政状況及び健全化判断比率'!B32="","",'各会計、関係団体の財政状況及び健全化判断比率'!B32)</f>
        <v>簡易水道特別会計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湯沢雄勝広域市町村圏組合（一般会計）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秋の宮山荘</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養護老人ホーム愛宕荘特別会計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IF('各会計、関係団体の財政状況及び健全化判断比率'!B33="","",'各会計、関係団体の財政状況及び健全化判断比率'!B33)</f>
        <v>下水道特別会計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湯沢雄勝広域市町村圏組合（湯沢雄勝ふるさと市町村圏基金特別会計）</v>
      </c>
      <c r="BZ35" s="374"/>
      <c r="CA35" s="374"/>
      <c r="CB35" s="374"/>
      <c r="CC35" s="374"/>
      <c r="CD35" s="374"/>
      <c r="CE35" s="374"/>
      <c r="CF35" s="374"/>
      <c r="CG35" s="374"/>
      <c r="CH35" s="374"/>
      <c r="CI35" s="374"/>
      <c r="CJ35" s="374"/>
      <c r="CK35" s="374"/>
      <c r="CL35" s="374"/>
      <c r="CM35" s="374"/>
      <c r="CN35" s="167"/>
      <c r="CO35" s="375">
        <f t="shared" ref="CO35:CO43" si="3">IF(CQ35="","",CO34+1)</f>
        <v>18</v>
      </c>
      <c r="CP35" s="375"/>
      <c r="CQ35" s="374" t="str">
        <f>IF('各会計、関係団体の財政状況及び健全化判断比率'!BS8="","",'各会計、関係団体の財政状況及び健全化判断比率'!BS8)</f>
        <v>小町の郷</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皆瀬更生園特別会計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秋田県市町村総合事務組合（一般会計）</v>
      </c>
      <c r="BZ36" s="374"/>
      <c r="CA36" s="374"/>
      <c r="CB36" s="374"/>
      <c r="CC36" s="374"/>
      <c r="CD36" s="374"/>
      <c r="CE36" s="374"/>
      <c r="CF36" s="374"/>
      <c r="CG36" s="374"/>
      <c r="CH36" s="374"/>
      <c r="CI36" s="374"/>
      <c r="CJ36" s="374"/>
      <c r="CK36" s="374"/>
      <c r="CL36" s="374"/>
      <c r="CM36" s="374"/>
      <c r="CN36" s="167"/>
      <c r="CO36" s="375">
        <f t="shared" si="3"/>
        <v>19</v>
      </c>
      <c r="CP36" s="375"/>
      <c r="CQ36" s="374" t="str">
        <f>IF('各会計、関係団体の財政状況及び健全化判断比率'!BS9="","",'各会計、関係団体の財政状況及び健全化判断比率'!BS9)</f>
        <v>皆瀬村活性化センター</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秋田県市町村総合事務組合（交通災害共済事業等特別会計）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秋田県市町村会館管理組合（一般会計）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秋田県後期高齢者医療広域連合（一般会計）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秋田県後期高齢者医療広域連合（後期高齢者医療特別会計）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9" t="s">
        <v>526</v>
      </c>
      <c r="D34" s="1189"/>
      <c r="E34" s="1190"/>
      <c r="F34" s="32">
        <v>4.62</v>
      </c>
      <c r="G34" s="33">
        <v>4.29</v>
      </c>
      <c r="H34" s="33">
        <v>3.92</v>
      </c>
      <c r="I34" s="33">
        <v>4.0199999999999996</v>
      </c>
      <c r="J34" s="34">
        <v>4.7300000000000004</v>
      </c>
      <c r="K34" s="22"/>
      <c r="L34" s="22"/>
      <c r="M34" s="22"/>
      <c r="N34" s="22"/>
      <c r="O34" s="22"/>
      <c r="P34" s="22"/>
    </row>
    <row r="35" spans="1:16" ht="39" customHeight="1" x14ac:dyDescent="0.15">
      <c r="A35" s="22"/>
      <c r="B35" s="35"/>
      <c r="C35" s="1183" t="s">
        <v>527</v>
      </c>
      <c r="D35" s="1184"/>
      <c r="E35" s="1185"/>
      <c r="F35" s="36">
        <v>2.91</v>
      </c>
      <c r="G35" s="37">
        <v>2.31</v>
      </c>
      <c r="H35" s="37">
        <v>3.8</v>
      </c>
      <c r="I35" s="37">
        <v>4.92</v>
      </c>
      <c r="J35" s="38">
        <v>3.92</v>
      </c>
      <c r="K35" s="22"/>
      <c r="L35" s="22"/>
      <c r="M35" s="22"/>
      <c r="N35" s="22"/>
      <c r="O35" s="22"/>
      <c r="P35" s="22"/>
    </row>
    <row r="36" spans="1:16" ht="39" customHeight="1" x14ac:dyDescent="0.15">
      <c r="A36" s="22"/>
      <c r="B36" s="35"/>
      <c r="C36" s="1183" t="s">
        <v>528</v>
      </c>
      <c r="D36" s="1184"/>
      <c r="E36" s="1185"/>
      <c r="F36" s="36">
        <v>1.44</v>
      </c>
      <c r="G36" s="37">
        <v>1.48</v>
      </c>
      <c r="H36" s="37">
        <v>1.98</v>
      </c>
      <c r="I36" s="37">
        <v>2.69</v>
      </c>
      <c r="J36" s="38">
        <v>1.44</v>
      </c>
      <c r="K36" s="22"/>
      <c r="L36" s="22"/>
      <c r="M36" s="22"/>
      <c r="N36" s="22"/>
      <c r="O36" s="22"/>
      <c r="P36" s="22"/>
    </row>
    <row r="37" spans="1:16" ht="39" customHeight="1" x14ac:dyDescent="0.15">
      <c r="A37" s="22"/>
      <c r="B37" s="35"/>
      <c r="C37" s="1183" t="s">
        <v>529</v>
      </c>
      <c r="D37" s="1184"/>
      <c r="E37" s="1185"/>
      <c r="F37" s="36">
        <v>0.46</v>
      </c>
      <c r="G37" s="37">
        <v>0.33</v>
      </c>
      <c r="H37" s="37">
        <v>0.28000000000000003</v>
      </c>
      <c r="I37" s="37">
        <v>0.72</v>
      </c>
      <c r="J37" s="38">
        <v>0.82</v>
      </c>
      <c r="K37" s="22"/>
      <c r="L37" s="22"/>
      <c r="M37" s="22"/>
      <c r="N37" s="22"/>
      <c r="O37" s="22"/>
      <c r="P37" s="22"/>
    </row>
    <row r="38" spans="1:16" ht="39" customHeight="1" x14ac:dyDescent="0.15">
      <c r="A38" s="22"/>
      <c r="B38" s="35"/>
      <c r="C38" s="1183" t="s">
        <v>530</v>
      </c>
      <c r="D38" s="1184"/>
      <c r="E38" s="1185"/>
      <c r="F38" s="36">
        <v>0.01</v>
      </c>
      <c r="G38" s="37">
        <v>0.01</v>
      </c>
      <c r="H38" s="37">
        <v>0.04</v>
      </c>
      <c r="I38" s="37">
        <v>0.04</v>
      </c>
      <c r="J38" s="38">
        <v>0.04</v>
      </c>
      <c r="K38" s="22"/>
      <c r="L38" s="22"/>
      <c r="M38" s="22"/>
      <c r="N38" s="22"/>
      <c r="O38" s="22"/>
      <c r="P38" s="22"/>
    </row>
    <row r="39" spans="1:16" ht="39" customHeight="1" x14ac:dyDescent="0.15">
      <c r="A39" s="22"/>
      <c r="B39" s="35"/>
      <c r="C39" s="1183" t="s">
        <v>531</v>
      </c>
      <c r="D39" s="1184"/>
      <c r="E39" s="1185"/>
      <c r="F39" s="36">
        <v>0</v>
      </c>
      <c r="G39" s="37">
        <v>0</v>
      </c>
      <c r="H39" s="37">
        <v>0</v>
      </c>
      <c r="I39" s="37">
        <v>0</v>
      </c>
      <c r="J39" s="38">
        <v>0.01</v>
      </c>
      <c r="K39" s="22"/>
      <c r="L39" s="22"/>
      <c r="M39" s="22"/>
      <c r="N39" s="22"/>
      <c r="O39" s="22"/>
      <c r="P39" s="22"/>
    </row>
    <row r="40" spans="1:16" ht="39" customHeight="1" x14ac:dyDescent="0.15">
      <c r="A40" s="22"/>
      <c r="B40" s="35"/>
      <c r="C40" s="1183" t="s">
        <v>532</v>
      </c>
      <c r="D40" s="1184"/>
      <c r="E40" s="1185"/>
      <c r="F40" s="36">
        <v>0.02</v>
      </c>
      <c r="G40" s="37">
        <v>0.01</v>
      </c>
      <c r="H40" s="37">
        <v>0</v>
      </c>
      <c r="I40" s="37">
        <v>0</v>
      </c>
      <c r="J40" s="38">
        <v>0</v>
      </c>
      <c r="K40" s="22"/>
      <c r="L40" s="22"/>
      <c r="M40" s="22"/>
      <c r="N40" s="22"/>
      <c r="O40" s="22"/>
      <c r="P40" s="22"/>
    </row>
    <row r="41" spans="1:16" ht="39" customHeight="1" x14ac:dyDescent="0.15">
      <c r="A41" s="22"/>
      <c r="B41" s="35"/>
      <c r="C41" s="1183" t="s">
        <v>533</v>
      </c>
      <c r="D41" s="1184"/>
      <c r="E41" s="1185"/>
      <c r="F41" s="36">
        <v>0.05</v>
      </c>
      <c r="G41" s="37">
        <v>0.02</v>
      </c>
      <c r="H41" s="37">
        <v>0.04</v>
      </c>
      <c r="I41" s="37">
        <v>0.04</v>
      </c>
      <c r="J41" s="38">
        <v>0</v>
      </c>
      <c r="K41" s="22"/>
      <c r="L41" s="22"/>
      <c r="M41" s="22"/>
      <c r="N41" s="22"/>
      <c r="O41" s="22"/>
      <c r="P41" s="22"/>
    </row>
    <row r="42" spans="1:16" ht="39" customHeight="1" x14ac:dyDescent="0.15">
      <c r="A42" s="22"/>
      <c r="B42" s="39"/>
      <c r="C42" s="1183" t="s">
        <v>534</v>
      </c>
      <c r="D42" s="1184"/>
      <c r="E42" s="1185"/>
      <c r="F42" s="36" t="s">
        <v>481</v>
      </c>
      <c r="G42" s="37" t="s">
        <v>481</v>
      </c>
      <c r="H42" s="37" t="s">
        <v>481</v>
      </c>
      <c r="I42" s="37" t="s">
        <v>481</v>
      </c>
      <c r="J42" s="38" t="s">
        <v>481</v>
      </c>
      <c r="K42" s="22"/>
      <c r="L42" s="22"/>
      <c r="M42" s="22"/>
      <c r="N42" s="22"/>
      <c r="O42" s="22"/>
      <c r="P42" s="22"/>
    </row>
    <row r="43" spans="1:16" ht="39" customHeight="1" thickBot="1" x14ac:dyDescent="0.2">
      <c r="A43" s="22"/>
      <c r="B43" s="40"/>
      <c r="C43" s="1186" t="s">
        <v>535</v>
      </c>
      <c r="D43" s="1187"/>
      <c r="E43" s="1188"/>
      <c r="F43" s="41">
        <v>0.02</v>
      </c>
      <c r="G43" s="42">
        <v>0</v>
      </c>
      <c r="H43" s="42">
        <v>0.02</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3264</v>
      </c>
      <c r="L45" s="60">
        <v>3244</v>
      </c>
      <c r="M45" s="60">
        <v>3270</v>
      </c>
      <c r="N45" s="60">
        <v>3274</v>
      </c>
      <c r="O45" s="61">
        <v>3102</v>
      </c>
      <c r="P45" s="48"/>
      <c r="Q45" s="48"/>
      <c r="R45" s="48"/>
      <c r="S45" s="48"/>
      <c r="T45" s="48"/>
      <c r="U45" s="48"/>
    </row>
    <row r="46" spans="1:21" ht="30.75" customHeight="1" x14ac:dyDescent="0.15">
      <c r="A46" s="48"/>
      <c r="B46" s="1201"/>
      <c r="C46" s="1202"/>
      <c r="D46" s="62"/>
      <c r="E46" s="1193" t="s">
        <v>13</v>
      </c>
      <c r="F46" s="1193"/>
      <c r="G46" s="1193"/>
      <c r="H46" s="1193"/>
      <c r="I46" s="1193"/>
      <c r="J46" s="1194"/>
      <c r="K46" s="63" t="s">
        <v>481</v>
      </c>
      <c r="L46" s="64" t="s">
        <v>481</v>
      </c>
      <c r="M46" s="64" t="s">
        <v>481</v>
      </c>
      <c r="N46" s="64" t="s">
        <v>481</v>
      </c>
      <c r="O46" s="65" t="s">
        <v>481</v>
      </c>
      <c r="P46" s="48"/>
      <c r="Q46" s="48"/>
      <c r="R46" s="48"/>
      <c r="S46" s="48"/>
      <c r="T46" s="48"/>
      <c r="U46" s="48"/>
    </row>
    <row r="47" spans="1:21" ht="30.75" customHeight="1" x14ac:dyDescent="0.15">
      <c r="A47" s="48"/>
      <c r="B47" s="1201"/>
      <c r="C47" s="1202"/>
      <c r="D47" s="62"/>
      <c r="E47" s="1193" t="s">
        <v>14</v>
      </c>
      <c r="F47" s="1193"/>
      <c r="G47" s="1193"/>
      <c r="H47" s="1193"/>
      <c r="I47" s="1193"/>
      <c r="J47" s="1194"/>
      <c r="K47" s="63" t="s">
        <v>481</v>
      </c>
      <c r="L47" s="64" t="s">
        <v>481</v>
      </c>
      <c r="M47" s="64" t="s">
        <v>481</v>
      </c>
      <c r="N47" s="64" t="s">
        <v>481</v>
      </c>
      <c r="O47" s="65" t="s">
        <v>481</v>
      </c>
      <c r="P47" s="48"/>
      <c r="Q47" s="48"/>
      <c r="R47" s="48"/>
      <c r="S47" s="48"/>
      <c r="T47" s="48"/>
      <c r="U47" s="48"/>
    </row>
    <row r="48" spans="1:21" ht="30.75" customHeight="1" x14ac:dyDescent="0.15">
      <c r="A48" s="48"/>
      <c r="B48" s="1201"/>
      <c r="C48" s="1202"/>
      <c r="D48" s="62"/>
      <c r="E48" s="1193" t="s">
        <v>15</v>
      </c>
      <c r="F48" s="1193"/>
      <c r="G48" s="1193"/>
      <c r="H48" s="1193"/>
      <c r="I48" s="1193"/>
      <c r="J48" s="1194"/>
      <c r="K48" s="63">
        <v>1061</v>
      </c>
      <c r="L48" s="64">
        <v>1102</v>
      </c>
      <c r="M48" s="64">
        <v>1095</v>
      </c>
      <c r="N48" s="64">
        <v>1101</v>
      </c>
      <c r="O48" s="65">
        <v>1112</v>
      </c>
      <c r="P48" s="48"/>
      <c r="Q48" s="48"/>
      <c r="R48" s="48"/>
      <c r="S48" s="48"/>
      <c r="T48" s="48"/>
      <c r="U48" s="48"/>
    </row>
    <row r="49" spans="1:21" ht="30.75" customHeight="1" x14ac:dyDescent="0.15">
      <c r="A49" s="48"/>
      <c r="B49" s="1201"/>
      <c r="C49" s="1202"/>
      <c r="D49" s="62"/>
      <c r="E49" s="1193" t="s">
        <v>16</v>
      </c>
      <c r="F49" s="1193"/>
      <c r="G49" s="1193"/>
      <c r="H49" s="1193"/>
      <c r="I49" s="1193"/>
      <c r="J49" s="1194"/>
      <c r="K49" s="63">
        <v>265</v>
      </c>
      <c r="L49" s="64">
        <v>278</v>
      </c>
      <c r="M49" s="64">
        <v>277</v>
      </c>
      <c r="N49" s="64">
        <v>275</v>
      </c>
      <c r="O49" s="65">
        <v>246</v>
      </c>
      <c r="P49" s="48"/>
      <c r="Q49" s="48"/>
      <c r="R49" s="48"/>
      <c r="S49" s="48"/>
      <c r="T49" s="48"/>
      <c r="U49" s="48"/>
    </row>
    <row r="50" spans="1:21" ht="30.75" customHeight="1" x14ac:dyDescent="0.15">
      <c r="A50" s="48"/>
      <c r="B50" s="1201"/>
      <c r="C50" s="1202"/>
      <c r="D50" s="62"/>
      <c r="E50" s="1193" t="s">
        <v>17</v>
      </c>
      <c r="F50" s="1193"/>
      <c r="G50" s="1193"/>
      <c r="H50" s="1193"/>
      <c r="I50" s="1193"/>
      <c r="J50" s="1194"/>
      <c r="K50" s="63">
        <v>168</v>
      </c>
      <c r="L50" s="64">
        <v>130</v>
      </c>
      <c r="M50" s="64">
        <v>86</v>
      </c>
      <c r="N50" s="64">
        <v>89</v>
      </c>
      <c r="O50" s="65">
        <v>89</v>
      </c>
      <c r="P50" s="48"/>
      <c r="Q50" s="48"/>
      <c r="R50" s="48"/>
      <c r="S50" s="48"/>
      <c r="T50" s="48"/>
      <c r="U50" s="48"/>
    </row>
    <row r="51" spans="1:21" ht="30.75" customHeight="1" x14ac:dyDescent="0.15">
      <c r="A51" s="48"/>
      <c r="B51" s="1203"/>
      <c r="C51" s="1204"/>
      <c r="D51" s="66"/>
      <c r="E51" s="1193" t="s">
        <v>18</v>
      </c>
      <c r="F51" s="1193"/>
      <c r="G51" s="1193"/>
      <c r="H51" s="1193"/>
      <c r="I51" s="1193"/>
      <c r="J51" s="1194"/>
      <c r="K51" s="63" t="s">
        <v>481</v>
      </c>
      <c r="L51" s="64" t="s">
        <v>481</v>
      </c>
      <c r="M51" s="64" t="s">
        <v>481</v>
      </c>
      <c r="N51" s="64" t="s">
        <v>481</v>
      </c>
      <c r="O51" s="65" t="s">
        <v>481</v>
      </c>
      <c r="P51" s="48"/>
      <c r="Q51" s="48"/>
      <c r="R51" s="48"/>
      <c r="S51" s="48"/>
      <c r="T51" s="48"/>
      <c r="U51" s="48"/>
    </row>
    <row r="52" spans="1:21" ht="30.75" customHeight="1" x14ac:dyDescent="0.15">
      <c r="A52" s="48"/>
      <c r="B52" s="1191" t="s">
        <v>19</v>
      </c>
      <c r="C52" s="1192"/>
      <c r="D52" s="66"/>
      <c r="E52" s="1193" t="s">
        <v>20</v>
      </c>
      <c r="F52" s="1193"/>
      <c r="G52" s="1193"/>
      <c r="H52" s="1193"/>
      <c r="I52" s="1193"/>
      <c r="J52" s="1194"/>
      <c r="K52" s="63">
        <v>2894</v>
      </c>
      <c r="L52" s="64">
        <v>2981</v>
      </c>
      <c r="M52" s="64">
        <v>3101</v>
      </c>
      <c r="N52" s="64">
        <v>3148</v>
      </c>
      <c r="O52" s="65">
        <v>3009</v>
      </c>
      <c r="P52" s="48"/>
      <c r="Q52" s="48"/>
      <c r="R52" s="48"/>
      <c r="S52" s="48"/>
      <c r="T52" s="48"/>
      <c r="U52" s="48"/>
    </row>
    <row r="53" spans="1:21" ht="30.75" customHeight="1" thickBot="1" x14ac:dyDescent="0.2">
      <c r="A53" s="48"/>
      <c r="B53" s="1195" t="s">
        <v>21</v>
      </c>
      <c r="C53" s="1196"/>
      <c r="D53" s="67"/>
      <c r="E53" s="1197" t="s">
        <v>22</v>
      </c>
      <c r="F53" s="1197"/>
      <c r="G53" s="1197"/>
      <c r="H53" s="1197"/>
      <c r="I53" s="1197"/>
      <c r="J53" s="1198"/>
      <c r="K53" s="68">
        <v>1864</v>
      </c>
      <c r="L53" s="69">
        <v>1773</v>
      </c>
      <c r="M53" s="69">
        <v>1627</v>
      </c>
      <c r="N53" s="69">
        <v>1591</v>
      </c>
      <c r="O53" s="70">
        <v>1540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40" zoomScaleNormal="4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19" t="s">
        <v>24</v>
      </c>
      <c r="C41" s="1220"/>
      <c r="D41" s="81"/>
      <c r="E41" s="1221" t="s">
        <v>25</v>
      </c>
      <c r="F41" s="1221"/>
      <c r="G41" s="1221"/>
      <c r="H41" s="1222"/>
      <c r="I41" s="82">
        <v>29394</v>
      </c>
      <c r="J41" s="83">
        <v>31596</v>
      </c>
      <c r="K41" s="83">
        <v>33218</v>
      </c>
      <c r="L41" s="83">
        <v>33260</v>
      </c>
      <c r="M41" s="84">
        <v>34721</v>
      </c>
    </row>
    <row r="42" spans="2:13" ht="27.75" customHeight="1" x14ac:dyDescent="0.15">
      <c r="B42" s="1209"/>
      <c r="C42" s="1210"/>
      <c r="D42" s="85"/>
      <c r="E42" s="1213" t="s">
        <v>26</v>
      </c>
      <c r="F42" s="1213"/>
      <c r="G42" s="1213"/>
      <c r="H42" s="1214"/>
      <c r="I42" s="86">
        <v>773</v>
      </c>
      <c r="J42" s="87">
        <v>693</v>
      </c>
      <c r="K42" s="87">
        <v>562</v>
      </c>
      <c r="L42" s="87">
        <v>484</v>
      </c>
      <c r="M42" s="88">
        <v>407</v>
      </c>
    </row>
    <row r="43" spans="2:13" ht="27.75" customHeight="1" x14ac:dyDescent="0.15">
      <c r="B43" s="1209"/>
      <c r="C43" s="1210"/>
      <c r="D43" s="85"/>
      <c r="E43" s="1213" t="s">
        <v>27</v>
      </c>
      <c r="F43" s="1213"/>
      <c r="G43" s="1213"/>
      <c r="H43" s="1214"/>
      <c r="I43" s="86">
        <v>15546</v>
      </c>
      <c r="J43" s="87">
        <v>15144</v>
      </c>
      <c r="K43" s="87">
        <v>14942</v>
      </c>
      <c r="L43" s="87">
        <v>14186</v>
      </c>
      <c r="M43" s="88">
        <v>13524</v>
      </c>
    </row>
    <row r="44" spans="2:13" ht="27.75" customHeight="1" x14ac:dyDescent="0.15">
      <c r="B44" s="1209"/>
      <c r="C44" s="1210"/>
      <c r="D44" s="85"/>
      <c r="E44" s="1213" t="s">
        <v>28</v>
      </c>
      <c r="F44" s="1213"/>
      <c r="G44" s="1213"/>
      <c r="H44" s="1214"/>
      <c r="I44" s="86">
        <v>2117</v>
      </c>
      <c r="J44" s="87">
        <v>1957</v>
      </c>
      <c r="K44" s="87">
        <v>1795</v>
      </c>
      <c r="L44" s="87">
        <v>1622</v>
      </c>
      <c r="M44" s="88">
        <v>1661</v>
      </c>
    </row>
    <row r="45" spans="2:13" ht="27.75" customHeight="1" x14ac:dyDescent="0.15">
      <c r="B45" s="1209"/>
      <c r="C45" s="1210"/>
      <c r="D45" s="85"/>
      <c r="E45" s="1213" t="s">
        <v>29</v>
      </c>
      <c r="F45" s="1213"/>
      <c r="G45" s="1213"/>
      <c r="H45" s="1214"/>
      <c r="I45" s="86">
        <v>3841</v>
      </c>
      <c r="J45" s="87">
        <v>3583</v>
      </c>
      <c r="K45" s="87">
        <v>3202</v>
      </c>
      <c r="L45" s="87">
        <v>2745</v>
      </c>
      <c r="M45" s="88">
        <v>2715</v>
      </c>
    </row>
    <row r="46" spans="2:13" ht="27.75" customHeight="1" x14ac:dyDescent="0.15">
      <c r="B46" s="1209"/>
      <c r="C46" s="1210"/>
      <c r="D46" s="89"/>
      <c r="E46" s="1213" t="s">
        <v>30</v>
      </c>
      <c r="F46" s="1213"/>
      <c r="G46" s="1213"/>
      <c r="H46" s="1214"/>
      <c r="I46" s="86" t="s">
        <v>481</v>
      </c>
      <c r="J46" s="87" t="s">
        <v>481</v>
      </c>
      <c r="K46" s="87" t="s">
        <v>481</v>
      </c>
      <c r="L46" s="87" t="s">
        <v>481</v>
      </c>
      <c r="M46" s="88" t="s">
        <v>481</v>
      </c>
    </row>
    <row r="47" spans="2:13" ht="27.75" customHeight="1" x14ac:dyDescent="0.15">
      <c r="B47" s="1209"/>
      <c r="C47" s="1210"/>
      <c r="D47" s="90"/>
      <c r="E47" s="1223" t="s">
        <v>31</v>
      </c>
      <c r="F47" s="1224"/>
      <c r="G47" s="1224"/>
      <c r="H47" s="1225"/>
      <c r="I47" s="86" t="s">
        <v>481</v>
      </c>
      <c r="J47" s="87" t="s">
        <v>481</v>
      </c>
      <c r="K47" s="87" t="s">
        <v>481</v>
      </c>
      <c r="L47" s="87" t="s">
        <v>481</v>
      </c>
      <c r="M47" s="88" t="s">
        <v>481</v>
      </c>
    </row>
    <row r="48" spans="2:13" ht="27.75" customHeight="1" x14ac:dyDescent="0.15">
      <c r="B48" s="1209"/>
      <c r="C48" s="1210"/>
      <c r="D48" s="85"/>
      <c r="E48" s="1213" t="s">
        <v>32</v>
      </c>
      <c r="F48" s="1213"/>
      <c r="G48" s="1213"/>
      <c r="H48" s="1214"/>
      <c r="I48" s="86" t="s">
        <v>481</v>
      </c>
      <c r="J48" s="87" t="s">
        <v>481</v>
      </c>
      <c r="K48" s="87" t="s">
        <v>481</v>
      </c>
      <c r="L48" s="87" t="s">
        <v>481</v>
      </c>
      <c r="M48" s="88" t="s">
        <v>481</v>
      </c>
    </row>
    <row r="49" spans="2:13" ht="27.75" customHeight="1" x14ac:dyDescent="0.15">
      <c r="B49" s="1211"/>
      <c r="C49" s="1212"/>
      <c r="D49" s="85"/>
      <c r="E49" s="1213" t="s">
        <v>33</v>
      </c>
      <c r="F49" s="1213"/>
      <c r="G49" s="1213"/>
      <c r="H49" s="1214"/>
      <c r="I49" s="86" t="s">
        <v>481</v>
      </c>
      <c r="J49" s="87" t="s">
        <v>481</v>
      </c>
      <c r="K49" s="87" t="s">
        <v>481</v>
      </c>
      <c r="L49" s="87" t="s">
        <v>481</v>
      </c>
      <c r="M49" s="88" t="s">
        <v>481</v>
      </c>
    </row>
    <row r="50" spans="2:13" ht="27.75" customHeight="1" x14ac:dyDescent="0.15">
      <c r="B50" s="1207" t="s">
        <v>34</v>
      </c>
      <c r="C50" s="1208"/>
      <c r="D50" s="91"/>
      <c r="E50" s="1213" t="s">
        <v>35</v>
      </c>
      <c r="F50" s="1213"/>
      <c r="G50" s="1213"/>
      <c r="H50" s="1214"/>
      <c r="I50" s="86">
        <v>6205</v>
      </c>
      <c r="J50" s="87">
        <v>6409</v>
      </c>
      <c r="K50" s="87">
        <v>6476</v>
      </c>
      <c r="L50" s="87">
        <v>7274</v>
      </c>
      <c r="M50" s="88">
        <v>7682</v>
      </c>
    </row>
    <row r="51" spans="2:13" ht="27.75" customHeight="1" x14ac:dyDescent="0.15">
      <c r="B51" s="1209"/>
      <c r="C51" s="1210"/>
      <c r="D51" s="85"/>
      <c r="E51" s="1213" t="s">
        <v>36</v>
      </c>
      <c r="F51" s="1213"/>
      <c r="G51" s="1213"/>
      <c r="H51" s="1214"/>
      <c r="I51" s="86">
        <v>705</v>
      </c>
      <c r="J51" s="87">
        <v>580</v>
      </c>
      <c r="K51" s="87">
        <v>745</v>
      </c>
      <c r="L51" s="87">
        <v>657</v>
      </c>
      <c r="M51" s="88">
        <v>546</v>
      </c>
    </row>
    <row r="52" spans="2:13" ht="27.75" customHeight="1" x14ac:dyDescent="0.15">
      <c r="B52" s="1211"/>
      <c r="C52" s="1212"/>
      <c r="D52" s="85"/>
      <c r="E52" s="1213" t="s">
        <v>37</v>
      </c>
      <c r="F52" s="1213"/>
      <c r="G52" s="1213"/>
      <c r="H52" s="1214"/>
      <c r="I52" s="86">
        <v>30538</v>
      </c>
      <c r="J52" s="87">
        <v>32496</v>
      </c>
      <c r="K52" s="87">
        <v>32495</v>
      </c>
      <c r="L52" s="87">
        <v>32659</v>
      </c>
      <c r="M52" s="88">
        <v>33601</v>
      </c>
    </row>
    <row r="53" spans="2:13" ht="27.75" customHeight="1" thickBot="1" x14ac:dyDescent="0.2">
      <c r="B53" s="1215" t="s">
        <v>38</v>
      </c>
      <c r="C53" s="1216"/>
      <c r="D53" s="92"/>
      <c r="E53" s="1217" t="s">
        <v>39</v>
      </c>
      <c r="F53" s="1217"/>
      <c r="G53" s="1217"/>
      <c r="H53" s="1218"/>
      <c r="I53" s="93">
        <v>14222</v>
      </c>
      <c r="J53" s="94">
        <v>13488</v>
      </c>
      <c r="K53" s="94">
        <v>14002</v>
      </c>
      <c r="L53" s="94">
        <v>11705</v>
      </c>
      <c r="M53" s="95">
        <v>11200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555</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555</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556</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557</v>
      </c>
      <c r="I42" s="354"/>
      <c r="J42" s="354"/>
      <c r="K42" s="354"/>
      <c r="L42" s="246"/>
      <c r="M42" s="246"/>
      <c r="N42" s="246"/>
      <c r="O42" s="246"/>
    </row>
    <row r="43" spans="2:17" x14ac:dyDescent="0.15">
      <c r="B43" s="250"/>
      <c r="C43" s="246"/>
      <c r="D43" s="246"/>
      <c r="E43" s="246"/>
      <c r="F43" s="246"/>
      <c r="G43" s="1238"/>
      <c r="H43" s="1239"/>
      <c r="I43" s="1239"/>
      <c r="J43" s="1239"/>
      <c r="K43" s="1239"/>
      <c r="L43" s="1239"/>
      <c r="M43" s="1239"/>
      <c r="N43" s="1239"/>
      <c r="O43" s="1240"/>
    </row>
    <row r="44" spans="2:17" x14ac:dyDescent="0.15">
      <c r="B44" s="250"/>
      <c r="C44" s="246"/>
      <c r="D44" s="246"/>
      <c r="E44" s="246"/>
      <c r="F44" s="246"/>
      <c r="G44" s="1241"/>
      <c r="H44" s="1242"/>
      <c r="I44" s="1242"/>
      <c r="J44" s="1242"/>
      <c r="K44" s="1242"/>
      <c r="L44" s="1242"/>
      <c r="M44" s="1242"/>
      <c r="N44" s="1242"/>
      <c r="O44" s="1243"/>
    </row>
    <row r="45" spans="2:17" x14ac:dyDescent="0.15">
      <c r="B45" s="250"/>
      <c r="C45" s="246"/>
      <c r="D45" s="246"/>
      <c r="E45" s="246"/>
      <c r="F45" s="246"/>
      <c r="G45" s="1241"/>
      <c r="H45" s="1242"/>
      <c r="I45" s="1242"/>
      <c r="J45" s="1242"/>
      <c r="K45" s="1242"/>
      <c r="L45" s="1242"/>
      <c r="M45" s="1242"/>
      <c r="N45" s="1242"/>
      <c r="O45" s="1243"/>
    </row>
    <row r="46" spans="2:17" x14ac:dyDescent="0.15">
      <c r="B46" s="250"/>
      <c r="C46" s="246"/>
      <c r="D46" s="246"/>
      <c r="E46" s="246"/>
      <c r="F46" s="246"/>
      <c r="G46" s="1241"/>
      <c r="H46" s="1242"/>
      <c r="I46" s="1242"/>
      <c r="J46" s="1242"/>
      <c r="K46" s="1242"/>
      <c r="L46" s="1242"/>
      <c r="M46" s="1242"/>
      <c r="N46" s="1242"/>
      <c r="O46" s="1243"/>
    </row>
    <row r="47" spans="2:17" x14ac:dyDescent="0.15">
      <c r="B47" s="250"/>
      <c r="C47" s="246"/>
      <c r="D47" s="246"/>
      <c r="E47" s="246"/>
      <c r="F47" s="246"/>
      <c r="G47" s="1244"/>
      <c r="H47" s="1245"/>
      <c r="I47" s="1245"/>
      <c r="J47" s="1245"/>
      <c r="K47" s="1245"/>
      <c r="L47" s="1245"/>
      <c r="M47" s="1245"/>
      <c r="N47" s="1245"/>
      <c r="O47" s="1246"/>
    </row>
    <row r="48" spans="2:17" x14ac:dyDescent="0.15">
      <c r="B48" s="250"/>
      <c r="C48" s="246"/>
      <c r="D48" s="246"/>
      <c r="E48" s="246"/>
      <c r="F48" s="246"/>
      <c r="G48" s="246"/>
      <c r="H48" s="355"/>
      <c r="I48" s="355"/>
      <c r="J48" s="355"/>
    </row>
    <row r="49" spans="1:17" x14ac:dyDescent="0.15">
      <c r="B49" s="250"/>
      <c r="C49" s="246"/>
      <c r="D49" s="246"/>
      <c r="E49" s="246"/>
      <c r="F49" s="246"/>
      <c r="G49" s="245" t="s">
        <v>558</v>
      </c>
    </row>
    <row r="50" spans="1:17" x14ac:dyDescent="0.15">
      <c r="B50" s="250"/>
      <c r="C50" s="246"/>
      <c r="D50" s="246"/>
      <c r="E50" s="246"/>
      <c r="F50" s="246"/>
      <c r="G50" s="1247"/>
      <c r="H50" s="1248"/>
      <c r="I50" s="1248"/>
      <c r="J50" s="1249"/>
      <c r="K50" s="356" t="s">
        <v>521</v>
      </c>
      <c r="L50" s="356" t="s">
        <v>522</v>
      </c>
      <c r="M50" s="356" t="s">
        <v>523</v>
      </c>
      <c r="N50" s="356" t="s">
        <v>524</v>
      </c>
      <c r="O50" s="356" t="s">
        <v>525</v>
      </c>
    </row>
    <row r="51" spans="1:17" x14ac:dyDescent="0.15">
      <c r="B51" s="250"/>
      <c r="C51" s="246"/>
      <c r="D51" s="246"/>
      <c r="E51" s="246"/>
      <c r="F51" s="246"/>
      <c r="G51" s="1250" t="s">
        <v>559</v>
      </c>
      <c r="H51" s="1251"/>
      <c r="I51" s="1256" t="s">
        <v>560</v>
      </c>
      <c r="J51" s="1256"/>
      <c r="K51" s="1260"/>
      <c r="L51" s="1260"/>
      <c r="M51" s="1260"/>
      <c r="N51" s="1260"/>
      <c r="O51" s="1260"/>
    </row>
    <row r="52" spans="1:17" x14ac:dyDescent="0.15">
      <c r="B52" s="250"/>
      <c r="C52" s="246"/>
      <c r="D52" s="246"/>
      <c r="E52" s="246"/>
      <c r="F52" s="246"/>
      <c r="G52" s="1252"/>
      <c r="H52" s="1253"/>
      <c r="I52" s="1257"/>
      <c r="J52" s="1257"/>
      <c r="K52" s="1226"/>
      <c r="L52" s="1226"/>
      <c r="M52" s="1226"/>
      <c r="N52" s="1226"/>
      <c r="O52" s="1226"/>
    </row>
    <row r="53" spans="1:17" x14ac:dyDescent="0.15">
      <c r="A53" s="357"/>
      <c r="B53" s="250"/>
      <c r="C53" s="246"/>
      <c r="D53" s="246"/>
      <c r="E53" s="246"/>
      <c r="F53" s="246"/>
      <c r="G53" s="1252"/>
      <c r="H53" s="1253"/>
      <c r="I53" s="1236" t="s">
        <v>565</v>
      </c>
      <c r="J53" s="1236"/>
      <c r="K53" s="1261"/>
      <c r="L53" s="1261"/>
      <c r="M53" s="1261"/>
      <c r="N53" s="1261"/>
      <c r="O53" s="1261"/>
    </row>
    <row r="54" spans="1:17" x14ac:dyDescent="0.15">
      <c r="A54" s="357"/>
      <c r="B54" s="250"/>
      <c r="C54" s="246"/>
      <c r="D54" s="246"/>
      <c r="E54" s="246"/>
      <c r="F54" s="246"/>
      <c r="G54" s="1254"/>
      <c r="H54" s="1255"/>
      <c r="I54" s="1236"/>
      <c r="J54" s="1236"/>
      <c r="K54" s="1259"/>
      <c r="L54" s="1259"/>
      <c r="M54" s="1259"/>
      <c r="N54" s="1259"/>
      <c r="O54" s="1259"/>
    </row>
    <row r="55" spans="1:17" x14ac:dyDescent="0.15">
      <c r="A55" s="357"/>
      <c r="B55" s="250"/>
      <c r="C55" s="246"/>
      <c r="D55" s="246"/>
      <c r="E55" s="246"/>
      <c r="F55" s="246"/>
      <c r="G55" s="1230" t="s">
        <v>561</v>
      </c>
      <c r="H55" s="1231"/>
      <c r="I55" s="1236" t="s">
        <v>560</v>
      </c>
      <c r="J55" s="1236"/>
      <c r="K55" s="1260"/>
      <c r="L55" s="1260"/>
      <c r="M55" s="1260"/>
      <c r="N55" s="1260"/>
      <c r="O55" s="1260"/>
    </row>
    <row r="56" spans="1:17" x14ac:dyDescent="0.15">
      <c r="A56" s="357"/>
      <c r="B56" s="250"/>
      <c r="C56" s="246"/>
      <c r="D56" s="246"/>
      <c r="E56" s="246"/>
      <c r="F56" s="246"/>
      <c r="G56" s="1232"/>
      <c r="H56" s="1233"/>
      <c r="I56" s="1236"/>
      <c r="J56" s="1236"/>
      <c r="K56" s="1226"/>
      <c r="L56" s="1226"/>
      <c r="M56" s="1226"/>
      <c r="N56" s="1226"/>
      <c r="O56" s="1226"/>
    </row>
    <row r="57" spans="1:17" s="357" customFormat="1" x14ac:dyDescent="0.15">
      <c r="B57" s="358"/>
      <c r="C57" s="354"/>
      <c r="D57" s="354"/>
      <c r="E57" s="354"/>
      <c r="F57" s="354"/>
      <c r="G57" s="1232"/>
      <c r="H57" s="1233"/>
      <c r="I57" s="1228" t="s">
        <v>565</v>
      </c>
      <c r="J57" s="1228"/>
      <c r="K57" s="1261"/>
      <c r="L57" s="1261"/>
      <c r="M57" s="1261"/>
      <c r="N57" s="1261"/>
      <c r="O57" s="1261"/>
      <c r="P57" s="359"/>
      <c r="Q57" s="358"/>
    </row>
    <row r="58" spans="1:17" s="357" customFormat="1" x14ac:dyDescent="0.15">
      <c r="A58" s="245"/>
      <c r="B58" s="358"/>
      <c r="C58" s="354"/>
      <c r="D58" s="354"/>
      <c r="E58" s="354"/>
      <c r="F58" s="354"/>
      <c r="G58" s="1234"/>
      <c r="H58" s="1235"/>
      <c r="I58" s="1228"/>
      <c r="J58" s="1228"/>
      <c r="K58" s="1259"/>
      <c r="L58" s="1259"/>
      <c r="M58" s="1259"/>
      <c r="N58" s="1259"/>
      <c r="O58" s="1259"/>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562</v>
      </c>
      <c r="C63" s="246"/>
      <c r="D63" s="246"/>
      <c r="E63" s="246"/>
      <c r="F63" s="246"/>
      <c r="G63" s="246"/>
      <c r="H63" s="246"/>
      <c r="I63" s="246"/>
      <c r="J63" s="246"/>
      <c r="K63" s="246"/>
      <c r="L63" s="246"/>
      <c r="M63" s="246"/>
      <c r="N63" s="246"/>
      <c r="O63" s="246"/>
    </row>
    <row r="64" spans="1:17" x14ac:dyDescent="0.15">
      <c r="B64" s="250"/>
      <c r="C64" s="246"/>
      <c r="D64" s="246"/>
      <c r="E64" s="246"/>
      <c r="F64" s="246"/>
      <c r="G64" s="353" t="s">
        <v>557</v>
      </c>
      <c r="I64" s="354"/>
      <c r="J64" s="354"/>
      <c r="K64" s="354"/>
      <c r="L64" s="246"/>
      <c r="M64" s="246"/>
      <c r="N64" s="246"/>
      <c r="O64" s="246"/>
    </row>
    <row r="65" spans="2:30" x14ac:dyDescent="0.15">
      <c r="B65" s="250"/>
      <c r="C65" s="246"/>
      <c r="D65" s="246"/>
      <c r="E65" s="246"/>
      <c r="F65" s="246"/>
      <c r="G65" s="1238" t="s">
        <v>566</v>
      </c>
      <c r="H65" s="1239"/>
      <c r="I65" s="1239"/>
      <c r="J65" s="1239"/>
      <c r="K65" s="1239"/>
      <c r="L65" s="1239"/>
      <c r="M65" s="1239"/>
      <c r="N65" s="1239"/>
      <c r="O65" s="1240"/>
    </row>
    <row r="66" spans="2:30" x14ac:dyDescent="0.15">
      <c r="B66" s="250"/>
      <c r="C66" s="246"/>
      <c r="D66" s="246"/>
      <c r="E66" s="246"/>
      <c r="F66" s="246"/>
      <c r="G66" s="1241"/>
      <c r="H66" s="1242"/>
      <c r="I66" s="1242"/>
      <c r="J66" s="1242"/>
      <c r="K66" s="1242"/>
      <c r="L66" s="1242"/>
      <c r="M66" s="1242"/>
      <c r="N66" s="1242"/>
      <c r="O66" s="1243"/>
    </row>
    <row r="67" spans="2:30" x14ac:dyDescent="0.15">
      <c r="B67" s="250"/>
      <c r="C67" s="246"/>
      <c r="D67" s="246"/>
      <c r="E67" s="246"/>
      <c r="F67" s="246"/>
      <c r="G67" s="1241"/>
      <c r="H67" s="1242"/>
      <c r="I67" s="1242"/>
      <c r="J67" s="1242"/>
      <c r="K67" s="1242"/>
      <c r="L67" s="1242"/>
      <c r="M67" s="1242"/>
      <c r="N67" s="1242"/>
      <c r="O67" s="1243"/>
    </row>
    <row r="68" spans="2:30" x14ac:dyDescent="0.15">
      <c r="B68" s="250"/>
      <c r="C68" s="246"/>
      <c r="D68" s="246"/>
      <c r="E68" s="246"/>
      <c r="F68" s="246"/>
      <c r="G68" s="1241"/>
      <c r="H68" s="1242"/>
      <c r="I68" s="1242"/>
      <c r="J68" s="1242"/>
      <c r="K68" s="1242"/>
      <c r="L68" s="1242"/>
      <c r="M68" s="1242"/>
      <c r="N68" s="1242"/>
      <c r="O68" s="1243"/>
    </row>
    <row r="69" spans="2:30" x14ac:dyDescent="0.15">
      <c r="B69" s="250"/>
      <c r="C69" s="246"/>
      <c r="D69" s="246"/>
      <c r="E69" s="246"/>
      <c r="F69" s="246"/>
      <c r="G69" s="1244"/>
      <c r="H69" s="1245"/>
      <c r="I69" s="1245"/>
      <c r="J69" s="1245"/>
      <c r="K69" s="1245"/>
      <c r="L69" s="1245"/>
      <c r="M69" s="1245"/>
      <c r="N69" s="1245"/>
      <c r="O69" s="1246"/>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563</v>
      </c>
      <c r="I71" s="370"/>
      <c r="J71" s="366"/>
      <c r="K71" s="366"/>
      <c r="L71" s="367"/>
      <c r="M71" s="366"/>
      <c r="N71" s="367"/>
      <c r="O71" s="368"/>
    </row>
    <row r="72" spans="2:30" x14ac:dyDescent="0.15">
      <c r="B72" s="250"/>
      <c r="C72" s="246"/>
      <c r="D72" s="246"/>
      <c r="E72" s="246"/>
      <c r="F72" s="246"/>
      <c r="G72" s="1247"/>
      <c r="H72" s="1248"/>
      <c r="I72" s="1248"/>
      <c r="J72" s="1249"/>
      <c r="K72" s="356" t="s">
        <v>521</v>
      </c>
      <c r="L72" s="356" t="s">
        <v>522</v>
      </c>
      <c r="M72" s="356" t="s">
        <v>523</v>
      </c>
      <c r="N72" s="356" t="s">
        <v>524</v>
      </c>
      <c r="O72" s="356" t="s">
        <v>525</v>
      </c>
    </row>
    <row r="73" spans="2:30" x14ac:dyDescent="0.15">
      <c r="B73" s="250"/>
      <c r="C73" s="246"/>
      <c r="D73" s="246"/>
      <c r="E73" s="246"/>
      <c r="F73" s="246"/>
      <c r="G73" s="1250" t="s">
        <v>559</v>
      </c>
      <c r="H73" s="1251"/>
      <c r="I73" s="1256" t="s">
        <v>560</v>
      </c>
      <c r="J73" s="1256"/>
      <c r="K73" s="1237">
        <v>98.5</v>
      </c>
      <c r="L73" s="1237">
        <v>92.9</v>
      </c>
      <c r="M73" s="1226">
        <v>99.7</v>
      </c>
      <c r="N73" s="1226">
        <v>83.2</v>
      </c>
      <c r="O73" s="1226">
        <v>82.4</v>
      </c>
      <c r="S73" s="245">
        <v>9.9</v>
      </c>
    </row>
    <row r="74" spans="2:30" x14ac:dyDescent="0.15">
      <c r="B74" s="250"/>
      <c r="C74" s="246"/>
      <c r="D74" s="246"/>
      <c r="E74" s="246"/>
      <c r="F74" s="246"/>
      <c r="G74" s="1252"/>
      <c r="H74" s="1253"/>
      <c r="I74" s="1257"/>
      <c r="J74" s="1257"/>
      <c r="K74" s="1237"/>
      <c r="L74" s="1237"/>
      <c r="M74" s="1226"/>
      <c r="N74" s="1226"/>
      <c r="O74" s="1226"/>
    </row>
    <row r="75" spans="2:30" x14ac:dyDescent="0.15">
      <c r="B75" s="250"/>
      <c r="C75" s="246"/>
      <c r="D75" s="246"/>
      <c r="E75" s="246"/>
      <c r="F75" s="246"/>
      <c r="G75" s="1252"/>
      <c r="H75" s="1253"/>
      <c r="I75" s="1236" t="s">
        <v>564</v>
      </c>
      <c r="J75" s="1236"/>
      <c r="K75" s="1258">
        <v>14.3</v>
      </c>
      <c r="L75" s="1258">
        <v>13.1</v>
      </c>
      <c r="M75" s="1258">
        <v>12.2</v>
      </c>
      <c r="N75" s="1258">
        <v>11.7</v>
      </c>
      <c r="O75" s="1258">
        <v>11.4</v>
      </c>
      <c r="U75" s="245">
        <v>81.2</v>
      </c>
      <c r="W75" s="245">
        <v>87.2</v>
      </c>
      <c r="Y75" s="245">
        <v>99.8</v>
      </c>
      <c r="AA75" s="245">
        <v>109.5</v>
      </c>
      <c r="AC75" s="245">
        <v>115.2</v>
      </c>
    </row>
    <row r="76" spans="2:30" x14ac:dyDescent="0.15">
      <c r="B76" s="250"/>
      <c r="C76" s="246"/>
      <c r="D76" s="246"/>
      <c r="E76" s="246"/>
      <c r="F76" s="246"/>
      <c r="G76" s="1254"/>
      <c r="H76" s="1255"/>
      <c r="I76" s="1236"/>
      <c r="J76" s="1236"/>
      <c r="K76" s="1259"/>
      <c r="L76" s="1259"/>
      <c r="M76" s="1259"/>
      <c r="N76" s="1259"/>
      <c r="O76" s="1259"/>
    </row>
    <row r="77" spans="2:30" x14ac:dyDescent="0.15">
      <c r="B77" s="250"/>
      <c r="C77" s="246"/>
      <c r="D77" s="246"/>
      <c r="E77" s="246"/>
      <c r="F77" s="246"/>
      <c r="G77" s="1230" t="s">
        <v>561</v>
      </c>
      <c r="H77" s="1231"/>
      <c r="I77" s="1236" t="s">
        <v>560</v>
      </c>
      <c r="J77" s="1236"/>
      <c r="K77" s="1237">
        <v>52.6</v>
      </c>
      <c r="L77" s="1237">
        <v>41.3</v>
      </c>
      <c r="M77" s="1226">
        <v>33</v>
      </c>
      <c r="N77" s="1226">
        <v>32.799999999999997</v>
      </c>
      <c r="O77" s="1226">
        <v>54.6</v>
      </c>
      <c r="R77" s="245">
        <v>12.3</v>
      </c>
      <c r="T77" s="245">
        <v>11.1</v>
      </c>
    </row>
    <row r="78" spans="2:30" x14ac:dyDescent="0.15">
      <c r="B78" s="250"/>
      <c r="C78" s="246"/>
      <c r="D78" s="246"/>
      <c r="E78" s="246"/>
      <c r="F78" s="246"/>
      <c r="G78" s="1232"/>
      <c r="H78" s="1233"/>
      <c r="I78" s="1236"/>
      <c r="J78" s="1236"/>
      <c r="K78" s="1237"/>
      <c r="L78" s="1237"/>
      <c r="M78" s="1226"/>
      <c r="N78" s="1226"/>
      <c r="O78" s="1226"/>
    </row>
    <row r="79" spans="2:30" x14ac:dyDescent="0.15">
      <c r="B79" s="250"/>
      <c r="C79" s="246"/>
      <c r="D79" s="246"/>
      <c r="E79" s="246"/>
      <c r="F79" s="246"/>
      <c r="G79" s="1232"/>
      <c r="H79" s="1233"/>
      <c r="I79" s="1227" t="s">
        <v>564</v>
      </c>
      <c r="J79" s="1228"/>
      <c r="K79" s="1229">
        <v>10.4</v>
      </c>
      <c r="L79" s="1229">
        <v>9.6</v>
      </c>
      <c r="M79" s="1229">
        <v>8.5</v>
      </c>
      <c r="N79" s="1229">
        <v>9.5</v>
      </c>
      <c r="O79" s="1229">
        <v>10</v>
      </c>
      <c r="V79" s="245">
        <v>53.5</v>
      </c>
      <c r="X79" s="245">
        <v>48.2</v>
      </c>
      <c r="Z79" s="245">
        <v>34.200000000000003</v>
      </c>
      <c r="AB79" s="245">
        <v>30.3</v>
      </c>
      <c r="AD79" s="245">
        <v>28.9</v>
      </c>
    </row>
    <row r="80" spans="2:30" x14ac:dyDescent="0.15">
      <c r="B80" s="250"/>
      <c r="C80" s="246"/>
      <c r="D80" s="246"/>
      <c r="E80" s="246"/>
      <c r="F80" s="246"/>
      <c r="G80" s="1234"/>
      <c r="H80" s="1235"/>
      <c r="I80" s="1228"/>
      <c r="J80" s="1228"/>
      <c r="K80" s="1229"/>
      <c r="L80" s="1229"/>
      <c r="M80" s="1229"/>
      <c r="N80" s="1229"/>
      <c r="O80" s="1229"/>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25" zoomScaleNormal="2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520</v>
      </c>
      <c r="G2" s="113"/>
      <c r="H2" s="114"/>
    </row>
    <row r="3" spans="1:8" x14ac:dyDescent="0.15">
      <c r="A3" s="110" t="s">
        <v>513</v>
      </c>
      <c r="B3" s="115"/>
      <c r="C3" s="116"/>
      <c r="D3" s="117">
        <v>65370</v>
      </c>
      <c r="E3" s="118"/>
      <c r="F3" s="119">
        <v>52678</v>
      </c>
      <c r="G3" s="120"/>
      <c r="H3" s="121"/>
    </row>
    <row r="4" spans="1:8" x14ac:dyDescent="0.15">
      <c r="A4" s="122"/>
      <c r="B4" s="123"/>
      <c r="C4" s="124"/>
      <c r="D4" s="125">
        <v>27927</v>
      </c>
      <c r="E4" s="126"/>
      <c r="F4" s="127">
        <v>30185</v>
      </c>
      <c r="G4" s="128"/>
      <c r="H4" s="129"/>
    </row>
    <row r="5" spans="1:8" x14ac:dyDescent="0.15">
      <c r="A5" s="110" t="s">
        <v>515</v>
      </c>
      <c r="B5" s="115"/>
      <c r="C5" s="116"/>
      <c r="D5" s="117">
        <v>145955</v>
      </c>
      <c r="E5" s="118"/>
      <c r="F5" s="119">
        <v>69560</v>
      </c>
      <c r="G5" s="120"/>
      <c r="H5" s="121"/>
    </row>
    <row r="6" spans="1:8" x14ac:dyDescent="0.15">
      <c r="A6" s="122"/>
      <c r="B6" s="123"/>
      <c r="C6" s="124"/>
      <c r="D6" s="125">
        <v>95799</v>
      </c>
      <c r="E6" s="126"/>
      <c r="F6" s="127">
        <v>35305</v>
      </c>
      <c r="G6" s="128"/>
      <c r="H6" s="129"/>
    </row>
    <row r="7" spans="1:8" x14ac:dyDescent="0.15">
      <c r="A7" s="110" t="s">
        <v>516</v>
      </c>
      <c r="B7" s="115"/>
      <c r="C7" s="116"/>
      <c r="D7" s="117">
        <v>116466</v>
      </c>
      <c r="E7" s="118"/>
      <c r="F7" s="119">
        <v>65988</v>
      </c>
      <c r="G7" s="120"/>
      <c r="H7" s="121"/>
    </row>
    <row r="8" spans="1:8" x14ac:dyDescent="0.15">
      <c r="A8" s="122"/>
      <c r="B8" s="123"/>
      <c r="C8" s="124"/>
      <c r="D8" s="125">
        <v>53275</v>
      </c>
      <c r="E8" s="126"/>
      <c r="F8" s="127">
        <v>36473</v>
      </c>
      <c r="G8" s="128"/>
      <c r="H8" s="129"/>
    </row>
    <row r="9" spans="1:8" x14ac:dyDescent="0.15">
      <c r="A9" s="110" t="s">
        <v>517</v>
      </c>
      <c r="B9" s="115"/>
      <c r="C9" s="116"/>
      <c r="D9" s="117">
        <v>95358</v>
      </c>
      <c r="E9" s="118"/>
      <c r="F9" s="119">
        <v>87974</v>
      </c>
      <c r="G9" s="120"/>
      <c r="H9" s="121"/>
    </row>
    <row r="10" spans="1:8" x14ac:dyDescent="0.15">
      <c r="A10" s="122"/>
      <c r="B10" s="123"/>
      <c r="C10" s="124"/>
      <c r="D10" s="125">
        <v>29305</v>
      </c>
      <c r="E10" s="126"/>
      <c r="F10" s="127">
        <v>48183</v>
      </c>
      <c r="G10" s="128"/>
      <c r="H10" s="129"/>
    </row>
    <row r="11" spans="1:8" x14ac:dyDescent="0.15">
      <c r="A11" s="110" t="s">
        <v>518</v>
      </c>
      <c r="B11" s="115"/>
      <c r="C11" s="116"/>
      <c r="D11" s="117">
        <v>86796</v>
      </c>
      <c r="E11" s="118"/>
      <c r="F11" s="119">
        <v>83280</v>
      </c>
      <c r="G11" s="120"/>
      <c r="H11" s="121"/>
    </row>
    <row r="12" spans="1:8" x14ac:dyDescent="0.15">
      <c r="A12" s="122"/>
      <c r="B12" s="123"/>
      <c r="C12" s="130"/>
      <c r="D12" s="125">
        <v>24345</v>
      </c>
      <c r="E12" s="126"/>
      <c r="F12" s="127">
        <v>43123</v>
      </c>
      <c r="G12" s="128"/>
      <c r="H12" s="129"/>
    </row>
    <row r="13" spans="1:8" x14ac:dyDescent="0.15">
      <c r="A13" s="110"/>
      <c r="B13" s="115"/>
      <c r="C13" s="131"/>
      <c r="D13" s="132">
        <v>101989</v>
      </c>
      <c r="E13" s="133"/>
      <c r="F13" s="134">
        <v>71896</v>
      </c>
      <c r="G13" s="135"/>
      <c r="H13" s="121"/>
    </row>
    <row r="14" spans="1:8" x14ac:dyDescent="0.15">
      <c r="A14" s="122"/>
      <c r="B14" s="123"/>
      <c r="C14" s="124"/>
      <c r="D14" s="125">
        <v>46130</v>
      </c>
      <c r="E14" s="126"/>
      <c r="F14" s="127">
        <v>38654</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2.94</v>
      </c>
      <c r="C19" s="136">
        <f>ROUND(VALUE(SUBSTITUTE(実質収支比率等に係る経年分析!G$48,"▲","-")),2)</f>
        <v>2.33</v>
      </c>
      <c r="D19" s="136">
        <f>ROUND(VALUE(SUBSTITUTE(実質収支比率等に係る経年分析!H$48,"▲","-")),2)</f>
        <v>3.85</v>
      </c>
      <c r="E19" s="136">
        <f>ROUND(VALUE(SUBSTITUTE(実質収支比率等に係る経年分析!I$48,"▲","-")),2)</f>
        <v>4.9800000000000004</v>
      </c>
      <c r="F19" s="136">
        <f>ROUND(VALUE(SUBSTITUTE(実質収支比率等に係る経年分析!J$48,"▲","-")),2)</f>
        <v>3.98</v>
      </c>
    </row>
    <row r="20" spans="1:11" x14ac:dyDescent="0.15">
      <c r="A20" s="136" t="s">
        <v>44</v>
      </c>
      <c r="B20" s="136">
        <f>ROUND(VALUE(SUBSTITUTE(実質収支比率等に係る経年分析!F$47,"▲","-")),2)</f>
        <v>21.84</v>
      </c>
      <c r="C20" s="136">
        <f>ROUND(VALUE(SUBSTITUTE(実質収支比率等に係る経年分析!G$47,"▲","-")),2)</f>
        <v>23.19</v>
      </c>
      <c r="D20" s="136">
        <f>ROUND(VALUE(SUBSTITUTE(実質収支比率等に係る経年分析!H$47,"▲","-")),2)</f>
        <v>24.85</v>
      </c>
      <c r="E20" s="136">
        <f>ROUND(VALUE(SUBSTITUTE(実質収支比率等に係る経年分析!I$47,"▲","-")),2)</f>
        <v>27.92</v>
      </c>
      <c r="F20" s="136">
        <f>ROUND(VALUE(SUBSTITUTE(実質収支比率等に係る経年分析!J$47,"▲","-")),2)</f>
        <v>30.24</v>
      </c>
    </row>
    <row r="21" spans="1:11" x14ac:dyDescent="0.15">
      <c r="A21" s="136" t="s">
        <v>45</v>
      </c>
      <c r="B21" s="136">
        <f>IF(ISNUMBER(VALUE(SUBSTITUTE(実質収支比率等に係る経年分析!F$49,"▲","-"))),ROUND(VALUE(SUBSTITUTE(実質収支比率等に係る経年分析!F$49,"▲","-")),2),NA())</f>
        <v>1.5</v>
      </c>
      <c r="C21" s="136">
        <f>IF(ISNUMBER(VALUE(SUBSTITUTE(実質収支比率等に係る経年分析!G$49,"▲","-"))),ROUND(VALUE(SUBSTITUTE(実質収支比率等に係る経年分析!G$49,"▲","-")),2),NA())</f>
        <v>0.97</v>
      </c>
      <c r="D21" s="136">
        <f>IF(ISNUMBER(VALUE(SUBSTITUTE(実質収支比率等に係る経年分析!H$49,"▲","-"))),ROUND(VALUE(SUBSTITUTE(実質収支比率等に係る経年分析!H$49,"▲","-")),2),NA())</f>
        <v>2.67</v>
      </c>
      <c r="E21" s="136">
        <f>IF(ISNUMBER(VALUE(SUBSTITUTE(実質収支比率等に係る経年分析!I$49,"▲","-"))),ROUND(VALUE(SUBSTITUTE(実質収支比率等に係る経年分析!I$49,"▲","-")),2),NA())</f>
        <v>4.3</v>
      </c>
      <c r="F21" s="136">
        <f>IF(ISNUMBER(VALUE(SUBSTITUTE(実質収支比率等に係る経年分析!J$49,"▲","-"))),ROUND(VALUE(SUBSTITUTE(実質収支比率等に係る経年分析!J$49,"▲","-")),2),NA())</f>
        <v>4.91</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下水道特別会計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0.05</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0.04</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皆瀬更生園特別会計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養護老人ホーム愛宕荘特別会計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0.04</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0.28000000000000003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0.82</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1.44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1.48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1.98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2.69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1.44</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2.91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2.31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4.92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3.92</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4.62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4.29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3.92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4.0199999999999996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4.7300000000000004</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2894</v>
      </c>
      <c r="E42" s="138"/>
      <c r="F42" s="138"/>
      <c r="G42" s="138">
        <f>'実質公債費比率（分子）の構造'!L$52</f>
        <v>2981</v>
      </c>
      <c r="H42" s="138"/>
      <c r="I42" s="138"/>
      <c r="J42" s="138">
        <f>'実質公債費比率（分子）の構造'!M$52</f>
        <v>3101</v>
      </c>
      <c r="K42" s="138"/>
      <c r="L42" s="138"/>
      <c r="M42" s="138">
        <f>'実質公債費比率（分子）の構造'!N$52</f>
        <v>3148</v>
      </c>
      <c r="N42" s="138"/>
      <c r="O42" s="138"/>
      <c r="P42" s="138">
        <f>'実質公債費比率（分子）の構造'!O$52</f>
        <v>3009</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168</v>
      </c>
      <c r="C44" s="138"/>
      <c r="D44" s="138"/>
      <c r="E44" s="138">
        <f>'実質公債費比率（分子）の構造'!L$50</f>
        <v>130</v>
      </c>
      <c r="F44" s="138"/>
      <c r="G44" s="138"/>
      <c r="H44" s="138">
        <f>'実質公債費比率（分子）の構造'!M$50</f>
        <v>86</v>
      </c>
      <c r="I44" s="138"/>
      <c r="J44" s="138"/>
      <c r="K44" s="138">
        <f>'実質公債費比率（分子）の構造'!N$50</f>
        <v>89</v>
      </c>
      <c r="L44" s="138"/>
      <c r="M44" s="138"/>
      <c r="N44" s="138">
        <f>'実質公債費比率（分子）の構造'!O$50</f>
        <v>89</v>
      </c>
      <c r="O44" s="138"/>
      <c r="P44" s="138"/>
    </row>
    <row r="45" spans="1:16" x14ac:dyDescent="0.15">
      <c r="A45" s="138" t="s">
        <v>55</v>
      </c>
      <c r="B45" s="138">
        <f>'実質公債費比率（分子）の構造'!K$49</f>
        <v>265</v>
      </c>
      <c r="C45" s="138"/>
      <c r="D45" s="138"/>
      <c r="E45" s="138">
        <f>'実質公債費比率（分子）の構造'!L$49</f>
        <v>278</v>
      </c>
      <c r="F45" s="138"/>
      <c r="G45" s="138"/>
      <c r="H45" s="138">
        <f>'実質公債費比率（分子）の構造'!M$49</f>
        <v>277</v>
      </c>
      <c r="I45" s="138"/>
      <c r="J45" s="138"/>
      <c r="K45" s="138">
        <f>'実質公債費比率（分子）の構造'!N$49</f>
        <v>275</v>
      </c>
      <c r="L45" s="138"/>
      <c r="M45" s="138"/>
      <c r="N45" s="138">
        <f>'実質公債費比率（分子）の構造'!O$49</f>
        <v>246</v>
      </c>
      <c r="O45" s="138"/>
      <c r="P45" s="138"/>
    </row>
    <row r="46" spans="1:16" x14ac:dyDescent="0.15">
      <c r="A46" s="138" t="s">
        <v>56</v>
      </c>
      <c r="B46" s="138">
        <f>'実質公債費比率（分子）の構造'!K$48</f>
        <v>1061</v>
      </c>
      <c r="C46" s="138"/>
      <c r="D46" s="138"/>
      <c r="E46" s="138">
        <f>'実質公債費比率（分子）の構造'!L$48</f>
        <v>1102</v>
      </c>
      <c r="F46" s="138"/>
      <c r="G46" s="138"/>
      <c r="H46" s="138">
        <f>'実質公債費比率（分子）の構造'!M$48</f>
        <v>1095</v>
      </c>
      <c r="I46" s="138"/>
      <c r="J46" s="138"/>
      <c r="K46" s="138">
        <f>'実質公債費比率（分子）の構造'!N$48</f>
        <v>1101</v>
      </c>
      <c r="L46" s="138"/>
      <c r="M46" s="138"/>
      <c r="N46" s="138">
        <f>'実質公債費比率（分子）の構造'!O$48</f>
        <v>1112</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3264</v>
      </c>
      <c r="C49" s="138"/>
      <c r="D49" s="138"/>
      <c r="E49" s="138">
        <f>'実質公債費比率（分子）の構造'!L$45</f>
        <v>3244</v>
      </c>
      <c r="F49" s="138"/>
      <c r="G49" s="138"/>
      <c r="H49" s="138">
        <f>'実質公債費比率（分子）の構造'!M$45</f>
        <v>3270</v>
      </c>
      <c r="I49" s="138"/>
      <c r="J49" s="138"/>
      <c r="K49" s="138">
        <f>'実質公債費比率（分子）の構造'!N$45</f>
        <v>3274</v>
      </c>
      <c r="L49" s="138"/>
      <c r="M49" s="138"/>
      <c r="N49" s="138">
        <f>'実質公債費比率（分子）の構造'!O$45</f>
        <v>3102</v>
      </c>
      <c r="O49" s="138"/>
      <c r="P49" s="138"/>
    </row>
    <row r="50" spans="1:16" x14ac:dyDescent="0.15">
      <c r="A50" s="138" t="s">
        <v>60</v>
      </c>
      <c r="B50" s="138" t="e">
        <f>NA()</f>
        <v>#N/A</v>
      </c>
      <c r="C50" s="138">
        <f>IF(ISNUMBER('実質公債費比率（分子）の構造'!K$53),'実質公債費比率（分子）の構造'!K$53,NA())</f>
        <v>1864</v>
      </c>
      <c r="D50" s="138" t="e">
        <f>NA()</f>
        <v>#N/A</v>
      </c>
      <c r="E50" s="138" t="e">
        <f>NA()</f>
        <v>#N/A</v>
      </c>
      <c r="F50" s="138">
        <f>IF(ISNUMBER('実質公債費比率（分子）の構造'!L$53),'実質公債費比率（分子）の構造'!L$53,NA())</f>
        <v>1773</v>
      </c>
      <c r="G50" s="138" t="e">
        <f>NA()</f>
        <v>#N/A</v>
      </c>
      <c r="H50" s="138" t="e">
        <f>NA()</f>
        <v>#N/A</v>
      </c>
      <c r="I50" s="138">
        <f>IF(ISNUMBER('実質公債費比率（分子）の構造'!M$53),'実質公債費比率（分子）の構造'!M$53,NA())</f>
        <v>1627</v>
      </c>
      <c r="J50" s="138" t="e">
        <f>NA()</f>
        <v>#N/A</v>
      </c>
      <c r="K50" s="138" t="e">
        <f>NA()</f>
        <v>#N/A</v>
      </c>
      <c r="L50" s="138">
        <f>IF(ISNUMBER('実質公債費比率（分子）の構造'!N$53),'実質公債費比率（分子）の構造'!N$53,NA())</f>
        <v>1591</v>
      </c>
      <c r="M50" s="138" t="e">
        <f>NA()</f>
        <v>#N/A</v>
      </c>
      <c r="N50" s="138" t="e">
        <f>NA()</f>
        <v>#N/A</v>
      </c>
      <c r="O50" s="138">
        <f>IF(ISNUMBER('実質公債費比率（分子）の構造'!O$53),'実質公債費比率（分子）の構造'!O$53,NA())</f>
        <v>1540</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30538</v>
      </c>
      <c r="E56" s="137"/>
      <c r="F56" s="137"/>
      <c r="G56" s="137">
        <f>'将来負担比率（分子）の構造'!J$52</f>
        <v>32496</v>
      </c>
      <c r="H56" s="137"/>
      <c r="I56" s="137"/>
      <c r="J56" s="137">
        <f>'将来負担比率（分子）の構造'!K$52</f>
        <v>32495</v>
      </c>
      <c r="K56" s="137"/>
      <c r="L56" s="137"/>
      <c r="M56" s="137">
        <f>'将来負担比率（分子）の構造'!L$52</f>
        <v>32659</v>
      </c>
      <c r="N56" s="137"/>
      <c r="O56" s="137"/>
      <c r="P56" s="137">
        <f>'将来負担比率（分子）の構造'!M$52</f>
        <v>33601</v>
      </c>
    </row>
    <row r="57" spans="1:16" x14ac:dyDescent="0.15">
      <c r="A57" s="137" t="s">
        <v>36</v>
      </c>
      <c r="B57" s="137"/>
      <c r="C57" s="137"/>
      <c r="D57" s="137">
        <f>'将来負担比率（分子）の構造'!I$51</f>
        <v>705</v>
      </c>
      <c r="E57" s="137"/>
      <c r="F57" s="137"/>
      <c r="G57" s="137">
        <f>'将来負担比率（分子）の構造'!J$51</f>
        <v>580</v>
      </c>
      <c r="H57" s="137"/>
      <c r="I57" s="137"/>
      <c r="J57" s="137">
        <f>'将来負担比率（分子）の構造'!K$51</f>
        <v>745</v>
      </c>
      <c r="K57" s="137"/>
      <c r="L57" s="137"/>
      <c r="M57" s="137">
        <f>'将来負担比率（分子）の構造'!L$51</f>
        <v>657</v>
      </c>
      <c r="N57" s="137"/>
      <c r="O57" s="137"/>
      <c r="P57" s="137">
        <f>'将来負担比率（分子）の構造'!M$51</f>
        <v>546</v>
      </c>
    </row>
    <row r="58" spans="1:16" x14ac:dyDescent="0.15">
      <c r="A58" s="137" t="s">
        <v>35</v>
      </c>
      <c r="B58" s="137"/>
      <c r="C58" s="137"/>
      <c r="D58" s="137">
        <f>'将来負担比率（分子）の構造'!I$50</f>
        <v>6205</v>
      </c>
      <c r="E58" s="137"/>
      <c r="F58" s="137"/>
      <c r="G58" s="137">
        <f>'将来負担比率（分子）の構造'!J$50</f>
        <v>6409</v>
      </c>
      <c r="H58" s="137"/>
      <c r="I58" s="137"/>
      <c r="J58" s="137">
        <f>'将来負担比率（分子）の構造'!K$50</f>
        <v>6476</v>
      </c>
      <c r="K58" s="137"/>
      <c r="L58" s="137"/>
      <c r="M58" s="137">
        <f>'将来負担比率（分子）の構造'!L$50</f>
        <v>7274</v>
      </c>
      <c r="N58" s="137"/>
      <c r="O58" s="137"/>
      <c r="P58" s="137">
        <f>'将来負担比率（分子）の構造'!M$50</f>
        <v>7682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3841</v>
      </c>
      <c r="C62" s="137"/>
      <c r="D62" s="137"/>
      <c r="E62" s="137">
        <f>'将来負担比率（分子）の構造'!J$45</f>
        <v>3583</v>
      </c>
      <c r="F62" s="137"/>
      <c r="G62" s="137"/>
      <c r="H62" s="137">
        <f>'将来負担比率（分子）の構造'!K$45</f>
        <v>3202</v>
      </c>
      <c r="I62" s="137"/>
      <c r="J62" s="137"/>
      <c r="K62" s="137">
        <f>'将来負担比率（分子）の構造'!L$45</f>
        <v>2745</v>
      </c>
      <c r="L62" s="137"/>
      <c r="M62" s="137"/>
      <c r="N62" s="137">
        <f>'将来負担比率（分子）の構造'!M$45</f>
        <v>2715</v>
      </c>
      <c r="O62" s="137"/>
      <c r="P62" s="137"/>
    </row>
    <row r="63" spans="1:16" x14ac:dyDescent="0.15">
      <c r="A63" s="137" t="s">
        <v>28</v>
      </c>
      <c r="B63" s="137">
        <f>'将来負担比率（分子）の構造'!I$44</f>
        <v>2117</v>
      </c>
      <c r="C63" s="137"/>
      <c r="D63" s="137"/>
      <c r="E63" s="137">
        <f>'将来負担比率（分子）の構造'!J$44</f>
        <v>1957</v>
      </c>
      <c r="F63" s="137"/>
      <c r="G63" s="137"/>
      <c r="H63" s="137">
        <f>'将来負担比率（分子）の構造'!K$44</f>
        <v>1795</v>
      </c>
      <c r="I63" s="137"/>
      <c r="J63" s="137"/>
      <c r="K63" s="137">
        <f>'将来負担比率（分子）の構造'!L$44</f>
        <v>1622</v>
      </c>
      <c r="L63" s="137"/>
      <c r="M63" s="137"/>
      <c r="N63" s="137">
        <f>'将来負担比率（分子）の構造'!M$44</f>
        <v>1661</v>
      </c>
      <c r="O63" s="137"/>
      <c r="P63" s="137"/>
    </row>
    <row r="64" spans="1:16" x14ac:dyDescent="0.15">
      <c r="A64" s="137" t="s">
        <v>27</v>
      </c>
      <c r="B64" s="137">
        <f>'将来負担比率（分子）の構造'!I$43</f>
        <v>15546</v>
      </c>
      <c r="C64" s="137"/>
      <c r="D64" s="137"/>
      <c r="E64" s="137">
        <f>'将来負担比率（分子）の構造'!J$43</f>
        <v>15144</v>
      </c>
      <c r="F64" s="137"/>
      <c r="G64" s="137"/>
      <c r="H64" s="137">
        <f>'将来負担比率（分子）の構造'!K$43</f>
        <v>14942</v>
      </c>
      <c r="I64" s="137"/>
      <c r="J64" s="137"/>
      <c r="K64" s="137">
        <f>'将来負担比率（分子）の構造'!L$43</f>
        <v>14186</v>
      </c>
      <c r="L64" s="137"/>
      <c r="M64" s="137"/>
      <c r="N64" s="137">
        <f>'将来負担比率（分子）の構造'!M$43</f>
        <v>13524</v>
      </c>
      <c r="O64" s="137"/>
      <c r="P64" s="137"/>
    </row>
    <row r="65" spans="1:16" x14ac:dyDescent="0.15">
      <c r="A65" s="137" t="s">
        <v>26</v>
      </c>
      <c r="B65" s="137">
        <f>'将来負担比率（分子）の構造'!I$42</f>
        <v>773</v>
      </c>
      <c r="C65" s="137"/>
      <c r="D65" s="137"/>
      <c r="E65" s="137">
        <f>'将来負担比率（分子）の構造'!J$42</f>
        <v>693</v>
      </c>
      <c r="F65" s="137"/>
      <c r="G65" s="137"/>
      <c r="H65" s="137">
        <f>'将来負担比率（分子）の構造'!K$42</f>
        <v>562</v>
      </c>
      <c r="I65" s="137"/>
      <c r="J65" s="137"/>
      <c r="K65" s="137">
        <f>'将来負担比率（分子）の構造'!L$42</f>
        <v>484</v>
      </c>
      <c r="L65" s="137"/>
      <c r="M65" s="137"/>
      <c r="N65" s="137">
        <f>'将来負担比率（分子）の構造'!M$42</f>
        <v>407</v>
      </c>
      <c r="O65" s="137"/>
      <c r="P65" s="137"/>
    </row>
    <row r="66" spans="1:16" x14ac:dyDescent="0.15">
      <c r="A66" s="137" t="s">
        <v>25</v>
      </c>
      <c r="B66" s="137">
        <f>'将来負担比率（分子）の構造'!I$41</f>
        <v>29394</v>
      </c>
      <c r="C66" s="137"/>
      <c r="D66" s="137"/>
      <c r="E66" s="137">
        <f>'将来負担比率（分子）の構造'!J$41</f>
        <v>31596</v>
      </c>
      <c r="F66" s="137"/>
      <c r="G66" s="137"/>
      <c r="H66" s="137">
        <f>'将来負担比率（分子）の構造'!K$41</f>
        <v>33218</v>
      </c>
      <c r="I66" s="137"/>
      <c r="J66" s="137"/>
      <c r="K66" s="137">
        <f>'将来負担比率（分子）の構造'!L$41</f>
        <v>33260</v>
      </c>
      <c r="L66" s="137"/>
      <c r="M66" s="137"/>
      <c r="N66" s="137">
        <f>'将来負担比率（分子）の構造'!M$41</f>
        <v>34721</v>
      </c>
      <c r="O66" s="137"/>
      <c r="P66" s="137"/>
    </row>
    <row r="67" spans="1:16" x14ac:dyDescent="0.15">
      <c r="A67" s="137" t="s">
        <v>64</v>
      </c>
      <c r="B67" s="137" t="e">
        <f>NA()</f>
        <v>#N/A</v>
      </c>
      <c r="C67" s="137">
        <f>IF(ISNUMBER('将来負担比率（分子）の構造'!I$53), IF('将来負担比率（分子）の構造'!I$53 &lt; 0, 0, '将来負担比率（分子）の構造'!I$53), NA())</f>
        <v>14222</v>
      </c>
      <c r="D67" s="137" t="e">
        <f>NA()</f>
        <v>#N/A</v>
      </c>
      <c r="E67" s="137" t="e">
        <f>NA()</f>
        <v>#N/A</v>
      </c>
      <c r="F67" s="137">
        <f>IF(ISNUMBER('将来負担比率（分子）の構造'!J$53), IF('将来負担比率（分子）の構造'!J$53 &lt; 0, 0, '将来負担比率（分子）の構造'!J$53), NA())</f>
        <v>13488</v>
      </c>
      <c r="G67" s="137" t="e">
        <f>NA()</f>
        <v>#N/A</v>
      </c>
      <c r="H67" s="137" t="e">
        <f>NA()</f>
        <v>#N/A</v>
      </c>
      <c r="I67" s="137">
        <f>IF(ISNUMBER('将来負担比率（分子）の構造'!K$53), IF('将来負担比率（分子）の構造'!K$53 &lt; 0, 0, '将来負担比率（分子）の構造'!K$53), NA())</f>
        <v>14002</v>
      </c>
      <c r="J67" s="137" t="e">
        <f>NA()</f>
        <v>#N/A</v>
      </c>
      <c r="K67" s="137" t="e">
        <f>NA()</f>
        <v>#N/A</v>
      </c>
      <c r="L67" s="137">
        <f>IF(ISNUMBER('将来負担比率（分子）の構造'!L$53), IF('将来負担比率（分子）の構造'!L$53 &lt; 0, 0, '将来負担比率（分子）の構造'!L$53), NA())</f>
        <v>11705</v>
      </c>
      <c r="M67" s="137" t="e">
        <f>NA()</f>
        <v>#N/A</v>
      </c>
      <c r="N67" s="137" t="e">
        <f>NA()</f>
        <v>#N/A</v>
      </c>
      <c r="O67" s="137">
        <f>IF(ISNUMBER('将来負担比率（分子）の構造'!M$53), IF('将来負担比率（分子）の構造'!M$53 &lt; 0, 0, '将来負担比率（分子）の構造'!M$53), NA())</f>
        <v>11200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4005444</v>
      </c>
      <c r="S5" s="671"/>
      <c r="T5" s="671"/>
      <c r="U5" s="671"/>
      <c r="V5" s="671"/>
      <c r="W5" s="671"/>
      <c r="X5" s="671"/>
      <c r="Y5" s="718"/>
      <c r="Z5" s="731">
        <v>12.7</v>
      </c>
      <c r="AA5" s="731"/>
      <c r="AB5" s="731"/>
      <c r="AC5" s="731"/>
      <c r="AD5" s="732">
        <v>4005444</v>
      </c>
      <c r="AE5" s="732"/>
      <c r="AF5" s="732"/>
      <c r="AG5" s="732"/>
      <c r="AH5" s="732"/>
      <c r="AI5" s="732"/>
      <c r="AJ5" s="732"/>
      <c r="AK5" s="732"/>
      <c r="AL5" s="719">
        <v>25.2</v>
      </c>
      <c r="AM5" s="688"/>
      <c r="AN5" s="688"/>
      <c r="AO5" s="720"/>
      <c r="AP5" s="707" t="s">
        <v>210</v>
      </c>
      <c r="AQ5" s="708"/>
      <c r="AR5" s="708"/>
      <c r="AS5" s="708"/>
      <c r="AT5" s="708"/>
      <c r="AU5" s="708"/>
      <c r="AV5" s="708"/>
      <c r="AW5" s="708"/>
      <c r="AX5" s="708"/>
      <c r="AY5" s="708"/>
      <c r="AZ5" s="708"/>
      <c r="BA5" s="708"/>
      <c r="BB5" s="708"/>
      <c r="BC5" s="708"/>
      <c r="BD5" s="708"/>
      <c r="BE5" s="708"/>
      <c r="BF5" s="709"/>
      <c r="BG5" s="620">
        <v>3972496</v>
      </c>
      <c r="BH5" s="621"/>
      <c r="BI5" s="621"/>
      <c r="BJ5" s="621"/>
      <c r="BK5" s="621"/>
      <c r="BL5" s="621"/>
      <c r="BM5" s="621"/>
      <c r="BN5" s="622"/>
      <c r="BO5" s="673">
        <v>99.2</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277623</v>
      </c>
      <c r="S6" s="621"/>
      <c r="T6" s="621"/>
      <c r="U6" s="621"/>
      <c r="V6" s="621"/>
      <c r="W6" s="621"/>
      <c r="X6" s="621"/>
      <c r="Y6" s="622"/>
      <c r="Z6" s="673">
        <v>0.9</v>
      </c>
      <c r="AA6" s="673"/>
      <c r="AB6" s="673"/>
      <c r="AC6" s="673"/>
      <c r="AD6" s="674">
        <v>277623</v>
      </c>
      <c r="AE6" s="674"/>
      <c r="AF6" s="674"/>
      <c r="AG6" s="674"/>
      <c r="AH6" s="674"/>
      <c r="AI6" s="674"/>
      <c r="AJ6" s="674"/>
      <c r="AK6" s="674"/>
      <c r="AL6" s="643">
        <v>1.7</v>
      </c>
      <c r="AM6" s="675"/>
      <c r="AN6" s="675"/>
      <c r="AO6" s="676"/>
      <c r="AP6" s="617" t="s">
        <v>216</v>
      </c>
      <c r="AQ6" s="618"/>
      <c r="AR6" s="618"/>
      <c r="AS6" s="618"/>
      <c r="AT6" s="618"/>
      <c r="AU6" s="618"/>
      <c r="AV6" s="618"/>
      <c r="AW6" s="618"/>
      <c r="AX6" s="618"/>
      <c r="AY6" s="618"/>
      <c r="AZ6" s="618"/>
      <c r="BA6" s="618"/>
      <c r="BB6" s="618"/>
      <c r="BC6" s="618"/>
      <c r="BD6" s="618"/>
      <c r="BE6" s="618"/>
      <c r="BF6" s="619"/>
      <c r="BG6" s="620">
        <v>3972496</v>
      </c>
      <c r="BH6" s="621"/>
      <c r="BI6" s="621"/>
      <c r="BJ6" s="621"/>
      <c r="BK6" s="621"/>
      <c r="BL6" s="621"/>
      <c r="BM6" s="621"/>
      <c r="BN6" s="622"/>
      <c r="BO6" s="673">
        <v>99.2</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198600</v>
      </c>
      <c r="CS6" s="621"/>
      <c r="CT6" s="621"/>
      <c r="CU6" s="621"/>
      <c r="CV6" s="621"/>
      <c r="CW6" s="621"/>
      <c r="CX6" s="621"/>
      <c r="CY6" s="622"/>
      <c r="CZ6" s="673">
        <v>0.6</v>
      </c>
      <c r="DA6" s="673"/>
      <c r="DB6" s="673"/>
      <c r="DC6" s="673"/>
      <c r="DD6" s="626" t="s">
        <v>211</v>
      </c>
      <c r="DE6" s="621"/>
      <c r="DF6" s="621"/>
      <c r="DG6" s="621"/>
      <c r="DH6" s="621"/>
      <c r="DI6" s="621"/>
      <c r="DJ6" s="621"/>
      <c r="DK6" s="621"/>
      <c r="DL6" s="621"/>
      <c r="DM6" s="621"/>
      <c r="DN6" s="621"/>
      <c r="DO6" s="621"/>
      <c r="DP6" s="622"/>
      <c r="DQ6" s="626">
        <v>198600</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5177</v>
      </c>
      <c r="S7" s="621"/>
      <c r="T7" s="621"/>
      <c r="U7" s="621"/>
      <c r="V7" s="621"/>
      <c r="W7" s="621"/>
      <c r="X7" s="621"/>
      <c r="Y7" s="622"/>
      <c r="Z7" s="673">
        <v>0</v>
      </c>
      <c r="AA7" s="673"/>
      <c r="AB7" s="673"/>
      <c r="AC7" s="673"/>
      <c r="AD7" s="674">
        <v>5177</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1543415</v>
      </c>
      <c r="BH7" s="621"/>
      <c r="BI7" s="621"/>
      <c r="BJ7" s="621"/>
      <c r="BK7" s="621"/>
      <c r="BL7" s="621"/>
      <c r="BM7" s="621"/>
      <c r="BN7" s="622"/>
      <c r="BO7" s="673">
        <v>38.5</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4083911</v>
      </c>
      <c r="CS7" s="621"/>
      <c r="CT7" s="621"/>
      <c r="CU7" s="621"/>
      <c r="CV7" s="621"/>
      <c r="CW7" s="621"/>
      <c r="CX7" s="621"/>
      <c r="CY7" s="622"/>
      <c r="CZ7" s="673">
        <v>13.3</v>
      </c>
      <c r="DA7" s="673"/>
      <c r="DB7" s="673"/>
      <c r="DC7" s="673"/>
      <c r="DD7" s="626">
        <v>205116</v>
      </c>
      <c r="DE7" s="621"/>
      <c r="DF7" s="621"/>
      <c r="DG7" s="621"/>
      <c r="DH7" s="621"/>
      <c r="DI7" s="621"/>
      <c r="DJ7" s="621"/>
      <c r="DK7" s="621"/>
      <c r="DL7" s="621"/>
      <c r="DM7" s="621"/>
      <c r="DN7" s="621"/>
      <c r="DO7" s="621"/>
      <c r="DP7" s="622"/>
      <c r="DQ7" s="626">
        <v>3770417</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6428</v>
      </c>
      <c r="S8" s="621"/>
      <c r="T8" s="621"/>
      <c r="U8" s="621"/>
      <c r="V8" s="621"/>
      <c r="W8" s="621"/>
      <c r="X8" s="621"/>
      <c r="Y8" s="622"/>
      <c r="Z8" s="673">
        <v>0</v>
      </c>
      <c r="AA8" s="673"/>
      <c r="AB8" s="673"/>
      <c r="AC8" s="673"/>
      <c r="AD8" s="674">
        <v>6428</v>
      </c>
      <c r="AE8" s="674"/>
      <c r="AF8" s="674"/>
      <c r="AG8" s="674"/>
      <c r="AH8" s="674"/>
      <c r="AI8" s="674"/>
      <c r="AJ8" s="674"/>
      <c r="AK8" s="674"/>
      <c r="AL8" s="643">
        <v>0</v>
      </c>
      <c r="AM8" s="675"/>
      <c r="AN8" s="675"/>
      <c r="AO8" s="676"/>
      <c r="AP8" s="617" t="s">
        <v>222</v>
      </c>
      <c r="AQ8" s="618"/>
      <c r="AR8" s="618"/>
      <c r="AS8" s="618"/>
      <c r="AT8" s="618"/>
      <c r="AU8" s="618"/>
      <c r="AV8" s="618"/>
      <c r="AW8" s="618"/>
      <c r="AX8" s="618"/>
      <c r="AY8" s="618"/>
      <c r="AZ8" s="618"/>
      <c r="BA8" s="618"/>
      <c r="BB8" s="618"/>
      <c r="BC8" s="618"/>
      <c r="BD8" s="618"/>
      <c r="BE8" s="618"/>
      <c r="BF8" s="619"/>
      <c r="BG8" s="620">
        <v>71260</v>
      </c>
      <c r="BH8" s="621"/>
      <c r="BI8" s="621"/>
      <c r="BJ8" s="621"/>
      <c r="BK8" s="621"/>
      <c r="BL8" s="621"/>
      <c r="BM8" s="621"/>
      <c r="BN8" s="622"/>
      <c r="BO8" s="673">
        <v>1.8</v>
      </c>
      <c r="BP8" s="673"/>
      <c r="BQ8" s="673"/>
      <c r="BR8" s="673"/>
      <c r="BS8" s="626" t="s">
        <v>113</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8393649</v>
      </c>
      <c r="CS8" s="621"/>
      <c r="CT8" s="621"/>
      <c r="CU8" s="621"/>
      <c r="CV8" s="621"/>
      <c r="CW8" s="621"/>
      <c r="CX8" s="621"/>
      <c r="CY8" s="622"/>
      <c r="CZ8" s="673">
        <v>27.3</v>
      </c>
      <c r="DA8" s="673"/>
      <c r="DB8" s="673"/>
      <c r="DC8" s="673"/>
      <c r="DD8" s="626">
        <v>35398</v>
      </c>
      <c r="DE8" s="621"/>
      <c r="DF8" s="621"/>
      <c r="DG8" s="621"/>
      <c r="DH8" s="621"/>
      <c r="DI8" s="621"/>
      <c r="DJ8" s="621"/>
      <c r="DK8" s="621"/>
      <c r="DL8" s="621"/>
      <c r="DM8" s="621"/>
      <c r="DN8" s="621"/>
      <c r="DO8" s="621"/>
      <c r="DP8" s="622"/>
      <c r="DQ8" s="626">
        <v>3970918</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3408</v>
      </c>
      <c r="S9" s="621"/>
      <c r="T9" s="621"/>
      <c r="U9" s="621"/>
      <c r="V9" s="621"/>
      <c r="W9" s="621"/>
      <c r="X9" s="621"/>
      <c r="Y9" s="622"/>
      <c r="Z9" s="673">
        <v>0</v>
      </c>
      <c r="AA9" s="673"/>
      <c r="AB9" s="673"/>
      <c r="AC9" s="673"/>
      <c r="AD9" s="674">
        <v>3408</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1264081</v>
      </c>
      <c r="BH9" s="621"/>
      <c r="BI9" s="621"/>
      <c r="BJ9" s="621"/>
      <c r="BK9" s="621"/>
      <c r="BL9" s="621"/>
      <c r="BM9" s="621"/>
      <c r="BN9" s="622"/>
      <c r="BO9" s="673">
        <v>31.6</v>
      </c>
      <c r="BP9" s="673"/>
      <c r="BQ9" s="673"/>
      <c r="BR9" s="673"/>
      <c r="BS9" s="626" t="s">
        <v>113</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3537668</v>
      </c>
      <c r="CS9" s="621"/>
      <c r="CT9" s="621"/>
      <c r="CU9" s="621"/>
      <c r="CV9" s="621"/>
      <c r="CW9" s="621"/>
      <c r="CX9" s="621"/>
      <c r="CY9" s="622"/>
      <c r="CZ9" s="673">
        <v>11.5</v>
      </c>
      <c r="DA9" s="673"/>
      <c r="DB9" s="673"/>
      <c r="DC9" s="673"/>
      <c r="DD9" s="626">
        <v>102579</v>
      </c>
      <c r="DE9" s="621"/>
      <c r="DF9" s="621"/>
      <c r="DG9" s="621"/>
      <c r="DH9" s="621"/>
      <c r="DI9" s="621"/>
      <c r="DJ9" s="621"/>
      <c r="DK9" s="621"/>
      <c r="DL9" s="621"/>
      <c r="DM9" s="621"/>
      <c r="DN9" s="621"/>
      <c r="DO9" s="621"/>
      <c r="DP9" s="622"/>
      <c r="DQ9" s="626">
        <v>1744225</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856427</v>
      </c>
      <c r="S10" s="621"/>
      <c r="T10" s="621"/>
      <c r="U10" s="621"/>
      <c r="V10" s="621"/>
      <c r="W10" s="621"/>
      <c r="X10" s="621"/>
      <c r="Y10" s="622"/>
      <c r="Z10" s="673">
        <v>2.7</v>
      </c>
      <c r="AA10" s="673"/>
      <c r="AB10" s="673"/>
      <c r="AC10" s="673"/>
      <c r="AD10" s="674">
        <v>856427</v>
      </c>
      <c r="AE10" s="674"/>
      <c r="AF10" s="674"/>
      <c r="AG10" s="674"/>
      <c r="AH10" s="674"/>
      <c r="AI10" s="674"/>
      <c r="AJ10" s="674"/>
      <c r="AK10" s="674"/>
      <c r="AL10" s="643">
        <v>5.4</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98815</v>
      </c>
      <c r="BH10" s="621"/>
      <c r="BI10" s="621"/>
      <c r="BJ10" s="621"/>
      <c r="BK10" s="621"/>
      <c r="BL10" s="621"/>
      <c r="BM10" s="621"/>
      <c r="BN10" s="622"/>
      <c r="BO10" s="673">
        <v>2.5</v>
      </c>
      <c r="BP10" s="673"/>
      <c r="BQ10" s="673"/>
      <c r="BR10" s="673"/>
      <c r="BS10" s="626" t="s">
        <v>113</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177554</v>
      </c>
      <c r="CS10" s="621"/>
      <c r="CT10" s="621"/>
      <c r="CU10" s="621"/>
      <c r="CV10" s="621"/>
      <c r="CW10" s="621"/>
      <c r="CX10" s="621"/>
      <c r="CY10" s="622"/>
      <c r="CZ10" s="673">
        <v>0.6</v>
      </c>
      <c r="DA10" s="673"/>
      <c r="DB10" s="673"/>
      <c r="DC10" s="673"/>
      <c r="DD10" s="626">
        <v>34317</v>
      </c>
      <c r="DE10" s="621"/>
      <c r="DF10" s="621"/>
      <c r="DG10" s="621"/>
      <c r="DH10" s="621"/>
      <c r="DI10" s="621"/>
      <c r="DJ10" s="621"/>
      <c r="DK10" s="621"/>
      <c r="DL10" s="621"/>
      <c r="DM10" s="621"/>
      <c r="DN10" s="621"/>
      <c r="DO10" s="621"/>
      <c r="DP10" s="622"/>
      <c r="DQ10" s="626">
        <v>61802</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109259</v>
      </c>
      <c r="BH11" s="621"/>
      <c r="BI11" s="621"/>
      <c r="BJ11" s="621"/>
      <c r="BK11" s="621"/>
      <c r="BL11" s="621"/>
      <c r="BM11" s="621"/>
      <c r="BN11" s="622"/>
      <c r="BO11" s="673">
        <v>2.7</v>
      </c>
      <c r="BP11" s="673"/>
      <c r="BQ11" s="673"/>
      <c r="BR11" s="673"/>
      <c r="BS11" s="626" t="s">
        <v>113</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1346427</v>
      </c>
      <c r="CS11" s="621"/>
      <c r="CT11" s="621"/>
      <c r="CU11" s="621"/>
      <c r="CV11" s="621"/>
      <c r="CW11" s="621"/>
      <c r="CX11" s="621"/>
      <c r="CY11" s="622"/>
      <c r="CZ11" s="673">
        <v>4.4000000000000004</v>
      </c>
      <c r="DA11" s="673"/>
      <c r="DB11" s="673"/>
      <c r="DC11" s="673"/>
      <c r="DD11" s="626">
        <v>267221</v>
      </c>
      <c r="DE11" s="621"/>
      <c r="DF11" s="621"/>
      <c r="DG11" s="621"/>
      <c r="DH11" s="621"/>
      <c r="DI11" s="621"/>
      <c r="DJ11" s="621"/>
      <c r="DK11" s="621"/>
      <c r="DL11" s="621"/>
      <c r="DM11" s="621"/>
      <c r="DN11" s="621"/>
      <c r="DO11" s="621"/>
      <c r="DP11" s="622"/>
      <c r="DQ11" s="626">
        <v>552784</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1970343</v>
      </c>
      <c r="BH12" s="621"/>
      <c r="BI12" s="621"/>
      <c r="BJ12" s="621"/>
      <c r="BK12" s="621"/>
      <c r="BL12" s="621"/>
      <c r="BM12" s="621"/>
      <c r="BN12" s="622"/>
      <c r="BO12" s="673">
        <v>49.2</v>
      </c>
      <c r="BP12" s="673"/>
      <c r="BQ12" s="673"/>
      <c r="BR12" s="673"/>
      <c r="BS12" s="626" t="s">
        <v>113</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980078</v>
      </c>
      <c r="CS12" s="621"/>
      <c r="CT12" s="621"/>
      <c r="CU12" s="621"/>
      <c r="CV12" s="621"/>
      <c r="CW12" s="621"/>
      <c r="CX12" s="621"/>
      <c r="CY12" s="622"/>
      <c r="CZ12" s="673">
        <v>3.2</v>
      </c>
      <c r="DA12" s="673"/>
      <c r="DB12" s="673"/>
      <c r="DC12" s="673"/>
      <c r="DD12" s="626">
        <v>11456</v>
      </c>
      <c r="DE12" s="621"/>
      <c r="DF12" s="621"/>
      <c r="DG12" s="621"/>
      <c r="DH12" s="621"/>
      <c r="DI12" s="621"/>
      <c r="DJ12" s="621"/>
      <c r="DK12" s="621"/>
      <c r="DL12" s="621"/>
      <c r="DM12" s="621"/>
      <c r="DN12" s="621"/>
      <c r="DO12" s="621"/>
      <c r="DP12" s="622"/>
      <c r="DQ12" s="626">
        <v>337130</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43959</v>
      </c>
      <c r="S13" s="621"/>
      <c r="T13" s="621"/>
      <c r="U13" s="621"/>
      <c r="V13" s="621"/>
      <c r="W13" s="621"/>
      <c r="X13" s="621"/>
      <c r="Y13" s="622"/>
      <c r="Z13" s="673">
        <v>0.1</v>
      </c>
      <c r="AA13" s="673"/>
      <c r="AB13" s="673"/>
      <c r="AC13" s="673"/>
      <c r="AD13" s="674">
        <v>43959</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1920353</v>
      </c>
      <c r="BH13" s="621"/>
      <c r="BI13" s="621"/>
      <c r="BJ13" s="621"/>
      <c r="BK13" s="621"/>
      <c r="BL13" s="621"/>
      <c r="BM13" s="621"/>
      <c r="BN13" s="622"/>
      <c r="BO13" s="673">
        <v>47.9</v>
      </c>
      <c r="BP13" s="673"/>
      <c r="BQ13" s="673"/>
      <c r="BR13" s="673"/>
      <c r="BS13" s="626" t="s">
        <v>113</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3139272</v>
      </c>
      <c r="CS13" s="621"/>
      <c r="CT13" s="621"/>
      <c r="CU13" s="621"/>
      <c r="CV13" s="621"/>
      <c r="CW13" s="621"/>
      <c r="CX13" s="621"/>
      <c r="CY13" s="622"/>
      <c r="CZ13" s="673">
        <v>10.199999999999999</v>
      </c>
      <c r="DA13" s="673"/>
      <c r="DB13" s="673"/>
      <c r="DC13" s="673"/>
      <c r="DD13" s="626">
        <v>1326165</v>
      </c>
      <c r="DE13" s="621"/>
      <c r="DF13" s="621"/>
      <c r="DG13" s="621"/>
      <c r="DH13" s="621"/>
      <c r="DI13" s="621"/>
      <c r="DJ13" s="621"/>
      <c r="DK13" s="621"/>
      <c r="DL13" s="621"/>
      <c r="DM13" s="621"/>
      <c r="DN13" s="621"/>
      <c r="DO13" s="621"/>
      <c r="DP13" s="622"/>
      <c r="DQ13" s="626">
        <v>1917868</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141652</v>
      </c>
      <c r="BH14" s="621"/>
      <c r="BI14" s="621"/>
      <c r="BJ14" s="621"/>
      <c r="BK14" s="621"/>
      <c r="BL14" s="621"/>
      <c r="BM14" s="621"/>
      <c r="BN14" s="622"/>
      <c r="BO14" s="673">
        <v>3.5</v>
      </c>
      <c r="BP14" s="673"/>
      <c r="BQ14" s="673"/>
      <c r="BR14" s="673"/>
      <c r="BS14" s="626" t="s">
        <v>113</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1248692</v>
      </c>
      <c r="CS14" s="621"/>
      <c r="CT14" s="621"/>
      <c r="CU14" s="621"/>
      <c r="CV14" s="621"/>
      <c r="CW14" s="621"/>
      <c r="CX14" s="621"/>
      <c r="CY14" s="622"/>
      <c r="CZ14" s="673">
        <v>4.0999999999999996</v>
      </c>
      <c r="DA14" s="673"/>
      <c r="DB14" s="673"/>
      <c r="DC14" s="673"/>
      <c r="DD14" s="626">
        <v>30193</v>
      </c>
      <c r="DE14" s="621"/>
      <c r="DF14" s="621"/>
      <c r="DG14" s="621"/>
      <c r="DH14" s="621"/>
      <c r="DI14" s="621"/>
      <c r="DJ14" s="621"/>
      <c r="DK14" s="621"/>
      <c r="DL14" s="621"/>
      <c r="DM14" s="621"/>
      <c r="DN14" s="621"/>
      <c r="DO14" s="621"/>
      <c r="DP14" s="622"/>
      <c r="DQ14" s="626">
        <v>1175394</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11555</v>
      </c>
      <c r="S15" s="621"/>
      <c r="T15" s="621"/>
      <c r="U15" s="621"/>
      <c r="V15" s="621"/>
      <c r="W15" s="621"/>
      <c r="X15" s="621"/>
      <c r="Y15" s="622"/>
      <c r="Z15" s="673">
        <v>0</v>
      </c>
      <c r="AA15" s="673"/>
      <c r="AB15" s="673"/>
      <c r="AC15" s="673"/>
      <c r="AD15" s="674">
        <v>11555</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317086</v>
      </c>
      <c r="BH15" s="621"/>
      <c r="BI15" s="621"/>
      <c r="BJ15" s="621"/>
      <c r="BK15" s="621"/>
      <c r="BL15" s="621"/>
      <c r="BM15" s="621"/>
      <c r="BN15" s="622"/>
      <c r="BO15" s="673">
        <v>7.9</v>
      </c>
      <c r="BP15" s="673"/>
      <c r="BQ15" s="673"/>
      <c r="BR15" s="673"/>
      <c r="BS15" s="626" t="s">
        <v>113</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3824651</v>
      </c>
      <c r="CS15" s="621"/>
      <c r="CT15" s="621"/>
      <c r="CU15" s="621"/>
      <c r="CV15" s="621"/>
      <c r="CW15" s="621"/>
      <c r="CX15" s="621"/>
      <c r="CY15" s="622"/>
      <c r="CZ15" s="673">
        <v>12.4</v>
      </c>
      <c r="DA15" s="673"/>
      <c r="DB15" s="673"/>
      <c r="DC15" s="673"/>
      <c r="DD15" s="626">
        <v>2074177</v>
      </c>
      <c r="DE15" s="621"/>
      <c r="DF15" s="621"/>
      <c r="DG15" s="621"/>
      <c r="DH15" s="621"/>
      <c r="DI15" s="621"/>
      <c r="DJ15" s="621"/>
      <c r="DK15" s="621"/>
      <c r="DL15" s="621"/>
      <c r="DM15" s="621"/>
      <c r="DN15" s="621"/>
      <c r="DO15" s="621"/>
      <c r="DP15" s="622"/>
      <c r="DQ15" s="626">
        <v>1885900</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12031787</v>
      </c>
      <c r="S16" s="621"/>
      <c r="T16" s="621"/>
      <c r="U16" s="621"/>
      <c r="V16" s="621"/>
      <c r="W16" s="621"/>
      <c r="X16" s="621"/>
      <c r="Y16" s="622"/>
      <c r="Z16" s="673">
        <v>38.200000000000003</v>
      </c>
      <c r="AA16" s="673"/>
      <c r="AB16" s="673"/>
      <c r="AC16" s="673"/>
      <c r="AD16" s="674">
        <v>10640235</v>
      </c>
      <c r="AE16" s="674"/>
      <c r="AF16" s="674"/>
      <c r="AG16" s="674"/>
      <c r="AH16" s="674"/>
      <c r="AI16" s="674"/>
      <c r="AJ16" s="674"/>
      <c r="AK16" s="674"/>
      <c r="AL16" s="643">
        <v>67</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1667</v>
      </c>
      <c r="CS16" s="621"/>
      <c r="CT16" s="621"/>
      <c r="CU16" s="621"/>
      <c r="CV16" s="621"/>
      <c r="CW16" s="621"/>
      <c r="CX16" s="621"/>
      <c r="CY16" s="622"/>
      <c r="CZ16" s="673">
        <v>0</v>
      </c>
      <c r="DA16" s="673"/>
      <c r="DB16" s="673"/>
      <c r="DC16" s="673"/>
      <c r="DD16" s="626" t="s">
        <v>113</v>
      </c>
      <c r="DE16" s="621"/>
      <c r="DF16" s="621"/>
      <c r="DG16" s="621"/>
      <c r="DH16" s="621"/>
      <c r="DI16" s="621"/>
      <c r="DJ16" s="621"/>
      <c r="DK16" s="621"/>
      <c r="DL16" s="621"/>
      <c r="DM16" s="621"/>
      <c r="DN16" s="621"/>
      <c r="DO16" s="621"/>
      <c r="DP16" s="622"/>
      <c r="DQ16" s="626">
        <v>1667</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10640235</v>
      </c>
      <c r="S17" s="621"/>
      <c r="T17" s="621"/>
      <c r="U17" s="621"/>
      <c r="V17" s="621"/>
      <c r="W17" s="621"/>
      <c r="X17" s="621"/>
      <c r="Y17" s="622"/>
      <c r="Z17" s="673">
        <v>33.799999999999997</v>
      </c>
      <c r="AA17" s="673"/>
      <c r="AB17" s="673"/>
      <c r="AC17" s="673"/>
      <c r="AD17" s="674">
        <v>10640235</v>
      </c>
      <c r="AE17" s="674"/>
      <c r="AF17" s="674"/>
      <c r="AG17" s="674"/>
      <c r="AH17" s="674"/>
      <c r="AI17" s="674"/>
      <c r="AJ17" s="674"/>
      <c r="AK17" s="674"/>
      <c r="AL17" s="643">
        <v>67</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3839003</v>
      </c>
      <c r="CS17" s="621"/>
      <c r="CT17" s="621"/>
      <c r="CU17" s="621"/>
      <c r="CV17" s="621"/>
      <c r="CW17" s="621"/>
      <c r="CX17" s="621"/>
      <c r="CY17" s="622"/>
      <c r="CZ17" s="673">
        <v>12.5</v>
      </c>
      <c r="DA17" s="673"/>
      <c r="DB17" s="673"/>
      <c r="DC17" s="673"/>
      <c r="DD17" s="626" t="s">
        <v>113</v>
      </c>
      <c r="DE17" s="621"/>
      <c r="DF17" s="621"/>
      <c r="DG17" s="621"/>
      <c r="DH17" s="621"/>
      <c r="DI17" s="621"/>
      <c r="DJ17" s="621"/>
      <c r="DK17" s="621"/>
      <c r="DL17" s="621"/>
      <c r="DM17" s="621"/>
      <c r="DN17" s="621"/>
      <c r="DO17" s="621"/>
      <c r="DP17" s="622"/>
      <c r="DQ17" s="626">
        <v>3753832</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1391552</v>
      </c>
      <c r="S18" s="621"/>
      <c r="T18" s="621"/>
      <c r="U18" s="621"/>
      <c r="V18" s="621"/>
      <c r="W18" s="621"/>
      <c r="X18" s="621"/>
      <c r="Y18" s="622"/>
      <c r="Z18" s="673">
        <v>4.4000000000000004</v>
      </c>
      <c r="AA18" s="673"/>
      <c r="AB18" s="673"/>
      <c r="AC18" s="673"/>
      <c r="AD18" s="674" t="s">
        <v>113</v>
      </c>
      <c r="AE18" s="674"/>
      <c r="AF18" s="674"/>
      <c r="AG18" s="674"/>
      <c r="AH18" s="674"/>
      <c r="AI18" s="674"/>
      <c r="AJ18" s="674"/>
      <c r="AK18" s="674"/>
      <c r="AL18" s="643" t="s">
        <v>113</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v>5185</v>
      </c>
      <c r="CS18" s="621"/>
      <c r="CT18" s="621"/>
      <c r="CU18" s="621"/>
      <c r="CV18" s="621"/>
      <c r="CW18" s="621"/>
      <c r="CX18" s="621"/>
      <c r="CY18" s="622"/>
      <c r="CZ18" s="673">
        <v>0</v>
      </c>
      <c r="DA18" s="673"/>
      <c r="DB18" s="673"/>
      <c r="DC18" s="673"/>
      <c r="DD18" s="626" t="s">
        <v>113</v>
      </c>
      <c r="DE18" s="621"/>
      <c r="DF18" s="621"/>
      <c r="DG18" s="621"/>
      <c r="DH18" s="621"/>
      <c r="DI18" s="621"/>
      <c r="DJ18" s="621"/>
      <c r="DK18" s="621"/>
      <c r="DL18" s="621"/>
      <c r="DM18" s="621"/>
      <c r="DN18" s="621"/>
      <c r="DO18" s="621"/>
      <c r="DP18" s="622"/>
      <c r="DQ18" s="626">
        <v>5185</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32948</v>
      </c>
      <c r="BH19" s="621"/>
      <c r="BI19" s="621"/>
      <c r="BJ19" s="621"/>
      <c r="BK19" s="621"/>
      <c r="BL19" s="621"/>
      <c r="BM19" s="621"/>
      <c r="BN19" s="622"/>
      <c r="BO19" s="673">
        <v>0.8</v>
      </c>
      <c r="BP19" s="673"/>
      <c r="BQ19" s="673"/>
      <c r="BR19" s="673"/>
      <c r="BS19" s="626" t="s">
        <v>113</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17241808</v>
      </c>
      <c r="S20" s="621"/>
      <c r="T20" s="621"/>
      <c r="U20" s="621"/>
      <c r="V20" s="621"/>
      <c r="W20" s="621"/>
      <c r="X20" s="621"/>
      <c r="Y20" s="622"/>
      <c r="Z20" s="673">
        <v>54.8</v>
      </c>
      <c r="AA20" s="673"/>
      <c r="AB20" s="673"/>
      <c r="AC20" s="673"/>
      <c r="AD20" s="674">
        <v>15850256</v>
      </c>
      <c r="AE20" s="674"/>
      <c r="AF20" s="674"/>
      <c r="AG20" s="674"/>
      <c r="AH20" s="674"/>
      <c r="AI20" s="674"/>
      <c r="AJ20" s="674"/>
      <c r="AK20" s="674"/>
      <c r="AL20" s="643">
        <v>99.9</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32948</v>
      </c>
      <c r="BH20" s="621"/>
      <c r="BI20" s="621"/>
      <c r="BJ20" s="621"/>
      <c r="BK20" s="621"/>
      <c r="BL20" s="621"/>
      <c r="BM20" s="621"/>
      <c r="BN20" s="622"/>
      <c r="BO20" s="673">
        <v>0.8</v>
      </c>
      <c r="BP20" s="673"/>
      <c r="BQ20" s="673"/>
      <c r="BR20" s="673"/>
      <c r="BS20" s="626" t="s">
        <v>113</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30776357</v>
      </c>
      <c r="CS20" s="621"/>
      <c r="CT20" s="621"/>
      <c r="CU20" s="621"/>
      <c r="CV20" s="621"/>
      <c r="CW20" s="621"/>
      <c r="CX20" s="621"/>
      <c r="CY20" s="622"/>
      <c r="CZ20" s="673">
        <v>100</v>
      </c>
      <c r="DA20" s="673"/>
      <c r="DB20" s="673"/>
      <c r="DC20" s="673"/>
      <c r="DD20" s="626">
        <v>4086622</v>
      </c>
      <c r="DE20" s="621"/>
      <c r="DF20" s="621"/>
      <c r="DG20" s="621"/>
      <c r="DH20" s="621"/>
      <c r="DI20" s="621"/>
      <c r="DJ20" s="621"/>
      <c r="DK20" s="621"/>
      <c r="DL20" s="621"/>
      <c r="DM20" s="621"/>
      <c r="DN20" s="621"/>
      <c r="DO20" s="621"/>
      <c r="DP20" s="622"/>
      <c r="DQ20" s="626">
        <v>19375722</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4913</v>
      </c>
      <c r="S21" s="621"/>
      <c r="T21" s="621"/>
      <c r="U21" s="621"/>
      <c r="V21" s="621"/>
      <c r="W21" s="621"/>
      <c r="X21" s="621"/>
      <c r="Y21" s="622"/>
      <c r="Z21" s="673">
        <v>0</v>
      </c>
      <c r="AA21" s="673"/>
      <c r="AB21" s="673"/>
      <c r="AC21" s="673"/>
      <c r="AD21" s="674">
        <v>4913</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32948</v>
      </c>
      <c r="BH21" s="621"/>
      <c r="BI21" s="621"/>
      <c r="BJ21" s="621"/>
      <c r="BK21" s="621"/>
      <c r="BL21" s="621"/>
      <c r="BM21" s="621"/>
      <c r="BN21" s="622"/>
      <c r="BO21" s="673">
        <v>0.8</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313064</v>
      </c>
      <c r="S22" s="621"/>
      <c r="T22" s="621"/>
      <c r="U22" s="621"/>
      <c r="V22" s="621"/>
      <c r="W22" s="621"/>
      <c r="X22" s="621"/>
      <c r="Y22" s="622"/>
      <c r="Z22" s="673">
        <v>1</v>
      </c>
      <c r="AA22" s="673"/>
      <c r="AB22" s="673"/>
      <c r="AC22" s="673"/>
      <c r="AD22" s="674" t="s">
        <v>113</v>
      </c>
      <c r="AE22" s="674"/>
      <c r="AF22" s="674"/>
      <c r="AG22" s="674"/>
      <c r="AH22" s="674"/>
      <c r="AI22" s="674"/>
      <c r="AJ22" s="674"/>
      <c r="AK22" s="674"/>
      <c r="AL22" s="643" t="s">
        <v>113</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152657</v>
      </c>
      <c r="S23" s="621"/>
      <c r="T23" s="621"/>
      <c r="U23" s="621"/>
      <c r="V23" s="621"/>
      <c r="W23" s="621"/>
      <c r="X23" s="621"/>
      <c r="Y23" s="622"/>
      <c r="Z23" s="673">
        <v>0.5</v>
      </c>
      <c r="AA23" s="673"/>
      <c r="AB23" s="673"/>
      <c r="AC23" s="673"/>
      <c r="AD23" s="674" t="s">
        <v>113</v>
      </c>
      <c r="AE23" s="674"/>
      <c r="AF23" s="674"/>
      <c r="AG23" s="674"/>
      <c r="AH23" s="674"/>
      <c r="AI23" s="674"/>
      <c r="AJ23" s="674"/>
      <c r="AK23" s="674"/>
      <c r="AL23" s="643" t="s">
        <v>113</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82811</v>
      </c>
      <c r="S24" s="621"/>
      <c r="T24" s="621"/>
      <c r="U24" s="621"/>
      <c r="V24" s="621"/>
      <c r="W24" s="621"/>
      <c r="X24" s="621"/>
      <c r="Y24" s="622"/>
      <c r="Z24" s="673">
        <v>0.3</v>
      </c>
      <c r="AA24" s="673"/>
      <c r="AB24" s="673"/>
      <c r="AC24" s="673"/>
      <c r="AD24" s="674" t="s">
        <v>113</v>
      </c>
      <c r="AE24" s="674"/>
      <c r="AF24" s="674"/>
      <c r="AG24" s="674"/>
      <c r="AH24" s="674"/>
      <c r="AI24" s="674"/>
      <c r="AJ24" s="674"/>
      <c r="AK24" s="674"/>
      <c r="AL24" s="643" t="s">
        <v>113</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13059141</v>
      </c>
      <c r="CS24" s="671"/>
      <c r="CT24" s="671"/>
      <c r="CU24" s="671"/>
      <c r="CV24" s="671"/>
      <c r="CW24" s="671"/>
      <c r="CX24" s="671"/>
      <c r="CY24" s="718"/>
      <c r="CZ24" s="722">
        <v>42.4</v>
      </c>
      <c r="DA24" s="723"/>
      <c r="DB24" s="723"/>
      <c r="DC24" s="724"/>
      <c r="DD24" s="717">
        <v>8900449</v>
      </c>
      <c r="DE24" s="671"/>
      <c r="DF24" s="671"/>
      <c r="DG24" s="671"/>
      <c r="DH24" s="671"/>
      <c r="DI24" s="671"/>
      <c r="DJ24" s="671"/>
      <c r="DK24" s="718"/>
      <c r="DL24" s="717">
        <v>8098900</v>
      </c>
      <c r="DM24" s="671"/>
      <c r="DN24" s="671"/>
      <c r="DO24" s="671"/>
      <c r="DP24" s="671"/>
      <c r="DQ24" s="671"/>
      <c r="DR24" s="671"/>
      <c r="DS24" s="671"/>
      <c r="DT24" s="671"/>
      <c r="DU24" s="671"/>
      <c r="DV24" s="718"/>
      <c r="DW24" s="719">
        <v>48.9</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3640130</v>
      </c>
      <c r="S25" s="621"/>
      <c r="T25" s="621"/>
      <c r="U25" s="621"/>
      <c r="V25" s="621"/>
      <c r="W25" s="621"/>
      <c r="X25" s="621"/>
      <c r="Y25" s="622"/>
      <c r="Z25" s="673">
        <v>11.6</v>
      </c>
      <c r="AA25" s="673"/>
      <c r="AB25" s="673"/>
      <c r="AC25" s="673"/>
      <c r="AD25" s="674" t="s">
        <v>113</v>
      </c>
      <c r="AE25" s="674"/>
      <c r="AF25" s="674"/>
      <c r="AG25" s="674"/>
      <c r="AH25" s="674"/>
      <c r="AI25" s="674"/>
      <c r="AJ25" s="674"/>
      <c r="AK25" s="674"/>
      <c r="AL25" s="643" t="s">
        <v>113</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4342229</v>
      </c>
      <c r="CS25" s="639"/>
      <c r="CT25" s="639"/>
      <c r="CU25" s="639"/>
      <c r="CV25" s="639"/>
      <c r="CW25" s="639"/>
      <c r="CX25" s="639"/>
      <c r="CY25" s="640"/>
      <c r="CZ25" s="623">
        <v>14.1</v>
      </c>
      <c r="DA25" s="641"/>
      <c r="DB25" s="641"/>
      <c r="DC25" s="642"/>
      <c r="DD25" s="626">
        <v>3882975</v>
      </c>
      <c r="DE25" s="639"/>
      <c r="DF25" s="639"/>
      <c r="DG25" s="639"/>
      <c r="DH25" s="639"/>
      <c r="DI25" s="639"/>
      <c r="DJ25" s="639"/>
      <c r="DK25" s="640"/>
      <c r="DL25" s="626">
        <v>3882974</v>
      </c>
      <c r="DM25" s="639"/>
      <c r="DN25" s="639"/>
      <c r="DO25" s="639"/>
      <c r="DP25" s="639"/>
      <c r="DQ25" s="639"/>
      <c r="DR25" s="639"/>
      <c r="DS25" s="639"/>
      <c r="DT25" s="639"/>
      <c r="DU25" s="639"/>
      <c r="DV25" s="640"/>
      <c r="DW25" s="643">
        <v>23.4</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2589948</v>
      </c>
      <c r="CS26" s="621"/>
      <c r="CT26" s="621"/>
      <c r="CU26" s="621"/>
      <c r="CV26" s="621"/>
      <c r="CW26" s="621"/>
      <c r="CX26" s="621"/>
      <c r="CY26" s="622"/>
      <c r="CZ26" s="623">
        <v>8.4</v>
      </c>
      <c r="DA26" s="641"/>
      <c r="DB26" s="641"/>
      <c r="DC26" s="642"/>
      <c r="DD26" s="626">
        <v>2180509</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2189033</v>
      </c>
      <c r="S27" s="621"/>
      <c r="T27" s="621"/>
      <c r="U27" s="621"/>
      <c r="V27" s="621"/>
      <c r="W27" s="621"/>
      <c r="X27" s="621"/>
      <c r="Y27" s="622"/>
      <c r="Z27" s="673">
        <v>7</v>
      </c>
      <c r="AA27" s="673"/>
      <c r="AB27" s="673"/>
      <c r="AC27" s="673"/>
      <c r="AD27" s="674" t="s">
        <v>113</v>
      </c>
      <c r="AE27" s="674"/>
      <c r="AF27" s="674"/>
      <c r="AG27" s="674"/>
      <c r="AH27" s="674"/>
      <c r="AI27" s="674"/>
      <c r="AJ27" s="674"/>
      <c r="AK27" s="674"/>
      <c r="AL27" s="643" t="s">
        <v>113</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4005444</v>
      </c>
      <c r="BH27" s="621"/>
      <c r="BI27" s="621"/>
      <c r="BJ27" s="621"/>
      <c r="BK27" s="621"/>
      <c r="BL27" s="621"/>
      <c r="BM27" s="621"/>
      <c r="BN27" s="622"/>
      <c r="BO27" s="673">
        <v>100</v>
      </c>
      <c r="BP27" s="673"/>
      <c r="BQ27" s="673"/>
      <c r="BR27" s="673"/>
      <c r="BS27" s="626" t="s">
        <v>113</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4877909</v>
      </c>
      <c r="CS27" s="639"/>
      <c r="CT27" s="639"/>
      <c r="CU27" s="639"/>
      <c r="CV27" s="639"/>
      <c r="CW27" s="639"/>
      <c r="CX27" s="639"/>
      <c r="CY27" s="640"/>
      <c r="CZ27" s="623">
        <v>15.8</v>
      </c>
      <c r="DA27" s="641"/>
      <c r="DB27" s="641"/>
      <c r="DC27" s="642"/>
      <c r="DD27" s="626">
        <v>1263642</v>
      </c>
      <c r="DE27" s="639"/>
      <c r="DF27" s="639"/>
      <c r="DG27" s="639"/>
      <c r="DH27" s="639"/>
      <c r="DI27" s="639"/>
      <c r="DJ27" s="639"/>
      <c r="DK27" s="640"/>
      <c r="DL27" s="626">
        <v>1262119</v>
      </c>
      <c r="DM27" s="639"/>
      <c r="DN27" s="639"/>
      <c r="DO27" s="639"/>
      <c r="DP27" s="639"/>
      <c r="DQ27" s="639"/>
      <c r="DR27" s="639"/>
      <c r="DS27" s="639"/>
      <c r="DT27" s="639"/>
      <c r="DU27" s="639"/>
      <c r="DV27" s="640"/>
      <c r="DW27" s="643">
        <v>7.6</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53809</v>
      </c>
      <c r="S28" s="621"/>
      <c r="T28" s="621"/>
      <c r="U28" s="621"/>
      <c r="V28" s="621"/>
      <c r="W28" s="621"/>
      <c r="X28" s="621"/>
      <c r="Y28" s="622"/>
      <c r="Z28" s="673">
        <v>0.2</v>
      </c>
      <c r="AA28" s="673"/>
      <c r="AB28" s="673"/>
      <c r="AC28" s="673"/>
      <c r="AD28" s="674">
        <v>11622</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3839003</v>
      </c>
      <c r="CS28" s="621"/>
      <c r="CT28" s="621"/>
      <c r="CU28" s="621"/>
      <c r="CV28" s="621"/>
      <c r="CW28" s="621"/>
      <c r="CX28" s="621"/>
      <c r="CY28" s="622"/>
      <c r="CZ28" s="623">
        <v>12.5</v>
      </c>
      <c r="DA28" s="641"/>
      <c r="DB28" s="641"/>
      <c r="DC28" s="642"/>
      <c r="DD28" s="626">
        <v>3753832</v>
      </c>
      <c r="DE28" s="621"/>
      <c r="DF28" s="621"/>
      <c r="DG28" s="621"/>
      <c r="DH28" s="621"/>
      <c r="DI28" s="621"/>
      <c r="DJ28" s="621"/>
      <c r="DK28" s="622"/>
      <c r="DL28" s="626">
        <v>2953807</v>
      </c>
      <c r="DM28" s="621"/>
      <c r="DN28" s="621"/>
      <c r="DO28" s="621"/>
      <c r="DP28" s="621"/>
      <c r="DQ28" s="621"/>
      <c r="DR28" s="621"/>
      <c r="DS28" s="621"/>
      <c r="DT28" s="621"/>
      <c r="DU28" s="621"/>
      <c r="DV28" s="622"/>
      <c r="DW28" s="643">
        <v>17.8</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315895</v>
      </c>
      <c r="S29" s="621"/>
      <c r="T29" s="621"/>
      <c r="U29" s="621"/>
      <c r="V29" s="621"/>
      <c r="W29" s="621"/>
      <c r="X29" s="621"/>
      <c r="Y29" s="622"/>
      <c r="Z29" s="673">
        <v>1</v>
      </c>
      <c r="AA29" s="673"/>
      <c r="AB29" s="673"/>
      <c r="AC29" s="673"/>
      <c r="AD29" s="674" t="s">
        <v>113</v>
      </c>
      <c r="AE29" s="674"/>
      <c r="AF29" s="674"/>
      <c r="AG29" s="674"/>
      <c r="AH29" s="674"/>
      <c r="AI29" s="674"/>
      <c r="AJ29" s="674"/>
      <c r="AK29" s="674"/>
      <c r="AL29" s="643" t="s">
        <v>113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3839003</v>
      </c>
      <c r="CS29" s="639"/>
      <c r="CT29" s="639"/>
      <c r="CU29" s="639"/>
      <c r="CV29" s="639"/>
      <c r="CW29" s="639"/>
      <c r="CX29" s="639"/>
      <c r="CY29" s="640"/>
      <c r="CZ29" s="623">
        <v>12.5</v>
      </c>
      <c r="DA29" s="641"/>
      <c r="DB29" s="641"/>
      <c r="DC29" s="642"/>
      <c r="DD29" s="626">
        <v>3753832</v>
      </c>
      <c r="DE29" s="639"/>
      <c r="DF29" s="639"/>
      <c r="DG29" s="639"/>
      <c r="DH29" s="639"/>
      <c r="DI29" s="639"/>
      <c r="DJ29" s="639"/>
      <c r="DK29" s="640"/>
      <c r="DL29" s="626">
        <v>2953807</v>
      </c>
      <c r="DM29" s="639"/>
      <c r="DN29" s="639"/>
      <c r="DO29" s="639"/>
      <c r="DP29" s="639"/>
      <c r="DQ29" s="639"/>
      <c r="DR29" s="639"/>
      <c r="DS29" s="639"/>
      <c r="DT29" s="639"/>
      <c r="DU29" s="639"/>
      <c r="DV29" s="640"/>
      <c r="DW29" s="643">
        <v>17.8</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1132274</v>
      </c>
      <c r="S30" s="621"/>
      <c r="T30" s="621"/>
      <c r="U30" s="621"/>
      <c r="V30" s="621"/>
      <c r="W30" s="621"/>
      <c r="X30" s="621"/>
      <c r="Y30" s="622"/>
      <c r="Z30" s="673">
        <v>3.6</v>
      </c>
      <c r="AA30" s="673"/>
      <c r="AB30" s="673"/>
      <c r="AC30" s="673"/>
      <c r="AD30" s="674" t="s">
        <v>113</v>
      </c>
      <c r="AE30" s="674"/>
      <c r="AF30" s="674"/>
      <c r="AG30" s="674"/>
      <c r="AH30" s="674"/>
      <c r="AI30" s="674"/>
      <c r="AJ30" s="674"/>
      <c r="AK30" s="674"/>
      <c r="AL30" s="643" t="s">
        <v>113</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98.5</v>
      </c>
      <c r="BH30" s="687"/>
      <c r="BI30" s="687"/>
      <c r="BJ30" s="687"/>
      <c r="BK30" s="687"/>
      <c r="BL30" s="687"/>
      <c r="BM30" s="688">
        <v>93</v>
      </c>
      <c r="BN30" s="687"/>
      <c r="BO30" s="687"/>
      <c r="BP30" s="687"/>
      <c r="BQ30" s="689"/>
      <c r="BR30" s="686">
        <v>98.4</v>
      </c>
      <c r="BS30" s="687"/>
      <c r="BT30" s="687"/>
      <c r="BU30" s="687"/>
      <c r="BV30" s="687"/>
      <c r="BW30" s="687"/>
      <c r="BX30" s="688">
        <v>92</v>
      </c>
      <c r="BY30" s="687"/>
      <c r="BZ30" s="687"/>
      <c r="CA30" s="687"/>
      <c r="CB30" s="689"/>
      <c r="CD30" s="692"/>
      <c r="CE30" s="693"/>
      <c r="CF30" s="657" t="s">
        <v>293</v>
      </c>
      <c r="CG30" s="654"/>
      <c r="CH30" s="654"/>
      <c r="CI30" s="654"/>
      <c r="CJ30" s="654"/>
      <c r="CK30" s="654"/>
      <c r="CL30" s="654"/>
      <c r="CM30" s="654"/>
      <c r="CN30" s="654"/>
      <c r="CO30" s="654"/>
      <c r="CP30" s="654"/>
      <c r="CQ30" s="655"/>
      <c r="CR30" s="620">
        <v>3495191</v>
      </c>
      <c r="CS30" s="621"/>
      <c r="CT30" s="621"/>
      <c r="CU30" s="621"/>
      <c r="CV30" s="621"/>
      <c r="CW30" s="621"/>
      <c r="CX30" s="621"/>
      <c r="CY30" s="622"/>
      <c r="CZ30" s="623">
        <v>11.4</v>
      </c>
      <c r="DA30" s="641"/>
      <c r="DB30" s="641"/>
      <c r="DC30" s="642"/>
      <c r="DD30" s="626">
        <v>3410479</v>
      </c>
      <c r="DE30" s="621"/>
      <c r="DF30" s="621"/>
      <c r="DG30" s="621"/>
      <c r="DH30" s="621"/>
      <c r="DI30" s="621"/>
      <c r="DJ30" s="621"/>
      <c r="DK30" s="622"/>
      <c r="DL30" s="626">
        <v>2610454</v>
      </c>
      <c r="DM30" s="621"/>
      <c r="DN30" s="621"/>
      <c r="DO30" s="621"/>
      <c r="DP30" s="621"/>
      <c r="DQ30" s="621"/>
      <c r="DR30" s="621"/>
      <c r="DS30" s="621"/>
      <c r="DT30" s="621"/>
      <c r="DU30" s="621"/>
      <c r="DV30" s="622"/>
      <c r="DW30" s="643">
        <v>15.8</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968004</v>
      </c>
      <c r="S31" s="621"/>
      <c r="T31" s="621"/>
      <c r="U31" s="621"/>
      <c r="V31" s="621"/>
      <c r="W31" s="621"/>
      <c r="X31" s="621"/>
      <c r="Y31" s="622"/>
      <c r="Z31" s="673">
        <v>3.1</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99.1</v>
      </c>
      <c r="BH31" s="639"/>
      <c r="BI31" s="639"/>
      <c r="BJ31" s="639"/>
      <c r="BK31" s="639"/>
      <c r="BL31" s="639"/>
      <c r="BM31" s="675">
        <v>94.9</v>
      </c>
      <c r="BN31" s="685"/>
      <c r="BO31" s="685"/>
      <c r="BP31" s="685"/>
      <c r="BQ31" s="649"/>
      <c r="BR31" s="684">
        <v>98.8</v>
      </c>
      <c r="BS31" s="639"/>
      <c r="BT31" s="639"/>
      <c r="BU31" s="639"/>
      <c r="BV31" s="639"/>
      <c r="BW31" s="639"/>
      <c r="BX31" s="675">
        <v>94.3</v>
      </c>
      <c r="BY31" s="685"/>
      <c r="BZ31" s="685"/>
      <c r="CA31" s="685"/>
      <c r="CB31" s="649"/>
      <c r="CD31" s="692"/>
      <c r="CE31" s="693"/>
      <c r="CF31" s="657" t="s">
        <v>297</v>
      </c>
      <c r="CG31" s="654"/>
      <c r="CH31" s="654"/>
      <c r="CI31" s="654"/>
      <c r="CJ31" s="654"/>
      <c r="CK31" s="654"/>
      <c r="CL31" s="654"/>
      <c r="CM31" s="654"/>
      <c r="CN31" s="654"/>
      <c r="CO31" s="654"/>
      <c r="CP31" s="654"/>
      <c r="CQ31" s="655"/>
      <c r="CR31" s="620">
        <v>343812</v>
      </c>
      <c r="CS31" s="639"/>
      <c r="CT31" s="639"/>
      <c r="CU31" s="639"/>
      <c r="CV31" s="639"/>
      <c r="CW31" s="639"/>
      <c r="CX31" s="639"/>
      <c r="CY31" s="640"/>
      <c r="CZ31" s="623">
        <v>1.1000000000000001</v>
      </c>
      <c r="DA31" s="641"/>
      <c r="DB31" s="641"/>
      <c r="DC31" s="642"/>
      <c r="DD31" s="626">
        <v>343353</v>
      </c>
      <c r="DE31" s="639"/>
      <c r="DF31" s="639"/>
      <c r="DG31" s="639"/>
      <c r="DH31" s="639"/>
      <c r="DI31" s="639"/>
      <c r="DJ31" s="639"/>
      <c r="DK31" s="640"/>
      <c r="DL31" s="626">
        <v>343353</v>
      </c>
      <c r="DM31" s="639"/>
      <c r="DN31" s="639"/>
      <c r="DO31" s="639"/>
      <c r="DP31" s="639"/>
      <c r="DQ31" s="639"/>
      <c r="DR31" s="639"/>
      <c r="DS31" s="639"/>
      <c r="DT31" s="639"/>
      <c r="DU31" s="639"/>
      <c r="DV31" s="640"/>
      <c r="DW31" s="643">
        <v>2.1</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858061</v>
      </c>
      <c r="S32" s="621"/>
      <c r="T32" s="621"/>
      <c r="U32" s="621"/>
      <c r="V32" s="621"/>
      <c r="W32" s="621"/>
      <c r="X32" s="621"/>
      <c r="Y32" s="622"/>
      <c r="Z32" s="673">
        <v>2.7</v>
      </c>
      <c r="AA32" s="673"/>
      <c r="AB32" s="673"/>
      <c r="AC32" s="673"/>
      <c r="AD32" s="674">
        <v>4348</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97.8</v>
      </c>
      <c r="BH32" s="605"/>
      <c r="BI32" s="605"/>
      <c r="BJ32" s="605"/>
      <c r="BK32" s="605"/>
      <c r="BL32" s="605"/>
      <c r="BM32" s="668">
        <v>90.1</v>
      </c>
      <c r="BN32" s="605"/>
      <c r="BO32" s="605"/>
      <c r="BP32" s="605"/>
      <c r="BQ32" s="662"/>
      <c r="BR32" s="683">
        <v>97.7</v>
      </c>
      <c r="BS32" s="605"/>
      <c r="BT32" s="605"/>
      <c r="BU32" s="605"/>
      <c r="BV32" s="605"/>
      <c r="BW32" s="605"/>
      <c r="BX32" s="668">
        <v>88.8</v>
      </c>
      <c r="BY32" s="605"/>
      <c r="BZ32" s="605"/>
      <c r="CA32" s="605"/>
      <c r="CB32" s="662"/>
      <c r="CD32" s="694"/>
      <c r="CE32" s="695"/>
      <c r="CF32" s="657" t="s">
        <v>300</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4507248</v>
      </c>
      <c r="S33" s="621"/>
      <c r="T33" s="621"/>
      <c r="U33" s="621"/>
      <c r="V33" s="621"/>
      <c r="W33" s="621"/>
      <c r="X33" s="621"/>
      <c r="Y33" s="622"/>
      <c r="Z33" s="673">
        <v>14.3</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13628927</v>
      </c>
      <c r="CS33" s="639"/>
      <c r="CT33" s="639"/>
      <c r="CU33" s="639"/>
      <c r="CV33" s="639"/>
      <c r="CW33" s="639"/>
      <c r="CX33" s="639"/>
      <c r="CY33" s="640"/>
      <c r="CZ33" s="623">
        <v>44.3</v>
      </c>
      <c r="DA33" s="641"/>
      <c r="DB33" s="641"/>
      <c r="DC33" s="642"/>
      <c r="DD33" s="626">
        <v>9543324</v>
      </c>
      <c r="DE33" s="639"/>
      <c r="DF33" s="639"/>
      <c r="DG33" s="639"/>
      <c r="DH33" s="639"/>
      <c r="DI33" s="639"/>
      <c r="DJ33" s="639"/>
      <c r="DK33" s="640"/>
      <c r="DL33" s="626">
        <v>6882581</v>
      </c>
      <c r="DM33" s="639"/>
      <c r="DN33" s="639"/>
      <c r="DO33" s="639"/>
      <c r="DP33" s="639"/>
      <c r="DQ33" s="639"/>
      <c r="DR33" s="639"/>
      <c r="DS33" s="639"/>
      <c r="DT33" s="639"/>
      <c r="DU33" s="639"/>
      <c r="DV33" s="640"/>
      <c r="DW33" s="643">
        <v>41.5</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2810586</v>
      </c>
      <c r="CS34" s="621"/>
      <c r="CT34" s="621"/>
      <c r="CU34" s="621"/>
      <c r="CV34" s="621"/>
      <c r="CW34" s="621"/>
      <c r="CX34" s="621"/>
      <c r="CY34" s="622"/>
      <c r="CZ34" s="623">
        <v>9.1</v>
      </c>
      <c r="DA34" s="641"/>
      <c r="DB34" s="641"/>
      <c r="DC34" s="642"/>
      <c r="DD34" s="626">
        <v>2125996</v>
      </c>
      <c r="DE34" s="621"/>
      <c r="DF34" s="621"/>
      <c r="DG34" s="621"/>
      <c r="DH34" s="621"/>
      <c r="DI34" s="621"/>
      <c r="DJ34" s="621"/>
      <c r="DK34" s="622"/>
      <c r="DL34" s="626">
        <v>1798749</v>
      </c>
      <c r="DM34" s="621"/>
      <c r="DN34" s="621"/>
      <c r="DO34" s="621"/>
      <c r="DP34" s="621"/>
      <c r="DQ34" s="621"/>
      <c r="DR34" s="621"/>
      <c r="DS34" s="621"/>
      <c r="DT34" s="621"/>
      <c r="DU34" s="621"/>
      <c r="DV34" s="622"/>
      <c r="DW34" s="643">
        <v>10.9</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693648</v>
      </c>
      <c r="S35" s="621"/>
      <c r="T35" s="621"/>
      <c r="U35" s="621"/>
      <c r="V35" s="621"/>
      <c r="W35" s="621"/>
      <c r="X35" s="621"/>
      <c r="Y35" s="622"/>
      <c r="Z35" s="673">
        <v>2.2000000000000002</v>
      </c>
      <c r="AA35" s="673"/>
      <c r="AB35" s="673"/>
      <c r="AC35" s="673"/>
      <c r="AD35" s="674" t="s">
        <v>113</v>
      </c>
      <c r="AE35" s="674"/>
      <c r="AF35" s="674"/>
      <c r="AG35" s="674"/>
      <c r="AH35" s="674"/>
      <c r="AI35" s="674"/>
      <c r="AJ35" s="674"/>
      <c r="AK35" s="674"/>
      <c r="AL35" s="643" t="s">
        <v>113</v>
      </c>
      <c r="AM35" s="675"/>
      <c r="AN35" s="675"/>
      <c r="AO35" s="676"/>
      <c r="AP35" s="188"/>
      <c r="AQ35" s="677" t="s">
        <v>308</v>
      </c>
      <c r="AR35" s="678"/>
      <c r="AS35" s="678"/>
      <c r="AT35" s="678"/>
      <c r="AU35" s="678"/>
      <c r="AV35" s="678"/>
      <c r="AW35" s="678"/>
      <c r="AX35" s="678"/>
      <c r="AY35" s="679"/>
      <c r="AZ35" s="670">
        <v>3477684</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237812</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795027</v>
      </c>
      <c r="CS35" s="639"/>
      <c r="CT35" s="639"/>
      <c r="CU35" s="639"/>
      <c r="CV35" s="639"/>
      <c r="CW35" s="639"/>
      <c r="CX35" s="639"/>
      <c r="CY35" s="640"/>
      <c r="CZ35" s="623">
        <v>2.6</v>
      </c>
      <c r="DA35" s="641"/>
      <c r="DB35" s="641"/>
      <c r="DC35" s="642"/>
      <c r="DD35" s="626">
        <v>759391</v>
      </c>
      <c r="DE35" s="639"/>
      <c r="DF35" s="639"/>
      <c r="DG35" s="639"/>
      <c r="DH35" s="639"/>
      <c r="DI35" s="639"/>
      <c r="DJ35" s="639"/>
      <c r="DK35" s="640"/>
      <c r="DL35" s="626">
        <v>636889</v>
      </c>
      <c r="DM35" s="639"/>
      <c r="DN35" s="639"/>
      <c r="DO35" s="639"/>
      <c r="DP35" s="639"/>
      <c r="DQ35" s="639"/>
      <c r="DR35" s="639"/>
      <c r="DS35" s="639"/>
      <c r="DT35" s="639"/>
      <c r="DU35" s="639"/>
      <c r="DV35" s="640"/>
      <c r="DW35" s="643">
        <v>3.8</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31459707</v>
      </c>
      <c r="S36" s="661"/>
      <c r="T36" s="661"/>
      <c r="U36" s="661"/>
      <c r="V36" s="661"/>
      <c r="W36" s="661"/>
      <c r="X36" s="661"/>
      <c r="Y36" s="664"/>
      <c r="Z36" s="665">
        <v>100</v>
      </c>
      <c r="AA36" s="665"/>
      <c r="AB36" s="665"/>
      <c r="AC36" s="665"/>
      <c r="AD36" s="666">
        <v>15871139</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947000</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149933</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5070926</v>
      </c>
      <c r="CS36" s="621"/>
      <c r="CT36" s="621"/>
      <c r="CU36" s="621"/>
      <c r="CV36" s="621"/>
      <c r="CW36" s="621"/>
      <c r="CX36" s="621"/>
      <c r="CY36" s="622"/>
      <c r="CZ36" s="623">
        <v>16.5</v>
      </c>
      <c r="DA36" s="641"/>
      <c r="DB36" s="641"/>
      <c r="DC36" s="642"/>
      <c r="DD36" s="626">
        <v>2674476</v>
      </c>
      <c r="DE36" s="621"/>
      <c r="DF36" s="621"/>
      <c r="DG36" s="621"/>
      <c r="DH36" s="621"/>
      <c r="DI36" s="621"/>
      <c r="DJ36" s="621"/>
      <c r="DK36" s="622"/>
      <c r="DL36" s="626">
        <v>2153437</v>
      </c>
      <c r="DM36" s="621"/>
      <c r="DN36" s="621"/>
      <c r="DO36" s="621"/>
      <c r="DP36" s="621"/>
      <c r="DQ36" s="621"/>
      <c r="DR36" s="621"/>
      <c r="DS36" s="621"/>
      <c r="DT36" s="621"/>
      <c r="DU36" s="621"/>
      <c r="DV36" s="622"/>
      <c r="DW36" s="643">
        <v>13</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257800</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7229</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3503387</v>
      </c>
      <c r="CS37" s="639"/>
      <c r="CT37" s="639"/>
      <c r="CU37" s="639"/>
      <c r="CV37" s="639"/>
      <c r="CW37" s="639"/>
      <c r="CX37" s="639"/>
      <c r="CY37" s="640"/>
      <c r="CZ37" s="623">
        <v>11.4</v>
      </c>
      <c r="DA37" s="641"/>
      <c r="DB37" s="641"/>
      <c r="DC37" s="642"/>
      <c r="DD37" s="626">
        <v>1835187</v>
      </c>
      <c r="DE37" s="639"/>
      <c r="DF37" s="639"/>
      <c r="DG37" s="639"/>
      <c r="DH37" s="639"/>
      <c r="DI37" s="639"/>
      <c r="DJ37" s="639"/>
      <c r="DK37" s="640"/>
      <c r="DL37" s="626">
        <v>1619932</v>
      </c>
      <c r="DM37" s="639"/>
      <c r="DN37" s="639"/>
      <c r="DO37" s="639"/>
      <c r="DP37" s="639"/>
      <c r="DQ37" s="639"/>
      <c r="DR37" s="639"/>
      <c r="DS37" s="639"/>
      <c r="DT37" s="639"/>
      <c r="DU37" s="639"/>
      <c r="DV37" s="640"/>
      <c r="DW37" s="643">
        <v>9.8000000000000007</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127561</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12169</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3350123</v>
      </c>
      <c r="CS38" s="621"/>
      <c r="CT38" s="621"/>
      <c r="CU38" s="621"/>
      <c r="CV38" s="621"/>
      <c r="CW38" s="621"/>
      <c r="CX38" s="621"/>
      <c r="CY38" s="622"/>
      <c r="CZ38" s="623">
        <v>10.9</v>
      </c>
      <c r="DA38" s="641"/>
      <c r="DB38" s="641"/>
      <c r="DC38" s="642"/>
      <c r="DD38" s="626">
        <v>2949441</v>
      </c>
      <c r="DE38" s="621"/>
      <c r="DF38" s="621"/>
      <c r="DG38" s="621"/>
      <c r="DH38" s="621"/>
      <c r="DI38" s="621"/>
      <c r="DJ38" s="621"/>
      <c r="DK38" s="622"/>
      <c r="DL38" s="626">
        <v>2293506</v>
      </c>
      <c r="DM38" s="621"/>
      <c r="DN38" s="621"/>
      <c r="DO38" s="621"/>
      <c r="DP38" s="621"/>
      <c r="DQ38" s="621"/>
      <c r="DR38" s="621"/>
      <c r="DS38" s="621"/>
      <c r="DT38" s="621"/>
      <c r="DU38" s="621"/>
      <c r="DV38" s="622"/>
      <c r="DW38" s="643">
        <v>13.8</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v>63200</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88</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1036065</v>
      </c>
      <c r="CS39" s="639"/>
      <c r="CT39" s="639"/>
      <c r="CU39" s="639"/>
      <c r="CV39" s="639"/>
      <c r="CW39" s="639"/>
      <c r="CX39" s="639"/>
      <c r="CY39" s="640"/>
      <c r="CZ39" s="623">
        <v>3.4</v>
      </c>
      <c r="DA39" s="641"/>
      <c r="DB39" s="641"/>
      <c r="DC39" s="642"/>
      <c r="DD39" s="626">
        <v>1032820</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532023</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121</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566200</v>
      </c>
      <c r="CS40" s="621"/>
      <c r="CT40" s="621"/>
      <c r="CU40" s="621"/>
      <c r="CV40" s="621"/>
      <c r="CW40" s="621"/>
      <c r="CX40" s="621"/>
      <c r="CY40" s="622"/>
      <c r="CZ40" s="623">
        <v>1.8</v>
      </c>
      <c r="DA40" s="641"/>
      <c r="DB40" s="641"/>
      <c r="DC40" s="642"/>
      <c r="DD40" s="626">
        <v>1200</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1550100</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299</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4088289</v>
      </c>
      <c r="CS42" s="621"/>
      <c r="CT42" s="621"/>
      <c r="CU42" s="621"/>
      <c r="CV42" s="621"/>
      <c r="CW42" s="621"/>
      <c r="CX42" s="621"/>
      <c r="CY42" s="622"/>
      <c r="CZ42" s="623">
        <v>13.3</v>
      </c>
      <c r="DA42" s="624"/>
      <c r="DB42" s="624"/>
      <c r="DC42" s="625"/>
      <c r="DD42" s="626">
        <v>931949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38535</v>
      </c>
      <c r="CS43" s="639"/>
      <c r="CT43" s="639"/>
      <c r="CU43" s="639"/>
      <c r="CV43" s="639"/>
      <c r="CW43" s="639"/>
      <c r="CX43" s="639"/>
      <c r="CY43" s="640"/>
      <c r="CZ43" s="623">
        <v>0.1</v>
      </c>
      <c r="DA43" s="641"/>
      <c r="DB43" s="641"/>
      <c r="DC43" s="642"/>
      <c r="DD43" s="626">
        <v>38535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4086622</v>
      </c>
      <c r="CS44" s="621"/>
      <c r="CT44" s="621"/>
      <c r="CU44" s="621"/>
      <c r="CV44" s="621"/>
      <c r="CW44" s="621"/>
      <c r="CX44" s="621"/>
      <c r="CY44" s="622"/>
      <c r="CZ44" s="623">
        <v>13.3</v>
      </c>
      <c r="DA44" s="624"/>
      <c r="DB44" s="624"/>
      <c r="DC44" s="625"/>
      <c r="DD44" s="626">
        <v>930282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2921359</v>
      </c>
      <c r="CS45" s="639"/>
      <c r="CT45" s="639"/>
      <c r="CU45" s="639"/>
      <c r="CV45" s="639"/>
      <c r="CW45" s="639"/>
      <c r="CX45" s="639"/>
      <c r="CY45" s="640"/>
      <c r="CZ45" s="623">
        <v>9.5</v>
      </c>
      <c r="DA45" s="641"/>
      <c r="DB45" s="641"/>
      <c r="DC45" s="642"/>
      <c r="DD45" s="626">
        <v>158594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1146213</v>
      </c>
      <c r="CS46" s="621"/>
      <c r="CT46" s="621"/>
      <c r="CU46" s="621"/>
      <c r="CV46" s="621"/>
      <c r="CW46" s="621"/>
      <c r="CX46" s="621"/>
      <c r="CY46" s="622"/>
      <c r="CZ46" s="623">
        <v>3.7</v>
      </c>
      <c r="DA46" s="624"/>
      <c r="DB46" s="624"/>
      <c r="DC46" s="625"/>
      <c r="DD46" s="626">
        <v>768868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1667</v>
      </c>
      <c r="CS47" s="639"/>
      <c r="CT47" s="639"/>
      <c r="CU47" s="639"/>
      <c r="CV47" s="639"/>
      <c r="CW47" s="639"/>
      <c r="CX47" s="639"/>
      <c r="CY47" s="640"/>
      <c r="CZ47" s="623">
        <v>0</v>
      </c>
      <c r="DA47" s="641"/>
      <c r="DB47" s="641"/>
      <c r="DC47" s="642"/>
      <c r="DD47" s="626">
        <v>1667</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30776357</v>
      </c>
      <c r="CS49" s="605"/>
      <c r="CT49" s="605"/>
      <c r="CU49" s="605"/>
      <c r="CV49" s="605"/>
      <c r="CW49" s="605"/>
      <c r="CX49" s="605"/>
      <c r="CY49" s="606"/>
      <c r="CZ49" s="607">
        <v>100</v>
      </c>
      <c r="DA49" s="608"/>
      <c r="DB49" s="608"/>
      <c r="DC49" s="609"/>
      <c r="DD49" s="610">
        <v>19375722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4" t="s">
        <v>345</v>
      </c>
      <c r="DK2" s="1145"/>
      <c r="DL2" s="1145"/>
      <c r="DM2" s="1145"/>
      <c r="DN2" s="1145"/>
      <c r="DO2" s="1146"/>
      <c r="DP2" s="202"/>
      <c r="DQ2" s="1144" t="s">
        <v>346</v>
      </c>
      <c r="DR2" s="1145"/>
      <c r="DS2" s="1145"/>
      <c r="DT2" s="1145"/>
      <c r="DU2" s="1145"/>
      <c r="DV2" s="1145"/>
      <c r="DW2" s="1145"/>
      <c r="DX2" s="1145"/>
      <c r="DY2" s="1145"/>
      <c r="DZ2" s="1146"/>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4" t="s">
        <v>347</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6" t="s">
        <v>349</v>
      </c>
      <c r="B5" s="1027"/>
      <c r="C5" s="1027"/>
      <c r="D5" s="1027"/>
      <c r="E5" s="1027"/>
      <c r="F5" s="1027"/>
      <c r="G5" s="1027"/>
      <c r="H5" s="1027"/>
      <c r="I5" s="1027"/>
      <c r="J5" s="1027"/>
      <c r="K5" s="1027"/>
      <c r="L5" s="1027"/>
      <c r="M5" s="1027"/>
      <c r="N5" s="1027"/>
      <c r="O5" s="1027"/>
      <c r="P5" s="1028"/>
      <c r="Q5" s="1032" t="s">
        <v>350</v>
      </c>
      <c r="R5" s="1033"/>
      <c r="S5" s="1033"/>
      <c r="T5" s="1033"/>
      <c r="U5" s="1034"/>
      <c r="V5" s="1032" t="s">
        <v>351</v>
      </c>
      <c r="W5" s="1033"/>
      <c r="X5" s="1033"/>
      <c r="Y5" s="1033"/>
      <c r="Z5" s="1034"/>
      <c r="AA5" s="1032" t="s">
        <v>352</v>
      </c>
      <c r="AB5" s="1033"/>
      <c r="AC5" s="1033"/>
      <c r="AD5" s="1033"/>
      <c r="AE5" s="1033"/>
      <c r="AF5" s="1147" t="s">
        <v>353</v>
      </c>
      <c r="AG5" s="1033"/>
      <c r="AH5" s="1033"/>
      <c r="AI5" s="1033"/>
      <c r="AJ5" s="1048"/>
      <c r="AK5" s="1033" t="s">
        <v>354</v>
      </c>
      <c r="AL5" s="1033"/>
      <c r="AM5" s="1033"/>
      <c r="AN5" s="1033"/>
      <c r="AO5" s="1034"/>
      <c r="AP5" s="1032" t="s">
        <v>355</v>
      </c>
      <c r="AQ5" s="1033"/>
      <c r="AR5" s="1033"/>
      <c r="AS5" s="1033"/>
      <c r="AT5" s="1034"/>
      <c r="AU5" s="1032" t="s">
        <v>356</v>
      </c>
      <c r="AV5" s="1033"/>
      <c r="AW5" s="1033"/>
      <c r="AX5" s="1033"/>
      <c r="AY5" s="1048"/>
      <c r="AZ5" s="209"/>
      <c r="BA5" s="209"/>
      <c r="BB5" s="209"/>
      <c r="BC5" s="209"/>
      <c r="BD5" s="209"/>
      <c r="BE5" s="210"/>
      <c r="BF5" s="210"/>
      <c r="BG5" s="210"/>
      <c r="BH5" s="210"/>
      <c r="BI5" s="210"/>
      <c r="BJ5" s="210"/>
      <c r="BK5" s="210"/>
      <c r="BL5" s="210"/>
      <c r="BM5" s="210"/>
      <c r="BN5" s="210"/>
      <c r="BO5" s="210"/>
      <c r="BP5" s="210"/>
      <c r="BQ5" s="1026" t="s">
        <v>357</v>
      </c>
      <c r="BR5" s="1027"/>
      <c r="BS5" s="1027"/>
      <c r="BT5" s="1027"/>
      <c r="BU5" s="1027"/>
      <c r="BV5" s="1027"/>
      <c r="BW5" s="1027"/>
      <c r="BX5" s="1027"/>
      <c r="BY5" s="1027"/>
      <c r="BZ5" s="1027"/>
      <c r="CA5" s="1027"/>
      <c r="CB5" s="1027"/>
      <c r="CC5" s="1027"/>
      <c r="CD5" s="1027"/>
      <c r="CE5" s="1027"/>
      <c r="CF5" s="1027"/>
      <c r="CG5" s="1028"/>
      <c r="CH5" s="1032" t="s">
        <v>358</v>
      </c>
      <c r="CI5" s="1033"/>
      <c r="CJ5" s="1033"/>
      <c r="CK5" s="1033"/>
      <c r="CL5" s="1034"/>
      <c r="CM5" s="1032" t="s">
        <v>359</v>
      </c>
      <c r="CN5" s="1033"/>
      <c r="CO5" s="1033"/>
      <c r="CP5" s="1033"/>
      <c r="CQ5" s="1034"/>
      <c r="CR5" s="1032" t="s">
        <v>360</v>
      </c>
      <c r="CS5" s="1033"/>
      <c r="CT5" s="1033"/>
      <c r="CU5" s="1033"/>
      <c r="CV5" s="1034"/>
      <c r="CW5" s="1032" t="s">
        <v>361</v>
      </c>
      <c r="CX5" s="1033"/>
      <c r="CY5" s="1033"/>
      <c r="CZ5" s="1033"/>
      <c r="DA5" s="1034"/>
      <c r="DB5" s="1032" t="s">
        <v>362</v>
      </c>
      <c r="DC5" s="1033"/>
      <c r="DD5" s="1033"/>
      <c r="DE5" s="1033"/>
      <c r="DF5" s="1034"/>
      <c r="DG5" s="1132" t="s">
        <v>363</v>
      </c>
      <c r="DH5" s="1133"/>
      <c r="DI5" s="1133"/>
      <c r="DJ5" s="1133"/>
      <c r="DK5" s="1134"/>
      <c r="DL5" s="1132" t="s">
        <v>364</v>
      </c>
      <c r="DM5" s="1133"/>
      <c r="DN5" s="1133"/>
      <c r="DO5" s="1133"/>
      <c r="DP5" s="1134"/>
      <c r="DQ5" s="1032" t="s">
        <v>365</v>
      </c>
      <c r="DR5" s="1033"/>
      <c r="DS5" s="1033"/>
      <c r="DT5" s="1033"/>
      <c r="DU5" s="1034"/>
      <c r="DV5" s="1032" t="s">
        <v>356</v>
      </c>
      <c r="DW5" s="1033"/>
      <c r="DX5" s="1033"/>
      <c r="DY5" s="1033"/>
      <c r="DZ5" s="1048"/>
      <c r="EA5" s="207"/>
    </row>
    <row r="6" spans="1:131" s="208"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8"/>
      <c r="AG6" s="1036"/>
      <c r="AH6" s="1036"/>
      <c r="AI6" s="1036"/>
      <c r="AJ6" s="1049"/>
      <c r="AK6" s="1036"/>
      <c r="AL6" s="1036"/>
      <c r="AM6" s="1036"/>
      <c r="AN6" s="1036"/>
      <c r="AO6" s="1037"/>
      <c r="AP6" s="1035"/>
      <c r="AQ6" s="1036"/>
      <c r="AR6" s="1036"/>
      <c r="AS6" s="1036"/>
      <c r="AT6" s="1037"/>
      <c r="AU6" s="1035"/>
      <c r="AV6" s="1036"/>
      <c r="AW6" s="1036"/>
      <c r="AX6" s="1036"/>
      <c r="AY6" s="1049"/>
      <c r="AZ6" s="205"/>
      <c r="BA6" s="205"/>
      <c r="BB6" s="205"/>
      <c r="BC6" s="205"/>
      <c r="BD6" s="205"/>
      <c r="BE6" s="206"/>
      <c r="BF6" s="206"/>
      <c r="BG6" s="206"/>
      <c r="BH6" s="206"/>
      <c r="BI6" s="206"/>
      <c r="BJ6" s="206"/>
      <c r="BK6" s="206"/>
      <c r="BL6" s="206"/>
      <c r="BM6" s="206"/>
      <c r="BN6" s="206"/>
      <c r="BO6" s="206"/>
      <c r="BP6" s="206"/>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5"/>
      <c r="DH6" s="1136"/>
      <c r="DI6" s="1136"/>
      <c r="DJ6" s="1136"/>
      <c r="DK6" s="1137"/>
      <c r="DL6" s="1135"/>
      <c r="DM6" s="1136"/>
      <c r="DN6" s="1136"/>
      <c r="DO6" s="1136"/>
      <c r="DP6" s="1137"/>
      <c r="DQ6" s="1035"/>
      <c r="DR6" s="1036"/>
      <c r="DS6" s="1036"/>
      <c r="DT6" s="1036"/>
      <c r="DU6" s="1037"/>
      <c r="DV6" s="1035"/>
      <c r="DW6" s="1036"/>
      <c r="DX6" s="1036"/>
      <c r="DY6" s="1036"/>
      <c r="DZ6" s="1049"/>
      <c r="EA6" s="207"/>
    </row>
    <row r="7" spans="1:131" s="208" customFormat="1" ht="26.25" customHeight="1" thickTop="1" x14ac:dyDescent="0.15">
      <c r="A7" s="211">
        <v>1</v>
      </c>
      <c r="B7" s="1081" t="s">
        <v>366</v>
      </c>
      <c r="C7" s="1082"/>
      <c r="D7" s="1082"/>
      <c r="E7" s="1082"/>
      <c r="F7" s="1082"/>
      <c r="G7" s="1082"/>
      <c r="H7" s="1082"/>
      <c r="I7" s="1082"/>
      <c r="J7" s="1082"/>
      <c r="K7" s="1082"/>
      <c r="L7" s="1082"/>
      <c r="M7" s="1082"/>
      <c r="N7" s="1082"/>
      <c r="O7" s="1082"/>
      <c r="P7" s="1083"/>
      <c r="Q7" s="1138">
        <v>31296</v>
      </c>
      <c r="R7" s="1139"/>
      <c r="S7" s="1139"/>
      <c r="T7" s="1139"/>
      <c r="U7" s="1139"/>
      <c r="V7" s="1139">
        <v>30622</v>
      </c>
      <c r="W7" s="1139"/>
      <c r="X7" s="1139"/>
      <c r="Y7" s="1139"/>
      <c r="Z7" s="1139"/>
      <c r="AA7" s="1139">
        <v>675</v>
      </c>
      <c r="AB7" s="1139"/>
      <c r="AC7" s="1139"/>
      <c r="AD7" s="1139"/>
      <c r="AE7" s="1140"/>
      <c r="AF7" s="1141">
        <v>648</v>
      </c>
      <c r="AG7" s="1142"/>
      <c r="AH7" s="1142"/>
      <c r="AI7" s="1142"/>
      <c r="AJ7" s="1143"/>
      <c r="AK7" s="1125">
        <v>1132</v>
      </c>
      <c r="AL7" s="1126"/>
      <c r="AM7" s="1126"/>
      <c r="AN7" s="1126"/>
      <c r="AO7" s="1126"/>
      <c r="AP7" s="1126">
        <v>34721</v>
      </c>
      <c r="AQ7" s="1126"/>
      <c r="AR7" s="1126"/>
      <c r="AS7" s="1126"/>
      <c r="AT7" s="1126"/>
      <c r="AU7" s="1127"/>
      <c r="AV7" s="1127"/>
      <c r="AW7" s="1127"/>
      <c r="AX7" s="1127"/>
      <c r="AY7" s="1128"/>
      <c r="AZ7" s="205"/>
      <c r="BA7" s="205"/>
      <c r="BB7" s="205"/>
      <c r="BC7" s="205"/>
      <c r="BD7" s="205"/>
      <c r="BE7" s="206"/>
      <c r="BF7" s="206"/>
      <c r="BG7" s="206"/>
      <c r="BH7" s="206"/>
      <c r="BI7" s="206"/>
      <c r="BJ7" s="206"/>
      <c r="BK7" s="206"/>
      <c r="BL7" s="206"/>
      <c r="BM7" s="206"/>
      <c r="BN7" s="206"/>
      <c r="BO7" s="206"/>
      <c r="BP7" s="206"/>
      <c r="BQ7" s="212">
        <v>1</v>
      </c>
      <c r="BR7" s="213"/>
      <c r="BS7" s="1129" t="s">
        <v>549</v>
      </c>
      <c r="BT7" s="1130"/>
      <c r="BU7" s="1130"/>
      <c r="BV7" s="1130"/>
      <c r="BW7" s="1130"/>
      <c r="BX7" s="1130"/>
      <c r="BY7" s="1130"/>
      <c r="BZ7" s="1130"/>
      <c r="CA7" s="1130"/>
      <c r="CB7" s="1130"/>
      <c r="CC7" s="1130"/>
      <c r="CD7" s="1130"/>
      <c r="CE7" s="1130"/>
      <c r="CF7" s="1130"/>
      <c r="CG7" s="1131"/>
      <c r="CH7" s="1121">
        <v>-1</v>
      </c>
      <c r="CI7" s="1122"/>
      <c r="CJ7" s="1122"/>
      <c r="CK7" s="1122"/>
      <c r="CL7" s="1123"/>
      <c r="CM7" s="1121">
        <v>-183</v>
      </c>
      <c r="CN7" s="1122"/>
      <c r="CO7" s="1122"/>
      <c r="CP7" s="1122"/>
      <c r="CQ7" s="1123"/>
      <c r="CR7" s="1121">
        <v>93</v>
      </c>
      <c r="CS7" s="1122"/>
      <c r="CT7" s="1122"/>
      <c r="CU7" s="1122"/>
      <c r="CV7" s="1123"/>
      <c r="CW7" s="1124" t="s">
        <v>552</v>
      </c>
      <c r="CX7" s="1122"/>
      <c r="CY7" s="1122"/>
      <c r="CZ7" s="1122"/>
      <c r="DA7" s="1123"/>
      <c r="DB7" s="1121">
        <v>180</v>
      </c>
      <c r="DC7" s="1122"/>
      <c r="DD7" s="1122"/>
      <c r="DE7" s="1122"/>
      <c r="DF7" s="1123"/>
      <c r="DG7" s="1124" t="s">
        <v>552</v>
      </c>
      <c r="DH7" s="1122"/>
      <c r="DI7" s="1122"/>
      <c r="DJ7" s="1122"/>
      <c r="DK7" s="1123"/>
      <c r="DL7" s="1124" t="s">
        <v>552</v>
      </c>
      <c r="DM7" s="1122"/>
      <c r="DN7" s="1122"/>
      <c r="DO7" s="1122"/>
      <c r="DP7" s="1123"/>
      <c r="DQ7" s="1124" t="s">
        <v>552</v>
      </c>
      <c r="DR7" s="1122"/>
      <c r="DS7" s="1122"/>
      <c r="DT7" s="1122"/>
      <c r="DU7" s="1123"/>
      <c r="DV7" s="1149"/>
      <c r="DW7" s="1150"/>
      <c r="DX7" s="1150"/>
      <c r="DY7" s="1150"/>
      <c r="DZ7" s="1151"/>
      <c r="EA7" s="207"/>
    </row>
    <row r="8" spans="1:131" s="208" customFormat="1" ht="26.25" customHeight="1" x14ac:dyDescent="0.15">
      <c r="A8" s="214">
        <v>2</v>
      </c>
      <c r="B8" s="1068" t="s">
        <v>367</v>
      </c>
      <c r="C8" s="1069"/>
      <c r="D8" s="1069"/>
      <c r="E8" s="1069"/>
      <c r="F8" s="1069"/>
      <c r="G8" s="1069"/>
      <c r="H8" s="1069"/>
      <c r="I8" s="1069"/>
      <c r="J8" s="1069"/>
      <c r="K8" s="1069"/>
      <c r="L8" s="1069"/>
      <c r="M8" s="1069"/>
      <c r="N8" s="1069"/>
      <c r="O8" s="1069"/>
      <c r="P8" s="1070"/>
      <c r="Q8" s="1074">
        <v>249</v>
      </c>
      <c r="R8" s="1075"/>
      <c r="S8" s="1075"/>
      <c r="T8" s="1075"/>
      <c r="U8" s="1075"/>
      <c r="V8" s="1075">
        <v>242</v>
      </c>
      <c r="W8" s="1075"/>
      <c r="X8" s="1075"/>
      <c r="Y8" s="1075"/>
      <c r="Z8" s="1075"/>
      <c r="AA8" s="1075">
        <v>7</v>
      </c>
      <c r="AB8" s="1075"/>
      <c r="AC8" s="1075"/>
      <c r="AD8" s="1075"/>
      <c r="AE8" s="1076"/>
      <c r="AF8" s="1050">
        <v>7</v>
      </c>
      <c r="AG8" s="1051"/>
      <c r="AH8" s="1051"/>
      <c r="AI8" s="1051"/>
      <c r="AJ8" s="1052"/>
      <c r="AK8" s="1120" t="s">
        <v>537</v>
      </c>
      <c r="AL8" s="1118"/>
      <c r="AM8" s="1118"/>
      <c r="AN8" s="1118"/>
      <c r="AO8" s="1118"/>
      <c r="AP8" s="1118" t="s">
        <v>536</v>
      </c>
      <c r="AQ8" s="1118"/>
      <c r="AR8" s="1118"/>
      <c r="AS8" s="1118"/>
      <c r="AT8" s="1118"/>
      <c r="AU8" s="1115"/>
      <c r="AV8" s="1115"/>
      <c r="AW8" s="1115"/>
      <c r="AX8" s="1115"/>
      <c r="AY8" s="1116"/>
      <c r="AZ8" s="205"/>
      <c r="BA8" s="205"/>
      <c r="BB8" s="205"/>
      <c r="BC8" s="205"/>
      <c r="BD8" s="205"/>
      <c r="BE8" s="206"/>
      <c r="BF8" s="206"/>
      <c r="BG8" s="206"/>
      <c r="BH8" s="206"/>
      <c r="BI8" s="206"/>
      <c r="BJ8" s="206"/>
      <c r="BK8" s="206"/>
      <c r="BL8" s="206"/>
      <c r="BM8" s="206"/>
      <c r="BN8" s="206"/>
      <c r="BO8" s="206"/>
      <c r="BP8" s="206"/>
      <c r="BQ8" s="215">
        <v>2</v>
      </c>
      <c r="BR8" s="216"/>
      <c r="BS8" s="1045" t="s">
        <v>550</v>
      </c>
      <c r="BT8" s="1046"/>
      <c r="BU8" s="1046"/>
      <c r="BV8" s="1046"/>
      <c r="BW8" s="1046"/>
      <c r="BX8" s="1046"/>
      <c r="BY8" s="1046"/>
      <c r="BZ8" s="1046"/>
      <c r="CA8" s="1046"/>
      <c r="CB8" s="1046"/>
      <c r="CC8" s="1046"/>
      <c r="CD8" s="1046"/>
      <c r="CE8" s="1046"/>
      <c r="CF8" s="1046"/>
      <c r="CG8" s="1047"/>
      <c r="CH8" s="1020">
        <v>23</v>
      </c>
      <c r="CI8" s="1021"/>
      <c r="CJ8" s="1021"/>
      <c r="CK8" s="1021"/>
      <c r="CL8" s="1022"/>
      <c r="CM8" s="1020">
        <v>250</v>
      </c>
      <c r="CN8" s="1021"/>
      <c r="CO8" s="1021"/>
      <c r="CP8" s="1021"/>
      <c r="CQ8" s="1022"/>
      <c r="CR8" s="1020">
        <v>30</v>
      </c>
      <c r="CS8" s="1021"/>
      <c r="CT8" s="1021"/>
      <c r="CU8" s="1021"/>
      <c r="CV8" s="1022"/>
      <c r="CW8" s="1119" t="s">
        <v>553</v>
      </c>
      <c r="CX8" s="1021"/>
      <c r="CY8" s="1021"/>
      <c r="CZ8" s="1021"/>
      <c r="DA8" s="1022"/>
      <c r="DB8" s="1119" t="s">
        <v>553</v>
      </c>
      <c r="DC8" s="1021"/>
      <c r="DD8" s="1021"/>
      <c r="DE8" s="1021"/>
      <c r="DF8" s="1022"/>
      <c r="DG8" s="1119" t="s">
        <v>553</v>
      </c>
      <c r="DH8" s="1021"/>
      <c r="DI8" s="1021"/>
      <c r="DJ8" s="1021"/>
      <c r="DK8" s="1022"/>
      <c r="DL8" s="1119" t="s">
        <v>553</v>
      </c>
      <c r="DM8" s="1021"/>
      <c r="DN8" s="1021"/>
      <c r="DO8" s="1021"/>
      <c r="DP8" s="1022"/>
      <c r="DQ8" s="1119" t="s">
        <v>553</v>
      </c>
      <c r="DR8" s="1021"/>
      <c r="DS8" s="1021"/>
      <c r="DT8" s="1021"/>
      <c r="DU8" s="1022"/>
      <c r="DV8" s="1023"/>
      <c r="DW8" s="1024"/>
      <c r="DX8" s="1024"/>
      <c r="DY8" s="1024"/>
      <c r="DZ8" s="1025"/>
      <c r="EA8" s="207"/>
    </row>
    <row r="9" spans="1:131" s="208" customFormat="1" ht="26.25" customHeight="1" x14ac:dyDescent="0.15">
      <c r="A9" s="214">
        <v>3</v>
      </c>
      <c r="B9" s="1068" t="s">
        <v>368</v>
      </c>
      <c r="C9" s="1069"/>
      <c r="D9" s="1069"/>
      <c r="E9" s="1069"/>
      <c r="F9" s="1069"/>
      <c r="G9" s="1069"/>
      <c r="H9" s="1069"/>
      <c r="I9" s="1069"/>
      <c r="J9" s="1069"/>
      <c r="K9" s="1069"/>
      <c r="L9" s="1069"/>
      <c r="M9" s="1069"/>
      <c r="N9" s="1069"/>
      <c r="O9" s="1069"/>
      <c r="P9" s="1070"/>
      <c r="Q9" s="1074">
        <v>320</v>
      </c>
      <c r="R9" s="1075"/>
      <c r="S9" s="1075"/>
      <c r="T9" s="1075"/>
      <c r="U9" s="1075"/>
      <c r="V9" s="1075">
        <v>318</v>
      </c>
      <c r="W9" s="1075"/>
      <c r="X9" s="1075"/>
      <c r="Y9" s="1075"/>
      <c r="Z9" s="1075"/>
      <c r="AA9" s="1075">
        <v>2</v>
      </c>
      <c r="AB9" s="1075"/>
      <c r="AC9" s="1075"/>
      <c r="AD9" s="1075"/>
      <c r="AE9" s="1076"/>
      <c r="AF9" s="1050">
        <v>2</v>
      </c>
      <c r="AG9" s="1051"/>
      <c r="AH9" s="1051"/>
      <c r="AI9" s="1051"/>
      <c r="AJ9" s="1052"/>
      <c r="AK9" s="1117">
        <v>91</v>
      </c>
      <c r="AL9" s="1118"/>
      <c r="AM9" s="1118"/>
      <c r="AN9" s="1118"/>
      <c r="AO9" s="1118"/>
      <c r="AP9" s="1118" t="s">
        <v>536</v>
      </c>
      <c r="AQ9" s="1118"/>
      <c r="AR9" s="1118"/>
      <c r="AS9" s="1118"/>
      <c r="AT9" s="1118"/>
      <c r="AU9" s="1115"/>
      <c r="AV9" s="1115"/>
      <c r="AW9" s="1115"/>
      <c r="AX9" s="1115"/>
      <c r="AY9" s="1116"/>
      <c r="AZ9" s="205"/>
      <c r="BA9" s="205"/>
      <c r="BB9" s="205"/>
      <c r="BC9" s="205"/>
      <c r="BD9" s="205"/>
      <c r="BE9" s="206"/>
      <c r="BF9" s="206"/>
      <c r="BG9" s="206"/>
      <c r="BH9" s="206"/>
      <c r="BI9" s="206"/>
      <c r="BJ9" s="206"/>
      <c r="BK9" s="206"/>
      <c r="BL9" s="206"/>
      <c r="BM9" s="206"/>
      <c r="BN9" s="206"/>
      <c r="BO9" s="206"/>
      <c r="BP9" s="206"/>
      <c r="BQ9" s="215">
        <v>3</v>
      </c>
      <c r="BR9" s="216"/>
      <c r="BS9" s="1045" t="s">
        <v>551</v>
      </c>
      <c r="BT9" s="1046"/>
      <c r="BU9" s="1046"/>
      <c r="BV9" s="1046"/>
      <c r="BW9" s="1046"/>
      <c r="BX9" s="1046"/>
      <c r="BY9" s="1046"/>
      <c r="BZ9" s="1046"/>
      <c r="CA9" s="1046"/>
      <c r="CB9" s="1046"/>
      <c r="CC9" s="1046"/>
      <c r="CD9" s="1046"/>
      <c r="CE9" s="1046"/>
      <c r="CF9" s="1046"/>
      <c r="CG9" s="1047"/>
      <c r="CH9" s="1020">
        <v>5</v>
      </c>
      <c r="CI9" s="1021"/>
      <c r="CJ9" s="1021"/>
      <c r="CK9" s="1021"/>
      <c r="CL9" s="1022"/>
      <c r="CM9" s="1020">
        <v>41</v>
      </c>
      <c r="CN9" s="1021"/>
      <c r="CO9" s="1021"/>
      <c r="CP9" s="1021"/>
      <c r="CQ9" s="1022"/>
      <c r="CR9" s="1020">
        <v>28</v>
      </c>
      <c r="CS9" s="1021"/>
      <c r="CT9" s="1021"/>
      <c r="CU9" s="1021"/>
      <c r="CV9" s="1022"/>
      <c r="CW9" s="1119">
        <v>143</v>
      </c>
      <c r="CX9" s="1021"/>
      <c r="CY9" s="1021"/>
      <c r="CZ9" s="1021"/>
      <c r="DA9" s="1022"/>
      <c r="DB9" s="1119" t="s">
        <v>553</v>
      </c>
      <c r="DC9" s="1021"/>
      <c r="DD9" s="1021"/>
      <c r="DE9" s="1021"/>
      <c r="DF9" s="1022"/>
      <c r="DG9" s="1119" t="s">
        <v>553</v>
      </c>
      <c r="DH9" s="1021"/>
      <c r="DI9" s="1021"/>
      <c r="DJ9" s="1021"/>
      <c r="DK9" s="1022"/>
      <c r="DL9" s="1119" t="s">
        <v>553</v>
      </c>
      <c r="DM9" s="1021"/>
      <c r="DN9" s="1021"/>
      <c r="DO9" s="1021"/>
      <c r="DP9" s="1022"/>
      <c r="DQ9" s="1119" t="s">
        <v>553</v>
      </c>
      <c r="DR9" s="1021"/>
      <c r="DS9" s="1021"/>
      <c r="DT9" s="1021"/>
      <c r="DU9" s="1022"/>
      <c r="DV9" s="1023"/>
      <c r="DW9" s="1024"/>
      <c r="DX9" s="1024"/>
      <c r="DY9" s="1024"/>
      <c r="DZ9" s="1025"/>
      <c r="EA9" s="207"/>
    </row>
    <row r="10" spans="1:131" s="208" customFormat="1" ht="26.25" customHeight="1" x14ac:dyDescent="0.15">
      <c r="A10" s="214">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05"/>
      <c r="BA10" s="205"/>
      <c r="BB10" s="205"/>
      <c r="BC10" s="205"/>
      <c r="BD10" s="205"/>
      <c r="BE10" s="206"/>
      <c r="BF10" s="206"/>
      <c r="BG10" s="206"/>
      <c r="BH10" s="206"/>
      <c r="BI10" s="206"/>
      <c r="BJ10" s="206"/>
      <c r="BK10" s="206"/>
      <c r="BL10" s="206"/>
      <c r="BM10" s="206"/>
      <c r="BN10" s="206"/>
      <c r="BO10" s="206"/>
      <c r="BP10" s="206"/>
      <c r="BQ10" s="215">
        <v>4</v>
      </c>
      <c r="BR10" s="216"/>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07"/>
    </row>
    <row r="11" spans="1:131" s="208" customFormat="1" ht="26.25" customHeight="1" x14ac:dyDescent="0.15">
      <c r="A11" s="214">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05"/>
      <c r="BA11" s="205"/>
      <c r="BB11" s="205"/>
      <c r="BC11" s="205"/>
      <c r="BD11" s="205"/>
      <c r="BE11" s="206"/>
      <c r="BF11" s="206"/>
      <c r="BG11" s="206"/>
      <c r="BH11" s="206"/>
      <c r="BI11" s="206"/>
      <c r="BJ11" s="206"/>
      <c r="BK11" s="206"/>
      <c r="BL11" s="206"/>
      <c r="BM11" s="206"/>
      <c r="BN11" s="206"/>
      <c r="BO11" s="206"/>
      <c r="BP11" s="206"/>
      <c r="BQ11" s="215">
        <v>5</v>
      </c>
      <c r="BR11" s="216"/>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07"/>
    </row>
    <row r="12" spans="1:131" s="208" customFormat="1" ht="26.25" customHeight="1" x14ac:dyDescent="0.15">
      <c r="A12" s="214">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05"/>
      <c r="BA12" s="205"/>
      <c r="BB12" s="205"/>
      <c r="BC12" s="205"/>
      <c r="BD12" s="205"/>
      <c r="BE12" s="206"/>
      <c r="BF12" s="206"/>
      <c r="BG12" s="206"/>
      <c r="BH12" s="206"/>
      <c r="BI12" s="206"/>
      <c r="BJ12" s="206"/>
      <c r="BK12" s="206"/>
      <c r="BL12" s="206"/>
      <c r="BM12" s="206"/>
      <c r="BN12" s="206"/>
      <c r="BO12" s="206"/>
      <c r="BP12" s="206"/>
      <c r="BQ12" s="215">
        <v>6</v>
      </c>
      <c r="BR12" s="216"/>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07"/>
    </row>
    <row r="13" spans="1:131" s="208" customFormat="1" ht="26.25" customHeight="1" x14ac:dyDescent="0.15">
      <c r="A13" s="214">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05"/>
      <c r="BA13" s="205"/>
      <c r="BB13" s="205"/>
      <c r="BC13" s="205"/>
      <c r="BD13" s="205"/>
      <c r="BE13" s="206"/>
      <c r="BF13" s="206"/>
      <c r="BG13" s="206"/>
      <c r="BH13" s="206"/>
      <c r="BI13" s="206"/>
      <c r="BJ13" s="206"/>
      <c r="BK13" s="206"/>
      <c r="BL13" s="206"/>
      <c r="BM13" s="206"/>
      <c r="BN13" s="206"/>
      <c r="BO13" s="206"/>
      <c r="BP13" s="206"/>
      <c r="BQ13" s="215">
        <v>7</v>
      </c>
      <c r="BR13" s="216"/>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07"/>
    </row>
    <row r="14" spans="1:131" s="208" customFormat="1" ht="26.25" customHeight="1" x14ac:dyDescent="0.15">
      <c r="A14" s="214">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05"/>
      <c r="BA14" s="205"/>
      <c r="BB14" s="205"/>
      <c r="BC14" s="205"/>
      <c r="BD14" s="205"/>
      <c r="BE14" s="206"/>
      <c r="BF14" s="206"/>
      <c r="BG14" s="206"/>
      <c r="BH14" s="206"/>
      <c r="BI14" s="206"/>
      <c r="BJ14" s="206"/>
      <c r="BK14" s="206"/>
      <c r="BL14" s="206"/>
      <c r="BM14" s="206"/>
      <c r="BN14" s="206"/>
      <c r="BO14" s="206"/>
      <c r="BP14" s="206"/>
      <c r="BQ14" s="215">
        <v>8</v>
      </c>
      <c r="BR14" s="216"/>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07"/>
    </row>
    <row r="15" spans="1:131" s="208" customFormat="1" ht="26.25" customHeight="1" x14ac:dyDescent="0.15">
      <c r="A15" s="214">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05"/>
      <c r="BA15" s="205"/>
      <c r="BB15" s="205"/>
      <c r="BC15" s="205"/>
      <c r="BD15" s="205"/>
      <c r="BE15" s="206"/>
      <c r="BF15" s="206"/>
      <c r="BG15" s="206"/>
      <c r="BH15" s="206"/>
      <c r="BI15" s="206"/>
      <c r="BJ15" s="206"/>
      <c r="BK15" s="206"/>
      <c r="BL15" s="206"/>
      <c r="BM15" s="206"/>
      <c r="BN15" s="206"/>
      <c r="BO15" s="206"/>
      <c r="BP15" s="206"/>
      <c r="BQ15" s="215">
        <v>9</v>
      </c>
      <c r="BR15" s="216"/>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07"/>
    </row>
    <row r="16" spans="1:131" s="208" customFormat="1" ht="26.25" customHeight="1" x14ac:dyDescent="0.15">
      <c r="A16" s="214">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05"/>
      <c r="BA16" s="205"/>
      <c r="BB16" s="205"/>
      <c r="BC16" s="205"/>
      <c r="BD16" s="205"/>
      <c r="BE16" s="206"/>
      <c r="BF16" s="206"/>
      <c r="BG16" s="206"/>
      <c r="BH16" s="206"/>
      <c r="BI16" s="206"/>
      <c r="BJ16" s="206"/>
      <c r="BK16" s="206"/>
      <c r="BL16" s="206"/>
      <c r="BM16" s="206"/>
      <c r="BN16" s="206"/>
      <c r="BO16" s="206"/>
      <c r="BP16" s="206"/>
      <c r="BQ16" s="215">
        <v>10</v>
      </c>
      <c r="BR16" s="216"/>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07"/>
    </row>
    <row r="17" spans="1:131" s="208" customFormat="1" ht="26.25" customHeight="1" x14ac:dyDescent="0.15">
      <c r="A17" s="214">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05"/>
      <c r="BA17" s="205"/>
      <c r="BB17" s="205"/>
      <c r="BC17" s="205"/>
      <c r="BD17" s="205"/>
      <c r="BE17" s="206"/>
      <c r="BF17" s="206"/>
      <c r="BG17" s="206"/>
      <c r="BH17" s="206"/>
      <c r="BI17" s="206"/>
      <c r="BJ17" s="206"/>
      <c r="BK17" s="206"/>
      <c r="BL17" s="206"/>
      <c r="BM17" s="206"/>
      <c r="BN17" s="206"/>
      <c r="BO17" s="206"/>
      <c r="BP17" s="206"/>
      <c r="BQ17" s="215">
        <v>11</v>
      </c>
      <c r="BR17" s="216"/>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07"/>
    </row>
    <row r="18" spans="1:131" s="208" customFormat="1" ht="26.25" customHeight="1" x14ac:dyDescent="0.15">
      <c r="A18" s="214">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05"/>
      <c r="BA18" s="205"/>
      <c r="BB18" s="205"/>
      <c r="BC18" s="205"/>
      <c r="BD18" s="205"/>
      <c r="BE18" s="206"/>
      <c r="BF18" s="206"/>
      <c r="BG18" s="206"/>
      <c r="BH18" s="206"/>
      <c r="BI18" s="206"/>
      <c r="BJ18" s="206"/>
      <c r="BK18" s="206"/>
      <c r="BL18" s="206"/>
      <c r="BM18" s="206"/>
      <c r="BN18" s="206"/>
      <c r="BO18" s="206"/>
      <c r="BP18" s="206"/>
      <c r="BQ18" s="215">
        <v>12</v>
      </c>
      <c r="BR18" s="216"/>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07"/>
    </row>
    <row r="19" spans="1:131" s="208" customFormat="1" ht="26.25" customHeight="1" x14ac:dyDescent="0.15">
      <c r="A19" s="214">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05"/>
      <c r="BA19" s="205"/>
      <c r="BB19" s="205"/>
      <c r="BC19" s="205"/>
      <c r="BD19" s="205"/>
      <c r="BE19" s="206"/>
      <c r="BF19" s="206"/>
      <c r="BG19" s="206"/>
      <c r="BH19" s="206"/>
      <c r="BI19" s="206"/>
      <c r="BJ19" s="206"/>
      <c r="BK19" s="206"/>
      <c r="BL19" s="206"/>
      <c r="BM19" s="206"/>
      <c r="BN19" s="206"/>
      <c r="BO19" s="206"/>
      <c r="BP19" s="206"/>
      <c r="BQ19" s="215">
        <v>13</v>
      </c>
      <c r="BR19" s="216"/>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07"/>
    </row>
    <row r="20" spans="1:131" s="208" customFormat="1" ht="26.25" customHeight="1" x14ac:dyDescent="0.15">
      <c r="A20" s="214">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05"/>
      <c r="BA20" s="205"/>
      <c r="BB20" s="205"/>
      <c r="BC20" s="205"/>
      <c r="BD20" s="205"/>
      <c r="BE20" s="206"/>
      <c r="BF20" s="206"/>
      <c r="BG20" s="206"/>
      <c r="BH20" s="206"/>
      <c r="BI20" s="206"/>
      <c r="BJ20" s="206"/>
      <c r="BK20" s="206"/>
      <c r="BL20" s="206"/>
      <c r="BM20" s="206"/>
      <c r="BN20" s="206"/>
      <c r="BO20" s="206"/>
      <c r="BP20" s="206"/>
      <c r="BQ20" s="215">
        <v>14</v>
      </c>
      <c r="BR20" s="216"/>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07"/>
    </row>
    <row r="21" spans="1:131" s="208" customFormat="1" ht="26.25" customHeight="1" thickBot="1" x14ac:dyDescent="0.2">
      <c r="A21" s="214">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05"/>
      <c r="BA21" s="205"/>
      <c r="BB21" s="205"/>
      <c r="BC21" s="205"/>
      <c r="BD21" s="205"/>
      <c r="BE21" s="206"/>
      <c r="BF21" s="206"/>
      <c r="BG21" s="206"/>
      <c r="BH21" s="206"/>
      <c r="BI21" s="206"/>
      <c r="BJ21" s="206"/>
      <c r="BK21" s="206"/>
      <c r="BL21" s="206"/>
      <c r="BM21" s="206"/>
      <c r="BN21" s="206"/>
      <c r="BO21" s="206"/>
      <c r="BP21" s="206"/>
      <c r="BQ21" s="215">
        <v>15</v>
      </c>
      <c r="BR21" s="216"/>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07"/>
    </row>
    <row r="22" spans="1:131" s="208" customFormat="1" ht="26.25" customHeight="1" x14ac:dyDescent="0.15">
      <c r="A22" s="214">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369</v>
      </c>
      <c r="BA22" s="1066"/>
      <c r="BB22" s="1066"/>
      <c r="BC22" s="1066"/>
      <c r="BD22" s="1067"/>
      <c r="BE22" s="206"/>
      <c r="BF22" s="206"/>
      <c r="BG22" s="206"/>
      <c r="BH22" s="206"/>
      <c r="BI22" s="206"/>
      <c r="BJ22" s="206"/>
      <c r="BK22" s="206"/>
      <c r="BL22" s="206"/>
      <c r="BM22" s="206"/>
      <c r="BN22" s="206"/>
      <c r="BO22" s="206"/>
      <c r="BP22" s="206"/>
      <c r="BQ22" s="215">
        <v>16</v>
      </c>
      <c r="BR22" s="216"/>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9">
        <v>31460</v>
      </c>
      <c r="R23" s="1100"/>
      <c r="S23" s="1100"/>
      <c r="T23" s="1100"/>
      <c r="U23" s="1100"/>
      <c r="V23" s="1100">
        <v>30776</v>
      </c>
      <c r="W23" s="1100"/>
      <c r="X23" s="1100"/>
      <c r="Y23" s="1100"/>
      <c r="Z23" s="1100"/>
      <c r="AA23" s="1100">
        <v>683</v>
      </c>
      <c r="AB23" s="1100"/>
      <c r="AC23" s="1100"/>
      <c r="AD23" s="1100"/>
      <c r="AE23" s="1101"/>
      <c r="AF23" s="1102">
        <v>656</v>
      </c>
      <c r="AG23" s="1100"/>
      <c r="AH23" s="1100"/>
      <c r="AI23" s="1100"/>
      <c r="AJ23" s="1103"/>
      <c r="AK23" s="1104"/>
      <c r="AL23" s="1105"/>
      <c r="AM23" s="1105"/>
      <c r="AN23" s="1105"/>
      <c r="AO23" s="1105"/>
      <c r="AP23" s="1100">
        <v>34721</v>
      </c>
      <c r="AQ23" s="1100"/>
      <c r="AR23" s="1100"/>
      <c r="AS23" s="1100"/>
      <c r="AT23" s="1100"/>
      <c r="AU23" s="1106"/>
      <c r="AV23" s="1106"/>
      <c r="AW23" s="1106"/>
      <c r="AX23" s="1106"/>
      <c r="AY23" s="1107"/>
      <c r="AZ23" s="1096" t="s">
        <v>113</v>
      </c>
      <c r="BA23" s="1097"/>
      <c r="BB23" s="1097"/>
      <c r="BC23" s="1097"/>
      <c r="BD23" s="1098"/>
      <c r="BE23" s="206"/>
      <c r="BF23" s="206"/>
      <c r="BG23" s="206"/>
      <c r="BH23" s="206"/>
      <c r="BI23" s="206"/>
      <c r="BJ23" s="206"/>
      <c r="BK23" s="206"/>
      <c r="BL23" s="206"/>
      <c r="BM23" s="206"/>
      <c r="BN23" s="206"/>
      <c r="BO23" s="206"/>
      <c r="BP23" s="206"/>
      <c r="BQ23" s="215">
        <v>17</v>
      </c>
      <c r="BR23" s="216"/>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07"/>
    </row>
    <row r="24" spans="1:131" s="208" customFormat="1" ht="26.25" customHeight="1" x14ac:dyDescent="0.15">
      <c r="A24" s="1095" t="s">
        <v>372</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05"/>
      <c r="BA24" s="205"/>
      <c r="BB24" s="205"/>
      <c r="BC24" s="205"/>
      <c r="BD24" s="205"/>
      <c r="BE24" s="206"/>
      <c r="BF24" s="206"/>
      <c r="BG24" s="206"/>
      <c r="BH24" s="206"/>
      <c r="BI24" s="206"/>
      <c r="BJ24" s="206"/>
      <c r="BK24" s="206"/>
      <c r="BL24" s="206"/>
      <c r="BM24" s="206"/>
      <c r="BN24" s="206"/>
      <c r="BO24" s="206"/>
      <c r="BP24" s="206"/>
      <c r="BQ24" s="215">
        <v>18</v>
      </c>
      <c r="BR24" s="216"/>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07"/>
    </row>
    <row r="25" spans="1:131" s="200" customFormat="1" ht="26.25" customHeight="1" thickBot="1" x14ac:dyDescent="0.2">
      <c r="A25" s="1094" t="s">
        <v>373</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05"/>
      <c r="BK25" s="205"/>
      <c r="BL25" s="205"/>
      <c r="BM25" s="205"/>
      <c r="BN25" s="205"/>
      <c r="BO25" s="218"/>
      <c r="BP25" s="218"/>
      <c r="BQ25" s="215">
        <v>19</v>
      </c>
      <c r="BR25" s="216"/>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199"/>
    </row>
    <row r="26" spans="1:131" s="200" customFormat="1" ht="26.25" customHeight="1" x14ac:dyDescent="0.15">
      <c r="A26" s="1026" t="s">
        <v>349</v>
      </c>
      <c r="B26" s="1027"/>
      <c r="C26" s="1027"/>
      <c r="D26" s="1027"/>
      <c r="E26" s="1027"/>
      <c r="F26" s="1027"/>
      <c r="G26" s="1027"/>
      <c r="H26" s="1027"/>
      <c r="I26" s="1027"/>
      <c r="J26" s="1027"/>
      <c r="K26" s="1027"/>
      <c r="L26" s="1027"/>
      <c r="M26" s="1027"/>
      <c r="N26" s="1027"/>
      <c r="O26" s="1027"/>
      <c r="P26" s="1028"/>
      <c r="Q26" s="1032" t="s">
        <v>374</v>
      </c>
      <c r="R26" s="1033"/>
      <c r="S26" s="1033"/>
      <c r="T26" s="1033"/>
      <c r="U26" s="1034"/>
      <c r="V26" s="1032" t="s">
        <v>375</v>
      </c>
      <c r="W26" s="1033"/>
      <c r="X26" s="1033"/>
      <c r="Y26" s="1033"/>
      <c r="Z26" s="1034"/>
      <c r="AA26" s="1032" t="s">
        <v>376</v>
      </c>
      <c r="AB26" s="1033"/>
      <c r="AC26" s="1033"/>
      <c r="AD26" s="1033"/>
      <c r="AE26" s="1033"/>
      <c r="AF26" s="1090" t="s">
        <v>377</v>
      </c>
      <c r="AG26" s="1039"/>
      <c r="AH26" s="1039"/>
      <c r="AI26" s="1039"/>
      <c r="AJ26" s="1091"/>
      <c r="AK26" s="1033" t="s">
        <v>378</v>
      </c>
      <c r="AL26" s="1033"/>
      <c r="AM26" s="1033"/>
      <c r="AN26" s="1033"/>
      <c r="AO26" s="1034"/>
      <c r="AP26" s="1032" t="s">
        <v>379</v>
      </c>
      <c r="AQ26" s="1033"/>
      <c r="AR26" s="1033"/>
      <c r="AS26" s="1033"/>
      <c r="AT26" s="1034"/>
      <c r="AU26" s="1032" t="s">
        <v>380</v>
      </c>
      <c r="AV26" s="1033"/>
      <c r="AW26" s="1033"/>
      <c r="AX26" s="1033"/>
      <c r="AY26" s="1034"/>
      <c r="AZ26" s="1032" t="s">
        <v>381</v>
      </c>
      <c r="BA26" s="1033"/>
      <c r="BB26" s="1033"/>
      <c r="BC26" s="1033"/>
      <c r="BD26" s="1034"/>
      <c r="BE26" s="1032" t="s">
        <v>356</v>
      </c>
      <c r="BF26" s="1033"/>
      <c r="BG26" s="1033"/>
      <c r="BH26" s="1033"/>
      <c r="BI26" s="1048"/>
      <c r="BJ26" s="205"/>
      <c r="BK26" s="205"/>
      <c r="BL26" s="205"/>
      <c r="BM26" s="205"/>
      <c r="BN26" s="205"/>
      <c r="BO26" s="218"/>
      <c r="BP26" s="218"/>
      <c r="BQ26" s="215">
        <v>20</v>
      </c>
      <c r="BR26" s="216"/>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199"/>
    </row>
    <row r="27" spans="1:131" s="200"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05"/>
      <c r="BK27" s="205"/>
      <c r="BL27" s="205"/>
      <c r="BM27" s="205"/>
      <c r="BN27" s="205"/>
      <c r="BO27" s="218"/>
      <c r="BP27" s="218"/>
      <c r="BQ27" s="215">
        <v>21</v>
      </c>
      <c r="BR27" s="216"/>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199"/>
    </row>
    <row r="28" spans="1:131" s="200" customFormat="1" ht="26.25" customHeight="1" thickTop="1" x14ac:dyDescent="0.15">
      <c r="A28" s="219">
        <v>1</v>
      </c>
      <c r="B28" s="1081" t="s">
        <v>382</v>
      </c>
      <c r="C28" s="1082"/>
      <c r="D28" s="1082"/>
      <c r="E28" s="1082"/>
      <c r="F28" s="1082"/>
      <c r="G28" s="1082"/>
      <c r="H28" s="1082"/>
      <c r="I28" s="1082"/>
      <c r="J28" s="1082"/>
      <c r="K28" s="1082"/>
      <c r="L28" s="1082"/>
      <c r="M28" s="1082"/>
      <c r="N28" s="1082"/>
      <c r="O28" s="1082"/>
      <c r="P28" s="1083"/>
      <c r="Q28" s="1084">
        <v>7157</v>
      </c>
      <c r="R28" s="1085"/>
      <c r="S28" s="1085"/>
      <c r="T28" s="1085"/>
      <c r="U28" s="1085"/>
      <c r="V28" s="1085">
        <v>6919</v>
      </c>
      <c r="W28" s="1085"/>
      <c r="X28" s="1085"/>
      <c r="Y28" s="1085"/>
      <c r="Z28" s="1085"/>
      <c r="AA28" s="1085">
        <v>238</v>
      </c>
      <c r="AB28" s="1085"/>
      <c r="AC28" s="1085"/>
      <c r="AD28" s="1085"/>
      <c r="AE28" s="1086"/>
      <c r="AF28" s="1087">
        <v>238</v>
      </c>
      <c r="AG28" s="1085"/>
      <c r="AH28" s="1085"/>
      <c r="AI28" s="1085"/>
      <c r="AJ28" s="1088"/>
      <c r="AK28" s="1089">
        <v>732</v>
      </c>
      <c r="AL28" s="1077"/>
      <c r="AM28" s="1077"/>
      <c r="AN28" s="1077"/>
      <c r="AO28" s="1077"/>
      <c r="AP28" s="1077" t="s">
        <v>538</v>
      </c>
      <c r="AQ28" s="1077"/>
      <c r="AR28" s="1077"/>
      <c r="AS28" s="1077"/>
      <c r="AT28" s="1077"/>
      <c r="AU28" s="1077" t="s">
        <v>538</v>
      </c>
      <c r="AV28" s="1077"/>
      <c r="AW28" s="1077"/>
      <c r="AX28" s="1077"/>
      <c r="AY28" s="1077"/>
      <c r="AZ28" s="1078" t="s">
        <v>538</v>
      </c>
      <c r="BA28" s="1078"/>
      <c r="BB28" s="1078"/>
      <c r="BC28" s="1078"/>
      <c r="BD28" s="1078"/>
      <c r="BE28" s="1079"/>
      <c r="BF28" s="1079"/>
      <c r="BG28" s="1079"/>
      <c r="BH28" s="1079"/>
      <c r="BI28" s="1080"/>
      <c r="BJ28" s="205"/>
      <c r="BK28" s="205"/>
      <c r="BL28" s="205"/>
      <c r="BM28" s="205"/>
      <c r="BN28" s="205"/>
      <c r="BO28" s="218"/>
      <c r="BP28" s="218"/>
      <c r="BQ28" s="215">
        <v>22</v>
      </c>
      <c r="BR28" s="216"/>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199"/>
    </row>
    <row r="29" spans="1:131" s="200" customFormat="1" ht="26.25" customHeight="1" x14ac:dyDescent="0.15">
      <c r="A29" s="219">
        <v>2</v>
      </c>
      <c r="B29" s="1068" t="s">
        <v>383</v>
      </c>
      <c r="C29" s="1069"/>
      <c r="D29" s="1069"/>
      <c r="E29" s="1069"/>
      <c r="F29" s="1069"/>
      <c r="G29" s="1069"/>
      <c r="H29" s="1069"/>
      <c r="I29" s="1069"/>
      <c r="J29" s="1069"/>
      <c r="K29" s="1069"/>
      <c r="L29" s="1069"/>
      <c r="M29" s="1069"/>
      <c r="N29" s="1069"/>
      <c r="O29" s="1069"/>
      <c r="P29" s="1070"/>
      <c r="Q29" s="1074">
        <v>5463</v>
      </c>
      <c r="R29" s="1075"/>
      <c r="S29" s="1075"/>
      <c r="T29" s="1075"/>
      <c r="U29" s="1075"/>
      <c r="V29" s="1075">
        <v>5327</v>
      </c>
      <c r="W29" s="1075"/>
      <c r="X29" s="1075"/>
      <c r="Y29" s="1075"/>
      <c r="Z29" s="1075"/>
      <c r="AA29" s="1075">
        <v>137</v>
      </c>
      <c r="AB29" s="1075"/>
      <c r="AC29" s="1075"/>
      <c r="AD29" s="1075"/>
      <c r="AE29" s="1076"/>
      <c r="AF29" s="1050">
        <v>137</v>
      </c>
      <c r="AG29" s="1051"/>
      <c r="AH29" s="1051"/>
      <c r="AI29" s="1051"/>
      <c r="AJ29" s="1052"/>
      <c r="AK29" s="1009">
        <v>808</v>
      </c>
      <c r="AL29" s="1000"/>
      <c r="AM29" s="1000"/>
      <c r="AN29" s="1000"/>
      <c r="AO29" s="1000"/>
      <c r="AP29" s="1000" t="s">
        <v>538</v>
      </c>
      <c r="AQ29" s="1000"/>
      <c r="AR29" s="1000"/>
      <c r="AS29" s="1000"/>
      <c r="AT29" s="1000"/>
      <c r="AU29" s="1000" t="s">
        <v>538</v>
      </c>
      <c r="AV29" s="1000"/>
      <c r="AW29" s="1000"/>
      <c r="AX29" s="1000"/>
      <c r="AY29" s="1000"/>
      <c r="AZ29" s="1073" t="s">
        <v>538</v>
      </c>
      <c r="BA29" s="1073"/>
      <c r="BB29" s="1073"/>
      <c r="BC29" s="1073"/>
      <c r="BD29" s="1073"/>
      <c r="BE29" s="1063"/>
      <c r="BF29" s="1063"/>
      <c r="BG29" s="1063"/>
      <c r="BH29" s="1063"/>
      <c r="BI29" s="1064"/>
      <c r="BJ29" s="205"/>
      <c r="BK29" s="205"/>
      <c r="BL29" s="205"/>
      <c r="BM29" s="205"/>
      <c r="BN29" s="205"/>
      <c r="BO29" s="218"/>
      <c r="BP29" s="218"/>
      <c r="BQ29" s="215">
        <v>23</v>
      </c>
      <c r="BR29" s="216"/>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199"/>
    </row>
    <row r="30" spans="1:131" s="200" customFormat="1" ht="26.25" customHeight="1" x14ac:dyDescent="0.15">
      <c r="A30" s="219">
        <v>3</v>
      </c>
      <c r="B30" s="1068" t="s">
        <v>384</v>
      </c>
      <c r="C30" s="1069"/>
      <c r="D30" s="1069"/>
      <c r="E30" s="1069"/>
      <c r="F30" s="1069"/>
      <c r="G30" s="1069"/>
      <c r="H30" s="1069"/>
      <c r="I30" s="1069"/>
      <c r="J30" s="1069"/>
      <c r="K30" s="1069"/>
      <c r="L30" s="1069"/>
      <c r="M30" s="1069"/>
      <c r="N30" s="1069"/>
      <c r="O30" s="1069"/>
      <c r="P30" s="1070"/>
      <c r="Q30" s="1074">
        <v>475</v>
      </c>
      <c r="R30" s="1075"/>
      <c r="S30" s="1075"/>
      <c r="T30" s="1075"/>
      <c r="U30" s="1075"/>
      <c r="V30" s="1075">
        <v>474</v>
      </c>
      <c r="W30" s="1075"/>
      <c r="X30" s="1075"/>
      <c r="Y30" s="1075"/>
      <c r="Z30" s="1075"/>
      <c r="AA30" s="1075">
        <v>1</v>
      </c>
      <c r="AB30" s="1075"/>
      <c r="AC30" s="1075"/>
      <c r="AD30" s="1075"/>
      <c r="AE30" s="1076"/>
      <c r="AF30" s="1050">
        <v>1</v>
      </c>
      <c r="AG30" s="1051"/>
      <c r="AH30" s="1051"/>
      <c r="AI30" s="1051"/>
      <c r="AJ30" s="1052"/>
      <c r="AK30" s="1009">
        <v>203</v>
      </c>
      <c r="AL30" s="1000"/>
      <c r="AM30" s="1000"/>
      <c r="AN30" s="1000"/>
      <c r="AO30" s="1000"/>
      <c r="AP30" s="1000" t="s">
        <v>538</v>
      </c>
      <c r="AQ30" s="1000"/>
      <c r="AR30" s="1000"/>
      <c r="AS30" s="1000"/>
      <c r="AT30" s="1000"/>
      <c r="AU30" s="1000" t="s">
        <v>538</v>
      </c>
      <c r="AV30" s="1000"/>
      <c r="AW30" s="1000"/>
      <c r="AX30" s="1000"/>
      <c r="AY30" s="1000"/>
      <c r="AZ30" s="1073" t="s">
        <v>538</v>
      </c>
      <c r="BA30" s="1073"/>
      <c r="BB30" s="1073"/>
      <c r="BC30" s="1073"/>
      <c r="BD30" s="1073"/>
      <c r="BE30" s="1063"/>
      <c r="BF30" s="1063"/>
      <c r="BG30" s="1063"/>
      <c r="BH30" s="1063"/>
      <c r="BI30" s="1064"/>
      <c r="BJ30" s="205"/>
      <c r="BK30" s="205"/>
      <c r="BL30" s="205"/>
      <c r="BM30" s="205"/>
      <c r="BN30" s="205"/>
      <c r="BO30" s="218"/>
      <c r="BP30" s="218"/>
      <c r="BQ30" s="215">
        <v>24</v>
      </c>
      <c r="BR30" s="216"/>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199"/>
    </row>
    <row r="31" spans="1:131" s="200" customFormat="1" ht="26.25" customHeight="1" x14ac:dyDescent="0.15">
      <c r="A31" s="219">
        <v>4</v>
      </c>
      <c r="B31" s="1068" t="s">
        <v>385</v>
      </c>
      <c r="C31" s="1069"/>
      <c r="D31" s="1069"/>
      <c r="E31" s="1069"/>
      <c r="F31" s="1069"/>
      <c r="G31" s="1069"/>
      <c r="H31" s="1069"/>
      <c r="I31" s="1069"/>
      <c r="J31" s="1069"/>
      <c r="K31" s="1069"/>
      <c r="L31" s="1069"/>
      <c r="M31" s="1069"/>
      <c r="N31" s="1069"/>
      <c r="O31" s="1069"/>
      <c r="P31" s="1070"/>
      <c r="Q31" s="1074">
        <v>816</v>
      </c>
      <c r="R31" s="1075"/>
      <c r="S31" s="1075"/>
      <c r="T31" s="1075"/>
      <c r="U31" s="1075"/>
      <c r="V31" s="1075">
        <v>756</v>
      </c>
      <c r="W31" s="1075"/>
      <c r="X31" s="1075"/>
      <c r="Y31" s="1075"/>
      <c r="Z31" s="1075"/>
      <c r="AA31" s="1075">
        <v>60</v>
      </c>
      <c r="AB31" s="1075"/>
      <c r="AC31" s="1075"/>
      <c r="AD31" s="1075"/>
      <c r="AE31" s="1076"/>
      <c r="AF31" s="1050">
        <v>782</v>
      </c>
      <c r="AG31" s="1051"/>
      <c r="AH31" s="1051"/>
      <c r="AI31" s="1051"/>
      <c r="AJ31" s="1052"/>
      <c r="AK31" s="1009">
        <v>128</v>
      </c>
      <c r="AL31" s="1000"/>
      <c r="AM31" s="1000"/>
      <c r="AN31" s="1000"/>
      <c r="AO31" s="1000"/>
      <c r="AP31" s="1000">
        <v>3921</v>
      </c>
      <c r="AQ31" s="1000"/>
      <c r="AR31" s="1000"/>
      <c r="AS31" s="1000"/>
      <c r="AT31" s="1000"/>
      <c r="AU31" s="1000">
        <v>592</v>
      </c>
      <c r="AV31" s="1000"/>
      <c r="AW31" s="1000"/>
      <c r="AX31" s="1000"/>
      <c r="AY31" s="1000"/>
      <c r="AZ31" s="1073" t="s">
        <v>538</v>
      </c>
      <c r="BA31" s="1073"/>
      <c r="BB31" s="1073"/>
      <c r="BC31" s="1073"/>
      <c r="BD31" s="1073"/>
      <c r="BE31" s="1063" t="s">
        <v>386</v>
      </c>
      <c r="BF31" s="1063"/>
      <c r="BG31" s="1063"/>
      <c r="BH31" s="1063"/>
      <c r="BI31" s="1064"/>
      <c r="BJ31" s="205"/>
      <c r="BK31" s="205"/>
      <c r="BL31" s="205"/>
      <c r="BM31" s="205"/>
      <c r="BN31" s="205"/>
      <c r="BO31" s="218"/>
      <c r="BP31" s="218"/>
      <c r="BQ31" s="215">
        <v>25</v>
      </c>
      <c r="BR31" s="216"/>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199"/>
    </row>
    <row r="32" spans="1:131" s="200" customFormat="1" ht="26.25" customHeight="1" x14ac:dyDescent="0.15">
      <c r="A32" s="219">
        <v>5</v>
      </c>
      <c r="B32" s="1068" t="s">
        <v>387</v>
      </c>
      <c r="C32" s="1069"/>
      <c r="D32" s="1069"/>
      <c r="E32" s="1069"/>
      <c r="F32" s="1069"/>
      <c r="G32" s="1069"/>
      <c r="H32" s="1069"/>
      <c r="I32" s="1069"/>
      <c r="J32" s="1069"/>
      <c r="K32" s="1069"/>
      <c r="L32" s="1069"/>
      <c r="M32" s="1069"/>
      <c r="N32" s="1069"/>
      <c r="O32" s="1069"/>
      <c r="P32" s="1070"/>
      <c r="Q32" s="1074">
        <v>609</v>
      </c>
      <c r="R32" s="1075"/>
      <c r="S32" s="1075"/>
      <c r="T32" s="1075"/>
      <c r="U32" s="1075"/>
      <c r="V32" s="1075">
        <v>609</v>
      </c>
      <c r="W32" s="1075"/>
      <c r="X32" s="1075"/>
      <c r="Y32" s="1075"/>
      <c r="Z32" s="1075"/>
      <c r="AA32" s="1075">
        <v>0</v>
      </c>
      <c r="AB32" s="1075"/>
      <c r="AC32" s="1075"/>
      <c r="AD32" s="1075"/>
      <c r="AE32" s="1076"/>
      <c r="AF32" s="1050">
        <v>0</v>
      </c>
      <c r="AG32" s="1051"/>
      <c r="AH32" s="1051"/>
      <c r="AI32" s="1051"/>
      <c r="AJ32" s="1052"/>
      <c r="AK32" s="1009">
        <v>258</v>
      </c>
      <c r="AL32" s="1000"/>
      <c r="AM32" s="1000"/>
      <c r="AN32" s="1000"/>
      <c r="AO32" s="1000"/>
      <c r="AP32" s="1000">
        <v>3808</v>
      </c>
      <c r="AQ32" s="1000"/>
      <c r="AR32" s="1000"/>
      <c r="AS32" s="1000"/>
      <c r="AT32" s="1000"/>
      <c r="AU32" s="1000">
        <v>2799</v>
      </c>
      <c r="AV32" s="1000"/>
      <c r="AW32" s="1000"/>
      <c r="AX32" s="1000"/>
      <c r="AY32" s="1000"/>
      <c r="AZ32" s="1073" t="s">
        <v>538</v>
      </c>
      <c r="BA32" s="1073"/>
      <c r="BB32" s="1073"/>
      <c r="BC32" s="1073"/>
      <c r="BD32" s="1073"/>
      <c r="BE32" s="1063" t="s">
        <v>388</v>
      </c>
      <c r="BF32" s="1063"/>
      <c r="BG32" s="1063"/>
      <c r="BH32" s="1063"/>
      <c r="BI32" s="1064"/>
      <c r="BJ32" s="205"/>
      <c r="BK32" s="205"/>
      <c r="BL32" s="205"/>
      <c r="BM32" s="205"/>
      <c r="BN32" s="205"/>
      <c r="BO32" s="218"/>
      <c r="BP32" s="218"/>
      <c r="BQ32" s="215">
        <v>26</v>
      </c>
      <c r="BR32" s="216"/>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199"/>
    </row>
    <row r="33" spans="1:131" s="200" customFormat="1" ht="26.25" customHeight="1" x14ac:dyDescent="0.15">
      <c r="A33" s="219">
        <v>6</v>
      </c>
      <c r="B33" s="1068" t="s">
        <v>389</v>
      </c>
      <c r="C33" s="1069"/>
      <c r="D33" s="1069"/>
      <c r="E33" s="1069"/>
      <c r="F33" s="1069"/>
      <c r="G33" s="1069"/>
      <c r="H33" s="1069"/>
      <c r="I33" s="1069"/>
      <c r="J33" s="1069"/>
      <c r="K33" s="1069"/>
      <c r="L33" s="1069"/>
      <c r="M33" s="1069"/>
      <c r="N33" s="1069"/>
      <c r="O33" s="1069"/>
      <c r="P33" s="1070"/>
      <c r="Q33" s="1074">
        <v>2060</v>
      </c>
      <c r="R33" s="1075"/>
      <c r="S33" s="1075"/>
      <c r="T33" s="1075"/>
      <c r="U33" s="1075"/>
      <c r="V33" s="1075">
        <v>2060</v>
      </c>
      <c r="W33" s="1075"/>
      <c r="X33" s="1075"/>
      <c r="Y33" s="1075"/>
      <c r="Z33" s="1075"/>
      <c r="AA33" s="1075">
        <v>1</v>
      </c>
      <c r="AB33" s="1075"/>
      <c r="AC33" s="1075"/>
      <c r="AD33" s="1075"/>
      <c r="AE33" s="1076"/>
      <c r="AF33" s="1050">
        <v>0</v>
      </c>
      <c r="AG33" s="1051"/>
      <c r="AH33" s="1051"/>
      <c r="AI33" s="1051"/>
      <c r="AJ33" s="1052"/>
      <c r="AK33" s="1009">
        <v>947</v>
      </c>
      <c r="AL33" s="1000"/>
      <c r="AM33" s="1000"/>
      <c r="AN33" s="1000"/>
      <c r="AO33" s="1000"/>
      <c r="AP33" s="1000">
        <v>12254</v>
      </c>
      <c r="AQ33" s="1000"/>
      <c r="AR33" s="1000"/>
      <c r="AS33" s="1000"/>
      <c r="AT33" s="1000"/>
      <c r="AU33" s="1000">
        <v>10134</v>
      </c>
      <c r="AV33" s="1000"/>
      <c r="AW33" s="1000"/>
      <c r="AX33" s="1000"/>
      <c r="AY33" s="1000"/>
      <c r="AZ33" s="1073" t="s">
        <v>538</v>
      </c>
      <c r="BA33" s="1073"/>
      <c r="BB33" s="1073"/>
      <c r="BC33" s="1073"/>
      <c r="BD33" s="1073"/>
      <c r="BE33" s="1063" t="s">
        <v>388</v>
      </c>
      <c r="BF33" s="1063"/>
      <c r="BG33" s="1063"/>
      <c r="BH33" s="1063"/>
      <c r="BI33" s="1064"/>
      <c r="BJ33" s="205"/>
      <c r="BK33" s="205"/>
      <c r="BL33" s="205"/>
      <c r="BM33" s="205"/>
      <c r="BN33" s="205"/>
      <c r="BO33" s="218"/>
      <c r="BP33" s="218"/>
      <c r="BQ33" s="215">
        <v>27</v>
      </c>
      <c r="BR33" s="216"/>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199"/>
    </row>
    <row r="34" spans="1:131" s="200" customFormat="1" ht="26.25" customHeight="1" x14ac:dyDescent="0.15">
      <c r="A34" s="219">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c r="AG34" s="1051"/>
      <c r="AH34" s="1051"/>
      <c r="AI34" s="1051"/>
      <c r="AJ34" s="1052"/>
      <c r="AK34" s="1009"/>
      <c r="AL34" s="1000"/>
      <c r="AM34" s="1000"/>
      <c r="AN34" s="1000"/>
      <c r="AO34" s="1000"/>
      <c r="AP34" s="1000"/>
      <c r="AQ34" s="1000"/>
      <c r="AR34" s="1000"/>
      <c r="AS34" s="1000"/>
      <c r="AT34" s="1000"/>
      <c r="AU34" s="1000"/>
      <c r="AV34" s="1000"/>
      <c r="AW34" s="1000"/>
      <c r="AX34" s="1000"/>
      <c r="AY34" s="1000"/>
      <c r="AZ34" s="1073"/>
      <c r="BA34" s="1073"/>
      <c r="BB34" s="1073"/>
      <c r="BC34" s="1073"/>
      <c r="BD34" s="1073"/>
      <c r="BE34" s="1063"/>
      <c r="BF34" s="1063"/>
      <c r="BG34" s="1063"/>
      <c r="BH34" s="1063"/>
      <c r="BI34" s="1064"/>
      <c r="BJ34" s="205"/>
      <c r="BK34" s="205"/>
      <c r="BL34" s="205"/>
      <c r="BM34" s="205"/>
      <c r="BN34" s="205"/>
      <c r="BO34" s="218"/>
      <c r="BP34" s="218"/>
      <c r="BQ34" s="215">
        <v>28</v>
      </c>
      <c r="BR34" s="216"/>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199"/>
    </row>
    <row r="35" spans="1:131" s="200" customFormat="1" ht="26.25" customHeight="1" x14ac:dyDescent="0.15">
      <c r="A35" s="219">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09"/>
      <c r="AL35" s="1000"/>
      <c r="AM35" s="1000"/>
      <c r="AN35" s="1000"/>
      <c r="AO35" s="1000"/>
      <c r="AP35" s="1000"/>
      <c r="AQ35" s="1000"/>
      <c r="AR35" s="1000"/>
      <c r="AS35" s="1000"/>
      <c r="AT35" s="1000"/>
      <c r="AU35" s="1000"/>
      <c r="AV35" s="1000"/>
      <c r="AW35" s="1000"/>
      <c r="AX35" s="1000"/>
      <c r="AY35" s="1000"/>
      <c r="AZ35" s="1073"/>
      <c r="BA35" s="1073"/>
      <c r="BB35" s="1073"/>
      <c r="BC35" s="1073"/>
      <c r="BD35" s="1073"/>
      <c r="BE35" s="1063"/>
      <c r="BF35" s="1063"/>
      <c r="BG35" s="1063"/>
      <c r="BH35" s="1063"/>
      <c r="BI35" s="1064"/>
      <c r="BJ35" s="205"/>
      <c r="BK35" s="205"/>
      <c r="BL35" s="205"/>
      <c r="BM35" s="205"/>
      <c r="BN35" s="205"/>
      <c r="BO35" s="218"/>
      <c r="BP35" s="218"/>
      <c r="BQ35" s="215">
        <v>29</v>
      </c>
      <c r="BR35" s="216"/>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199"/>
    </row>
    <row r="36" spans="1:131" s="200" customFormat="1" ht="26.25" customHeight="1" x14ac:dyDescent="0.15">
      <c r="A36" s="219">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09"/>
      <c r="AL36" s="1000"/>
      <c r="AM36" s="1000"/>
      <c r="AN36" s="1000"/>
      <c r="AO36" s="1000"/>
      <c r="AP36" s="1000"/>
      <c r="AQ36" s="1000"/>
      <c r="AR36" s="1000"/>
      <c r="AS36" s="1000"/>
      <c r="AT36" s="1000"/>
      <c r="AU36" s="1000"/>
      <c r="AV36" s="1000"/>
      <c r="AW36" s="1000"/>
      <c r="AX36" s="1000"/>
      <c r="AY36" s="1000"/>
      <c r="AZ36" s="1073"/>
      <c r="BA36" s="1073"/>
      <c r="BB36" s="1073"/>
      <c r="BC36" s="1073"/>
      <c r="BD36" s="1073"/>
      <c r="BE36" s="1063"/>
      <c r="BF36" s="1063"/>
      <c r="BG36" s="1063"/>
      <c r="BH36" s="1063"/>
      <c r="BI36" s="1064"/>
      <c r="BJ36" s="205"/>
      <c r="BK36" s="205"/>
      <c r="BL36" s="205"/>
      <c r="BM36" s="205"/>
      <c r="BN36" s="205"/>
      <c r="BO36" s="218"/>
      <c r="BP36" s="218"/>
      <c r="BQ36" s="215">
        <v>30</v>
      </c>
      <c r="BR36" s="216"/>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199"/>
    </row>
    <row r="37" spans="1:131" s="200" customFormat="1" ht="26.25" customHeight="1" x14ac:dyDescent="0.15">
      <c r="A37" s="219">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09"/>
      <c r="AL37" s="1000"/>
      <c r="AM37" s="1000"/>
      <c r="AN37" s="1000"/>
      <c r="AO37" s="1000"/>
      <c r="AP37" s="1000"/>
      <c r="AQ37" s="1000"/>
      <c r="AR37" s="1000"/>
      <c r="AS37" s="1000"/>
      <c r="AT37" s="1000"/>
      <c r="AU37" s="1000"/>
      <c r="AV37" s="1000"/>
      <c r="AW37" s="1000"/>
      <c r="AX37" s="1000"/>
      <c r="AY37" s="1000"/>
      <c r="AZ37" s="1073"/>
      <c r="BA37" s="1073"/>
      <c r="BB37" s="1073"/>
      <c r="BC37" s="1073"/>
      <c r="BD37" s="1073"/>
      <c r="BE37" s="1063"/>
      <c r="BF37" s="1063"/>
      <c r="BG37" s="1063"/>
      <c r="BH37" s="1063"/>
      <c r="BI37" s="1064"/>
      <c r="BJ37" s="205"/>
      <c r="BK37" s="205"/>
      <c r="BL37" s="205"/>
      <c r="BM37" s="205"/>
      <c r="BN37" s="205"/>
      <c r="BO37" s="218"/>
      <c r="BP37" s="218"/>
      <c r="BQ37" s="215">
        <v>31</v>
      </c>
      <c r="BR37" s="216"/>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199"/>
    </row>
    <row r="38" spans="1:131" s="200" customFormat="1" ht="26.25" customHeight="1" x14ac:dyDescent="0.15">
      <c r="A38" s="219">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09"/>
      <c r="AL38" s="1000"/>
      <c r="AM38" s="1000"/>
      <c r="AN38" s="1000"/>
      <c r="AO38" s="1000"/>
      <c r="AP38" s="1000"/>
      <c r="AQ38" s="1000"/>
      <c r="AR38" s="1000"/>
      <c r="AS38" s="1000"/>
      <c r="AT38" s="1000"/>
      <c r="AU38" s="1000"/>
      <c r="AV38" s="1000"/>
      <c r="AW38" s="1000"/>
      <c r="AX38" s="1000"/>
      <c r="AY38" s="1000"/>
      <c r="AZ38" s="1073"/>
      <c r="BA38" s="1073"/>
      <c r="BB38" s="1073"/>
      <c r="BC38" s="1073"/>
      <c r="BD38" s="1073"/>
      <c r="BE38" s="1063"/>
      <c r="BF38" s="1063"/>
      <c r="BG38" s="1063"/>
      <c r="BH38" s="1063"/>
      <c r="BI38" s="1064"/>
      <c r="BJ38" s="205"/>
      <c r="BK38" s="205"/>
      <c r="BL38" s="205"/>
      <c r="BM38" s="205"/>
      <c r="BN38" s="205"/>
      <c r="BO38" s="218"/>
      <c r="BP38" s="218"/>
      <c r="BQ38" s="215">
        <v>32</v>
      </c>
      <c r="BR38" s="216"/>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199"/>
    </row>
    <row r="39" spans="1:131" s="200" customFormat="1" ht="26.25" customHeight="1" x14ac:dyDescent="0.15">
      <c r="A39" s="219">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09"/>
      <c r="AL39" s="1000"/>
      <c r="AM39" s="1000"/>
      <c r="AN39" s="1000"/>
      <c r="AO39" s="1000"/>
      <c r="AP39" s="1000"/>
      <c r="AQ39" s="1000"/>
      <c r="AR39" s="1000"/>
      <c r="AS39" s="1000"/>
      <c r="AT39" s="1000"/>
      <c r="AU39" s="1000"/>
      <c r="AV39" s="1000"/>
      <c r="AW39" s="1000"/>
      <c r="AX39" s="1000"/>
      <c r="AY39" s="1000"/>
      <c r="AZ39" s="1073"/>
      <c r="BA39" s="1073"/>
      <c r="BB39" s="1073"/>
      <c r="BC39" s="1073"/>
      <c r="BD39" s="1073"/>
      <c r="BE39" s="1063"/>
      <c r="BF39" s="1063"/>
      <c r="BG39" s="1063"/>
      <c r="BH39" s="1063"/>
      <c r="BI39" s="1064"/>
      <c r="BJ39" s="205"/>
      <c r="BK39" s="205"/>
      <c r="BL39" s="205"/>
      <c r="BM39" s="205"/>
      <c r="BN39" s="205"/>
      <c r="BO39" s="218"/>
      <c r="BP39" s="218"/>
      <c r="BQ39" s="215">
        <v>33</v>
      </c>
      <c r="BR39" s="216"/>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199"/>
    </row>
    <row r="40" spans="1:131" s="200" customFormat="1" ht="26.25" customHeight="1" x14ac:dyDescent="0.15">
      <c r="A40" s="214">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09"/>
      <c r="AL40" s="1000"/>
      <c r="AM40" s="1000"/>
      <c r="AN40" s="1000"/>
      <c r="AO40" s="1000"/>
      <c r="AP40" s="1000"/>
      <c r="AQ40" s="1000"/>
      <c r="AR40" s="1000"/>
      <c r="AS40" s="1000"/>
      <c r="AT40" s="1000"/>
      <c r="AU40" s="1000"/>
      <c r="AV40" s="1000"/>
      <c r="AW40" s="1000"/>
      <c r="AX40" s="1000"/>
      <c r="AY40" s="1000"/>
      <c r="AZ40" s="1073"/>
      <c r="BA40" s="1073"/>
      <c r="BB40" s="1073"/>
      <c r="BC40" s="1073"/>
      <c r="BD40" s="1073"/>
      <c r="BE40" s="1063"/>
      <c r="BF40" s="1063"/>
      <c r="BG40" s="1063"/>
      <c r="BH40" s="1063"/>
      <c r="BI40" s="1064"/>
      <c r="BJ40" s="205"/>
      <c r="BK40" s="205"/>
      <c r="BL40" s="205"/>
      <c r="BM40" s="205"/>
      <c r="BN40" s="205"/>
      <c r="BO40" s="218"/>
      <c r="BP40" s="218"/>
      <c r="BQ40" s="215">
        <v>34</v>
      </c>
      <c r="BR40" s="216"/>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199"/>
    </row>
    <row r="41" spans="1:131" s="200" customFormat="1" ht="26.25" customHeight="1" x14ac:dyDescent="0.15">
      <c r="A41" s="214">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09"/>
      <c r="AL41" s="1000"/>
      <c r="AM41" s="1000"/>
      <c r="AN41" s="1000"/>
      <c r="AO41" s="1000"/>
      <c r="AP41" s="1000"/>
      <c r="AQ41" s="1000"/>
      <c r="AR41" s="1000"/>
      <c r="AS41" s="1000"/>
      <c r="AT41" s="1000"/>
      <c r="AU41" s="1000"/>
      <c r="AV41" s="1000"/>
      <c r="AW41" s="1000"/>
      <c r="AX41" s="1000"/>
      <c r="AY41" s="1000"/>
      <c r="AZ41" s="1073"/>
      <c r="BA41" s="1073"/>
      <c r="BB41" s="1073"/>
      <c r="BC41" s="1073"/>
      <c r="BD41" s="1073"/>
      <c r="BE41" s="1063"/>
      <c r="BF41" s="1063"/>
      <c r="BG41" s="1063"/>
      <c r="BH41" s="1063"/>
      <c r="BI41" s="1064"/>
      <c r="BJ41" s="205"/>
      <c r="BK41" s="205"/>
      <c r="BL41" s="205"/>
      <c r="BM41" s="205"/>
      <c r="BN41" s="205"/>
      <c r="BO41" s="218"/>
      <c r="BP41" s="218"/>
      <c r="BQ41" s="215">
        <v>35</v>
      </c>
      <c r="BR41" s="216"/>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199"/>
    </row>
    <row r="42" spans="1:131" s="200" customFormat="1" ht="26.25" customHeight="1" x14ac:dyDescent="0.15">
      <c r="A42" s="214">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09"/>
      <c r="AL42" s="1000"/>
      <c r="AM42" s="1000"/>
      <c r="AN42" s="1000"/>
      <c r="AO42" s="1000"/>
      <c r="AP42" s="1000"/>
      <c r="AQ42" s="1000"/>
      <c r="AR42" s="1000"/>
      <c r="AS42" s="1000"/>
      <c r="AT42" s="1000"/>
      <c r="AU42" s="1000"/>
      <c r="AV42" s="1000"/>
      <c r="AW42" s="1000"/>
      <c r="AX42" s="1000"/>
      <c r="AY42" s="1000"/>
      <c r="AZ42" s="1073"/>
      <c r="BA42" s="1073"/>
      <c r="BB42" s="1073"/>
      <c r="BC42" s="1073"/>
      <c r="BD42" s="1073"/>
      <c r="BE42" s="1063"/>
      <c r="BF42" s="1063"/>
      <c r="BG42" s="1063"/>
      <c r="BH42" s="1063"/>
      <c r="BI42" s="1064"/>
      <c r="BJ42" s="205"/>
      <c r="BK42" s="205"/>
      <c r="BL42" s="205"/>
      <c r="BM42" s="205"/>
      <c r="BN42" s="205"/>
      <c r="BO42" s="218"/>
      <c r="BP42" s="218"/>
      <c r="BQ42" s="215">
        <v>36</v>
      </c>
      <c r="BR42" s="216"/>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199"/>
    </row>
    <row r="43" spans="1:131" s="200" customFormat="1" ht="26.25" customHeight="1" x14ac:dyDescent="0.15">
      <c r="A43" s="214">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09"/>
      <c r="AL43" s="1000"/>
      <c r="AM43" s="1000"/>
      <c r="AN43" s="1000"/>
      <c r="AO43" s="1000"/>
      <c r="AP43" s="1000"/>
      <c r="AQ43" s="1000"/>
      <c r="AR43" s="1000"/>
      <c r="AS43" s="1000"/>
      <c r="AT43" s="1000"/>
      <c r="AU43" s="1000"/>
      <c r="AV43" s="1000"/>
      <c r="AW43" s="1000"/>
      <c r="AX43" s="1000"/>
      <c r="AY43" s="1000"/>
      <c r="AZ43" s="1073"/>
      <c r="BA43" s="1073"/>
      <c r="BB43" s="1073"/>
      <c r="BC43" s="1073"/>
      <c r="BD43" s="1073"/>
      <c r="BE43" s="1063"/>
      <c r="BF43" s="1063"/>
      <c r="BG43" s="1063"/>
      <c r="BH43" s="1063"/>
      <c r="BI43" s="1064"/>
      <c r="BJ43" s="205"/>
      <c r="BK43" s="205"/>
      <c r="BL43" s="205"/>
      <c r="BM43" s="205"/>
      <c r="BN43" s="205"/>
      <c r="BO43" s="218"/>
      <c r="BP43" s="218"/>
      <c r="BQ43" s="215">
        <v>37</v>
      </c>
      <c r="BR43" s="216"/>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199"/>
    </row>
    <row r="44" spans="1:131" s="200" customFormat="1" ht="26.25" customHeight="1" x14ac:dyDescent="0.15">
      <c r="A44" s="214">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09"/>
      <c r="AL44" s="1000"/>
      <c r="AM44" s="1000"/>
      <c r="AN44" s="1000"/>
      <c r="AO44" s="1000"/>
      <c r="AP44" s="1000"/>
      <c r="AQ44" s="1000"/>
      <c r="AR44" s="1000"/>
      <c r="AS44" s="1000"/>
      <c r="AT44" s="1000"/>
      <c r="AU44" s="1000"/>
      <c r="AV44" s="1000"/>
      <c r="AW44" s="1000"/>
      <c r="AX44" s="1000"/>
      <c r="AY44" s="1000"/>
      <c r="AZ44" s="1073"/>
      <c r="BA44" s="1073"/>
      <c r="BB44" s="1073"/>
      <c r="BC44" s="1073"/>
      <c r="BD44" s="1073"/>
      <c r="BE44" s="1063"/>
      <c r="BF44" s="1063"/>
      <c r="BG44" s="1063"/>
      <c r="BH44" s="1063"/>
      <c r="BI44" s="1064"/>
      <c r="BJ44" s="205"/>
      <c r="BK44" s="205"/>
      <c r="BL44" s="205"/>
      <c r="BM44" s="205"/>
      <c r="BN44" s="205"/>
      <c r="BO44" s="218"/>
      <c r="BP44" s="218"/>
      <c r="BQ44" s="215">
        <v>38</v>
      </c>
      <c r="BR44" s="216"/>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199"/>
    </row>
    <row r="45" spans="1:131" s="200" customFormat="1" ht="26.25" customHeight="1" x14ac:dyDescent="0.15">
      <c r="A45" s="214">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09"/>
      <c r="AL45" s="1000"/>
      <c r="AM45" s="1000"/>
      <c r="AN45" s="1000"/>
      <c r="AO45" s="1000"/>
      <c r="AP45" s="1000"/>
      <c r="AQ45" s="1000"/>
      <c r="AR45" s="1000"/>
      <c r="AS45" s="1000"/>
      <c r="AT45" s="1000"/>
      <c r="AU45" s="1000"/>
      <c r="AV45" s="1000"/>
      <c r="AW45" s="1000"/>
      <c r="AX45" s="1000"/>
      <c r="AY45" s="1000"/>
      <c r="AZ45" s="1073"/>
      <c r="BA45" s="1073"/>
      <c r="BB45" s="1073"/>
      <c r="BC45" s="1073"/>
      <c r="BD45" s="1073"/>
      <c r="BE45" s="1063"/>
      <c r="BF45" s="1063"/>
      <c r="BG45" s="1063"/>
      <c r="BH45" s="1063"/>
      <c r="BI45" s="1064"/>
      <c r="BJ45" s="205"/>
      <c r="BK45" s="205"/>
      <c r="BL45" s="205"/>
      <c r="BM45" s="205"/>
      <c r="BN45" s="205"/>
      <c r="BO45" s="218"/>
      <c r="BP45" s="218"/>
      <c r="BQ45" s="215">
        <v>39</v>
      </c>
      <c r="BR45" s="216"/>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199"/>
    </row>
    <row r="46" spans="1:131" s="200" customFormat="1" ht="26.25" customHeight="1" x14ac:dyDescent="0.15">
      <c r="A46" s="214">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09"/>
      <c r="AL46" s="1000"/>
      <c r="AM46" s="1000"/>
      <c r="AN46" s="1000"/>
      <c r="AO46" s="1000"/>
      <c r="AP46" s="1000"/>
      <c r="AQ46" s="1000"/>
      <c r="AR46" s="1000"/>
      <c r="AS46" s="1000"/>
      <c r="AT46" s="1000"/>
      <c r="AU46" s="1000"/>
      <c r="AV46" s="1000"/>
      <c r="AW46" s="1000"/>
      <c r="AX46" s="1000"/>
      <c r="AY46" s="1000"/>
      <c r="AZ46" s="1073"/>
      <c r="BA46" s="1073"/>
      <c r="BB46" s="1073"/>
      <c r="BC46" s="1073"/>
      <c r="BD46" s="1073"/>
      <c r="BE46" s="1063"/>
      <c r="BF46" s="1063"/>
      <c r="BG46" s="1063"/>
      <c r="BH46" s="1063"/>
      <c r="BI46" s="1064"/>
      <c r="BJ46" s="205"/>
      <c r="BK46" s="205"/>
      <c r="BL46" s="205"/>
      <c r="BM46" s="205"/>
      <c r="BN46" s="205"/>
      <c r="BO46" s="218"/>
      <c r="BP46" s="218"/>
      <c r="BQ46" s="215">
        <v>40</v>
      </c>
      <c r="BR46" s="216"/>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199"/>
    </row>
    <row r="47" spans="1:131" s="200" customFormat="1" ht="26.25" customHeight="1" x14ac:dyDescent="0.15">
      <c r="A47" s="214">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09"/>
      <c r="AL47" s="1000"/>
      <c r="AM47" s="1000"/>
      <c r="AN47" s="1000"/>
      <c r="AO47" s="1000"/>
      <c r="AP47" s="1000"/>
      <c r="AQ47" s="1000"/>
      <c r="AR47" s="1000"/>
      <c r="AS47" s="1000"/>
      <c r="AT47" s="1000"/>
      <c r="AU47" s="1000"/>
      <c r="AV47" s="1000"/>
      <c r="AW47" s="1000"/>
      <c r="AX47" s="1000"/>
      <c r="AY47" s="1000"/>
      <c r="AZ47" s="1073"/>
      <c r="BA47" s="1073"/>
      <c r="BB47" s="1073"/>
      <c r="BC47" s="1073"/>
      <c r="BD47" s="1073"/>
      <c r="BE47" s="1063"/>
      <c r="BF47" s="1063"/>
      <c r="BG47" s="1063"/>
      <c r="BH47" s="1063"/>
      <c r="BI47" s="1064"/>
      <c r="BJ47" s="205"/>
      <c r="BK47" s="205"/>
      <c r="BL47" s="205"/>
      <c r="BM47" s="205"/>
      <c r="BN47" s="205"/>
      <c r="BO47" s="218"/>
      <c r="BP47" s="218"/>
      <c r="BQ47" s="215">
        <v>41</v>
      </c>
      <c r="BR47" s="216"/>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199"/>
    </row>
    <row r="48" spans="1:131" s="200" customFormat="1" ht="26.25" customHeight="1" x14ac:dyDescent="0.15">
      <c r="A48" s="214">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09"/>
      <c r="AL48" s="1000"/>
      <c r="AM48" s="1000"/>
      <c r="AN48" s="1000"/>
      <c r="AO48" s="1000"/>
      <c r="AP48" s="1000"/>
      <c r="AQ48" s="1000"/>
      <c r="AR48" s="1000"/>
      <c r="AS48" s="1000"/>
      <c r="AT48" s="1000"/>
      <c r="AU48" s="1000"/>
      <c r="AV48" s="1000"/>
      <c r="AW48" s="1000"/>
      <c r="AX48" s="1000"/>
      <c r="AY48" s="1000"/>
      <c r="AZ48" s="1073"/>
      <c r="BA48" s="1073"/>
      <c r="BB48" s="1073"/>
      <c r="BC48" s="1073"/>
      <c r="BD48" s="1073"/>
      <c r="BE48" s="1063"/>
      <c r="BF48" s="1063"/>
      <c r="BG48" s="1063"/>
      <c r="BH48" s="1063"/>
      <c r="BI48" s="1064"/>
      <c r="BJ48" s="205"/>
      <c r="BK48" s="205"/>
      <c r="BL48" s="205"/>
      <c r="BM48" s="205"/>
      <c r="BN48" s="205"/>
      <c r="BO48" s="218"/>
      <c r="BP48" s="218"/>
      <c r="BQ48" s="215">
        <v>42</v>
      </c>
      <c r="BR48" s="216"/>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199"/>
    </row>
    <row r="49" spans="1:131" s="200" customFormat="1" ht="26.25" customHeight="1" x14ac:dyDescent="0.15">
      <c r="A49" s="214">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09"/>
      <c r="AL49" s="1000"/>
      <c r="AM49" s="1000"/>
      <c r="AN49" s="1000"/>
      <c r="AO49" s="1000"/>
      <c r="AP49" s="1000"/>
      <c r="AQ49" s="1000"/>
      <c r="AR49" s="1000"/>
      <c r="AS49" s="1000"/>
      <c r="AT49" s="1000"/>
      <c r="AU49" s="1000"/>
      <c r="AV49" s="1000"/>
      <c r="AW49" s="1000"/>
      <c r="AX49" s="1000"/>
      <c r="AY49" s="1000"/>
      <c r="AZ49" s="1073"/>
      <c r="BA49" s="1073"/>
      <c r="BB49" s="1073"/>
      <c r="BC49" s="1073"/>
      <c r="BD49" s="1073"/>
      <c r="BE49" s="1063"/>
      <c r="BF49" s="1063"/>
      <c r="BG49" s="1063"/>
      <c r="BH49" s="1063"/>
      <c r="BI49" s="1064"/>
      <c r="BJ49" s="205"/>
      <c r="BK49" s="205"/>
      <c r="BL49" s="205"/>
      <c r="BM49" s="205"/>
      <c r="BN49" s="205"/>
      <c r="BO49" s="218"/>
      <c r="BP49" s="218"/>
      <c r="BQ49" s="215">
        <v>43</v>
      </c>
      <c r="BR49" s="216"/>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199"/>
    </row>
    <row r="50" spans="1:131" s="200" customFormat="1" ht="26.25" customHeight="1" x14ac:dyDescent="0.15">
      <c r="A50" s="214">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05"/>
      <c r="BK50" s="205"/>
      <c r="BL50" s="205"/>
      <c r="BM50" s="205"/>
      <c r="BN50" s="205"/>
      <c r="BO50" s="218"/>
      <c r="BP50" s="218"/>
      <c r="BQ50" s="215">
        <v>44</v>
      </c>
      <c r="BR50" s="216"/>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199"/>
    </row>
    <row r="51" spans="1:131" s="200" customFormat="1" ht="26.25" customHeight="1" x14ac:dyDescent="0.15">
      <c r="A51" s="214">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05"/>
      <c r="BK51" s="205"/>
      <c r="BL51" s="205"/>
      <c r="BM51" s="205"/>
      <c r="BN51" s="205"/>
      <c r="BO51" s="218"/>
      <c r="BP51" s="218"/>
      <c r="BQ51" s="215">
        <v>45</v>
      </c>
      <c r="BR51" s="216"/>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199"/>
    </row>
    <row r="52" spans="1:131" s="200" customFormat="1" ht="26.25" customHeight="1" x14ac:dyDescent="0.15">
      <c r="A52" s="214">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05"/>
      <c r="BK52" s="205"/>
      <c r="BL52" s="205"/>
      <c r="BM52" s="205"/>
      <c r="BN52" s="205"/>
      <c r="BO52" s="218"/>
      <c r="BP52" s="218"/>
      <c r="BQ52" s="215">
        <v>46</v>
      </c>
      <c r="BR52" s="216"/>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199"/>
    </row>
    <row r="53" spans="1:131" s="200" customFormat="1" ht="26.25" customHeight="1" x14ac:dyDescent="0.15">
      <c r="A53" s="214">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05"/>
      <c r="BK53" s="205"/>
      <c r="BL53" s="205"/>
      <c r="BM53" s="205"/>
      <c r="BN53" s="205"/>
      <c r="BO53" s="218"/>
      <c r="BP53" s="218"/>
      <c r="BQ53" s="215">
        <v>47</v>
      </c>
      <c r="BR53" s="216"/>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199"/>
    </row>
    <row r="54" spans="1:131" s="200" customFormat="1" ht="26.25" customHeight="1" x14ac:dyDescent="0.15">
      <c r="A54" s="214">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05"/>
      <c r="BK54" s="205"/>
      <c r="BL54" s="205"/>
      <c r="BM54" s="205"/>
      <c r="BN54" s="205"/>
      <c r="BO54" s="218"/>
      <c r="BP54" s="218"/>
      <c r="BQ54" s="215">
        <v>48</v>
      </c>
      <c r="BR54" s="216"/>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199"/>
    </row>
    <row r="55" spans="1:131" s="200" customFormat="1" ht="26.25" customHeight="1" x14ac:dyDescent="0.15">
      <c r="A55" s="214">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05"/>
      <c r="BK55" s="205"/>
      <c r="BL55" s="205"/>
      <c r="BM55" s="205"/>
      <c r="BN55" s="205"/>
      <c r="BO55" s="218"/>
      <c r="BP55" s="218"/>
      <c r="BQ55" s="215">
        <v>49</v>
      </c>
      <c r="BR55" s="216"/>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199"/>
    </row>
    <row r="56" spans="1:131" s="200" customFormat="1" ht="26.25" customHeight="1" x14ac:dyDescent="0.15">
      <c r="A56" s="214">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05"/>
      <c r="BK56" s="205"/>
      <c r="BL56" s="205"/>
      <c r="BM56" s="205"/>
      <c r="BN56" s="205"/>
      <c r="BO56" s="218"/>
      <c r="BP56" s="218"/>
      <c r="BQ56" s="215">
        <v>50</v>
      </c>
      <c r="BR56" s="216"/>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199"/>
    </row>
    <row r="57" spans="1:131" s="200" customFormat="1" ht="26.25" customHeight="1" x14ac:dyDescent="0.15">
      <c r="A57" s="214">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05"/>
      <c r="BK57" s="205"/>
      <c r="BL57" s="205"/>
      <c r="BM57" s="205"/>
      <c r="BN57" s="205"/>
      <c r="BO57" s="218"/>
      <c r="BP57" s="218"/>
      <c r="BQ57" s="215">
        <v>51</v>
      </c>
      <c r="BR57" s="216"/>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199"/>
    </row>
    <row r="58" spans="1:131" s="200" customFormat="1" ht="26.25" customHeight="1" x14ac:dyDescent="0.15">
      <c r="A58" s="214">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05"/>
      <c r="BK58" s="205"/>
      <c r="BL58" s="205"/>
      <c r="BM58" s="205"/>
      <c r="BN58" s="205"/>
      <c r="BO58" s="218"/>
      <c r="BP58" s="218"/>
      <c r="BQ58" s="215">
        <v>52</v>
      </c>
      <c r="BR58" s="216"/>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199"/>
    </row>
    <row r="59" spans="1:131" s="200" customFormat="1" ht="26.25" customHeight="1" x14ac:dyDescent="0.15">
      <c r="A59" s="214">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05"/>
      <c r="BK59" s="205"/>
      <c r="BL59" s="205"/>
      <c r="BM59" s="205"/>
      <c r="BN59" s="205"/>
      <c r="BO59" s="218"/>
      <c r="BP59" s="218"/>
      <c r="BQ59" s="215">
        <v>53</v>
      </c>
      <c r="BR59" s="216"/>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199"/>
    </row>
    <row r="60" spans="1:131" s="200" customFormat="1" ht="26.25" customHeight="1" x14ac:dyDescent="0.15">
      <c r="A60" s="214">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05"/>
      <c r="BK60" s="205"/>
      <c r="BL60" s="205"/>
      <c r="BM60" s="205"/>
      <c r="BN60" s="205"/>
      <c r="BO60" s="218"/>
      <c r="BP60" s="218"/>
      <c r="BQ60" s="215">
        <v>54</v>
      </c>
      <c r="BR60" s="216"/>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199"/>
    </row>
    <row r="61" spans="1:131" s="200" customFormat="1" ht="26.25" customHeight="1" thickBot="1" x14ac:dyDescent="0.2">
      <c r="A61" s="214">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05"/>
      <c r="BK61" s="205"/>
      <c r="BL61" s="205"/>
      <c r="BM61" s="205"/>
      <c r="BN61" s="205"/>
      <c r="BO61" s="218"/>
      <c r="BP61" s="218"/>
      <c r="BQ61" s="215">
        <v>55</v>
      </c>
      <c r="BR61" s="216"/>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199"/>
    </row>
    <row r="62" spans="1:131" s="200" customFormat="1" ht="26.25" customHeight="1" x14ac:dyDescent="0.15">
      <c r="A62" s="214">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390</v>
      </c>
      <c r="BK62" s="1066"/>
      <c r="BL62" s="1066"/>
      <c r="BM62" s="1066"/>
      <c r="BN62" s="1067"/>
      <c r="BO62" s="218"/>
      <c r="BP62" s="218"/>
      <c r="BQ62" s="215">
        <v>56</v>
      </c>
      <c r="BR62" s="216"/>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199"/>
    </row>
    <row r="63" spans="1:131" s="200" customFormat="1" ht="26.25" customHeight="1" thickBot="1" x14ac:dyDescent="0.2">
      <c r="A63" s="217" t="s">
        <v>370</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9"/>
      <c r="AF63" s="1060">
        <v>1158</v>
      </c>
      <c r="AG63" s="988"/>
      <c r="AH63" s="988"/>
      <c r="AI63" s="988"/>
      <c r="AJ63" s="1061"/>
      <c r="AK63" s="1062"/>
      <c r="AL63" s="992"/>
      <c r="AM63" s="992"/>
      <c r="AN63" s="992"/>
      <c r="AO63" s="992"/>
      <c r="AP63" s="988">
        <v>19983</v>
      </c>
      <c r="AQ63" s="988"/>
      <c r="AR63" s="988"/>
      <c r="AS63" s="988"/>
      <c r="AT63" s="988"/>
      <c r="AU63" s="988">
        <v>13525</v>
      </c>
      <c r="AV63" s="988"/>
      <c r="AW63" s="988"/>
      <c r="AX63" s="988"/>
      <c r="AY63" s="988"/>
      <c r="AZ63" s="1056"/>
      <c r="BA63" s="1056"/>
      <c r="BB63" s="1056"/>
      <c r="BC63" s="1056"/>
      <c r="BD63" s="1056"/>
      <c r="BE63" s="989"/>
      <c r="BF63" s="989"/>
      <c r="BG63" s="989"/>
      <c r="BH63" s="989"/>
      <c r="BI63" s="990"/>
      <c r="BJ63" s="1057" t="s">
        <v>113</v>
      </c>
      <c r="BK63" s="980"/>
      <c r="BL63" s="980"/>
      <c r="BM63" s="980"/>
      <c r="BN63" s="1058"/>
      <c r="BO63" s="218"/>
      <c r="BP63" s="218"/>
      <c r="BQ63" s="215">
        <v>57</v>
      </c>
      <c r="BR63" s="216"/>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199"/>
    </row>
    <row r="66" spans="1:131" s="200" customFormat="1" ht="26.25" customHeight="1" x14ac:dyDescent="0.15">
      <c r="A66" s="1026" t="s">
        <v>393</v>
      </c>
      <c r="B66" s="1027"/>
      <c r="C66" s="1027"/>
      <c r="D66" s="1027"/>
      <c r="E66" s="1027"/>
      <c r="F66" s="1027"/>
      <c r="G66" s="1027"/>
      <c r="H66" s="1027"/>
      <c r="I66" s="1027"/>
      <c r="J66" s="1027"/>
      <c r="K66" s="1027"/>
      <c r="L66" s="1027"/>
      <c r="M66" s="1027"/>
      <c r="N66" s="1027"/>
      <c r="O66" s="1027"/>
      <c r="P66" s="1028"/>
      <c r="Q66" s="1032" t="s">
        <v>374</v>
      </c>
      <c r="R66" s="1033"/>
      <c r="S66" s="1033"/>
      <c r="T66" s="1033"/>
      <c r="U66" s="1034"/>
      <c r="V66" s="1032" t="s">
        <v>375</v>
      </c>
      <c r="W66" s="1033"/>
      <c r="X66" s="1033"/>
      <c r="Y66" s="1033"/>
      <c r="Z66" s="1034"/>
      <c r="AA66" s="1032" t="s">
        <v>376</v>
      </c>
      <c r="AB66" s="1033"/>
      <c r="AC66" s="1033"/>
      <c r="AD66" s="1033"/>
      <c r="AE66" s="1034"/>
      <c r="AF66" s="1038" t="s">
        <v>377</v>
      </c>
      <c r="AG66" s="1039"/>
      <c r="AH66" s="1039"/>
      <c r="AI66" s="1039"/>
      <c r="AJ66" s="1040"/>
      <c r="AK66" s="1032" t="s">
        <v>378</v>
      </c>
      <c r="AL66" s="1027"/>
      <c r="AM66" s="1027"/>
      <c r="AN66" s="1027"/>
      <c r="AO66" s="1028"/>
      <c r="AP66" s="1032" t="s">
        <v>379</v>
      </c>
      <c r="AQ66" s="1033"/>
      <c r="AR66" s="1033"/>
      <c r="AS66" s="1033"/>
      <c r="AT66" s="1034"/>
      <c r="AU66" s="1032" t="s">
        <v>394</v>
      </c>
      <c r="AV66" s="1033"/>
      <c r="AW66" s="1033"/>
      <c r="AX66" s="1033"/>
      <c r="AY66" s="1034"/>
      <c r="AZ66" s="1032" t="s">
        <v>356</v>
      </c>
      <c r="BA66" s="1033"/>
      <c r="BB66" s="1033"/>
      <c r="BC66" s="1033"/>
      <c r="BD66" s="1048"/>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5" t="s">
        <v>539</v>
      </c>
      <c r="C68" s="1016"/>
      <c r="D68" s="1016"/>
      <c r="E68" s="1016"/>
      <c r="F68" s="1016"/>
      <c r="G68" s="1016"/>
      <c r="H68" s="1016"/>
      <c r="I68" s="1016"/>
      <c r="J68" s="1016"/>
      <c r="K68" s="1016"/>
      <c r="L68" s="1016"/>
      <c r="M68" s="1016"/>
      <c r="N68" s="1016"/>
      <c r="O68" s="1016"/>
      <c r="P68" s="1017"/>
      <c r="Q68" s="1018">
        <v>6220</v>
      </c>
      <c r="R68" s="1012"/>
      <c r="S68" s="1012"/>
      <c r="T68" s="1012"/>
      <c r="U68" s="1012"/>
      <c r="V68" s="1012">
        <v>6194</v>
      </c>
      <c r="W68" s="1012"/>
      <c r="X68" s="1012"/>
      <c r="Y68" s="1012"/>
      <c r="Z68" s="1012"/>
      <c r="AA68" s="1012">
        <v>26</v>
      </c>
      <c r="AB68" s="1012"/>
      <c r="AC68" s="1012"/>
      <c r="AD68" s="1012"/>
      <c r="AE68" s="1012"/>
      <c r="AF68" s="1012">
        <v>26</v>
      </c>
      <c r="AG68" s="1012"/>
      <c r="AH68" s="1012"/>
      <c r="AI68" s="1012"/>
      <c r="AJ68" s="1012"/>
      <c r="AK68" s="1019" t="s">
        <v>548</v>
      </c>
      <c r="AL68" s="1012"/>
      <c r="AM68" s="1012"/>
      <c r="AN68" s="1012"/>
      <c r="AO68" s="1012"/>
      <c r="AP68" s="1012">
        <v>2073</v>
      </c>
      <c r="AQ68" s="1012"/>
      <c r="AR68" s="1012"/>
      <c r="AS68" s="1012"/>
      <c r="AT68" s="1012"/>
      <c r="AU68" s="1012">
        <v>1661</v>
      </c>
      <c r="AV68" s="1012"/>
      <c r="AW68" s="1012"/>
      <c r="AX68" s="1012"/>
      <c r="AY68" s="1012"/>
      <c r="AZ68" s="1013"/>
      <c r="BA68" s="1013"/>
      <c r="BB68" s="1013"/>
      <c r="BC68" s="1013"/>
      <c r="BD68" s="1014"/>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540</v>
      </c>
      <c r="C69" s="1004"/>
      <c r="D69" s="1004"/>
      <c r="E69" s="1004"/>
      <c r="F69" s="1004"/>
      <c r="G69" s="1004"/>
      <c r="H69" s="1004"/>
      <c r="I69" s="1004"/>
      <c r="J69" s="1004"/>
      <c r="K69" s="1004"/>
      <c r="L69" s="1004"/>
      <c r="M69" s="1004"/>
      <c r="N69" s="1004"/>
      <c r="O69" s="1004"/>
      <c r="P69" s="1005"/>
      <c r="Q69" s="1006">
        <v>0</v>
      </c>
      <c r="R69" s="1000"/>
      <c r="S69" s="1000"/>
      <c r="T69" s="1000"/>
      <c r="U69" s="1000"/>
      <c r="V69" s="1000">
        <v>0</v>
      </c>
      <c r="W69" s="1000"/>
      <c r="X69" s="1000"/>
      <c r="Y69" s="1000"/>
      <c r="Z69" s="1000"/>
      <c r="AA69" s="1000">
        <v>0</v>
      </c>
      <c r="AB69" s="1000"/>
      <c r="AC69" s="1000"/>
      <c r="AD69" s="1000"/>
      <c r="AE69" s="1000"/>
      <c r="AF69" s="1000">
        <v>0</v>
      </c>
      <c r="AG69" s="1000"/>
      <c r="AH69" s="1000"/>
      <c r="AI69" s="1000"/>
      <c r="AJ69" s="1000"/>
      <c r="AK69" s="1011" t="s">
        <v>536</v>
      </c>
      <c r="AL69" s="1000"/>
      <c r="AM69" s="1000"/>
      <c r="AN69" s="1000"/>
      <c r="AO69" s="1000"/>
      <c r="AP69" s="1011" t="s">
        <v>547</v>
      </c>
      <c r="AQ69" s="1000"/>
      <c r="AR69" s="1000"/>
      <c r="AS69" s="1000"/>
      <c r="AT69" s="1000"/>
      <c r="AU69" s="1011" t="s">
        <v>537</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541</v>
      </c>
      <c r="C70" s="1004"/>
      <c r="D70" s="1004"/>
      <c r="E70" s="1004"/>
      <c r="F70" s="1004"/>
      <c r="G70" s="1004"/>
      <c r="H70" s="1004"/>
      <c r="I70" s="1004"/>
      <c r="J70" s="1004"/>
      <c r="K70" s="1004"/>
      <c r="L70" s="1004"/>
      <c r="M70" s="1004"/>
      <c r="N70" s="1004"/>
      <c r="O70" s="1004"/>
      <c r="P70" s="1005"/>
      <c r="Q70" s="1006">
        <v>14856</v>
      </c>
      <c r="R70" s="1000"/>
      <c r="S70" s="1000"/>
      <c r="T70" s="1000"/>
      <c r="U70" s="1000"/>
      <c r="V70" s="1000">
        <v>14216</v>
      </c>
      <c r="W70" s="1000"/>
      <c r="X70" s="1000"/>
      <c r="Y70" s="1000"/>
      <c r="Z70" s="1000"/>
      <c r="AA70" s="1000">
        <v>639</v>
      </c>
      <c r="AB70" s="1000"/>
      <c r="AC70" s="1000"/>
      <c r="AD70" s="1000"/>
      <c r="AE70" s="1000"/>
      <c r="AF70" s="1000">
        <v>639</v>
      </c>
      <c r="AG70" s="1000"/>
      <c r="AH70" s="1000"/>
      <c r="AI70" s="1000"/>
      <c r="AJ70" s="1000"/>
      <c r="AK70" s="1000">
        <v>10</v>
      </c>
      <c r="AL70" s="1000"/>
      <c r="AM70" s="1000"/>
      <c r="AN70" s="1000"/>
      <c r="AO70" s="1000"/>
      <c r="AP70" s="1000" t="s">
        <v>538</v>
      </c>
      <c r="AQ70" s="1000"/>
      <c r="AR70" s="1000"/>
      <c r="AS70" s="1000"/>
      <c r="AT70" s="1000"/>
      <c r="AU70" s="1000" t="s">
        <v>546</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542</v>
      </c>
      <c r="C71" s="1004"/>
      <c r="D71" s="1004"/>
      <c r="E71" s="1004"/>
      <c r="F71" s="1004"/>
      <c r="G71" s="1004"/>
      <c r="H71" s="1004"/>
      <c r="I71" s="1004"/>
      <c r="J71" s="1004"/>
      <c r="K71" s="1004"/>
      <c r="L71" s="1004"/>
      <c r="M71" s="1004"/>
      <c r="N71" s="1004"/>
      <c r="O71" s="1004"/>
      <c r="P71" s="1005"/>
      <c r="Q71" s="1006">
        <v>121</v>
      </c>
      <c r="R71" s="1000"/>
      <c r="S71" s="1000"/>
      <c r="T71" s="1000"/>
      <c r="U71" s="1000"/>
      <c r="V71" s="1000">
        <v>104</v>
      </c>
      <c r="W71" s="1000"/>
      <c r="X71" s="1000"/>
      <c r="Y71" s="1000"/>
      <c r="Z71" s="1000"/>
      <c r="AA71" s="1000">
        <v>17</v>
      </c>
      <c r="AB71" s="1000"/>
      <c r="AC71" s="1000"/>
      <c r="AD71" s="1000"/>
      <c r="AE71" s="1000"/>
      <c r="AF71" s="1000">
        <v>17</v>
      </c>
      <c r="AG71" s="1000"/>
      <c r="AH71" s="1000"/>
      <c r="AI71" s="1000"/>
      <c r="AJ71" s="1000"/>
      <c r="AK71" s="1000" t="s">
        <v>545</v>
      </c>
      <c r="AL71" s="1000"/>
      <c r="AM71" s="1000"/>
      <c r="AN71" s="1000"/>
      <c r="AO71" s="1000"/>
      <c r="AP71" s="1000" t="s">
        <v>546</v>
      </c>
      <c r="AQ71" s="1000"/>
      <c r="AR71" s="1000"/>
      <c r="AS71" s="1000"/>
      <c r="AT71" s="1000"/>
      <c r="AU71" s="1000" t="s">
        <v>546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554</v>
      </c>
      <c r="C72" s="1004"/>
      <c r="D72" s="1004"/>
      <c r="E72" s="1004"/>
      <c r="F72" s="1004"/>
      <c r="G72" s="1004"/>
      <c r="H72" s="1004"/>
      <c r="I72" s="1004"/>
      <c r="J72" s="1004"/>
      <c r="K72" s="1004"/>
      <c r="L72" s="1004"/>
      <c r="M72" s="1004"/>
      <c r="N72" s="1004"/>
      <c r="O72" s="1004"/>
      <c r="P72" s="1005"/>
      <c r="Q72" s="1006">
        <v>121</v>
      </c>
      <c r="R72" s="1000"/>
      <c r="S72" s="1000"/>
      <c r="T72" s="1000"/>
      <c r="U72" s="1000"/>
      <c r="V72" s="1000">
        <v>107</v>
      </c>
      <c r="W72" s="1000"/>
      <c r="X72" s="1000"/>
      <c r="Y72" s="1000"/>
      <c r="Z72" s="1000"/>
      <c r="AA72" s="1000">
        <v>14</v>
      </c>
      <c r="AB72" s="1000"/>
      <c r="AC72" s="1000"/>
      <c r="AD72" s="1000"/>
      <c r="AE72" s="1000"/>
      <c r="AF72" s="1000">
        <v>14</v>
      </c>
      <c r="AG72" s="1000"/>
      <c r="AH72" s="1000"/>
      <c r="AI72" s="1000"/>
      <c r="AJ72" s="1000"/>
      <c r="AK72" s="1000" t="s">
        <v>538</v>
      </c>
      <c r="AL72" s="1000"/>
      <c r="AM72" s="1000"/>
      <c r="AN72" s="1000"/>
      <c r="AO72" s="1000"/>
      <c r="AP72" s="1000" t="s">
        <v>546</v>
      </c>
      <c r="AQ72" s="1000"/>
      <c r="AR72" s="1000"/>
      <c r="AS72" s="1000"/>
      <c r="AT72" s="1000"/>
      <c r="AU72" s="1000" t="s">
        <v>546</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543</v>
      </c>
      <c r="C73" s="1004"/>
      <c r="D73" s="1004"/>
      <c r="E73" s="1004"/>
      <c r="F73" s="1004"/>
      <c r="G73" s="1004"/>
      <c r="H73" s="1004"/>
      <c r="I73" s="1004"/>
      <c r="J73" s="1004"/>
      <c r="K73" s="1004"/>
      <c r="L73" s="1004"/>
      <c r="M73" s="1004"/>
      <c r="N73" s="1004"/>
      <c r="O73" s="1004"/>
      <c r="P73" s="1005"/>
      <c r="Q73" s="1006">
        <v>495</v>
      </c>
      <c r="R73" s="1000"/>
      <c r="S73" s="1000"/>
      <c r="T73" s="1000"/>
      <c r="U73" s="1000"/>
      <c r="V73" s="1000">
        <v>447</v>
      </c>
      <c r="W73" s="1000"/>
      <c r="X73" s="1000"/>
      <c r="Y73" s="1000"/>
      <c r="Z73" s="1000"/>
      <c r="AA73" s="1000">
        <v>48</v>
      </c>
      <c r="AB73" s="1000"/>
      <c r="AC73" s="1000"/>
      <c r="AD73" s="1000"/>
      <c r="AE73" s="1000"/>
      <c r="AF73" s="1000">
        <v>48</v>
      </c>
      <c r="AG73" s="1000"/>
      <c r="AH73" s="1000"/>
      <c r="AI73" s="1000"/>
      <c r="AJ73" s="1000"/>
      <c r="AK73" s="1000" t="s">
        <v>538</v>
      </c>
      <c r="AL73" s="1000"/>
      <c r="AM73" s="1000"/>
      <c r="AN73" s="1000"/>
      <c r="AO73" s="1000"/>
      <c r="AP73" s="1000" t="s">
        <v>546</v>
      </c>
      <c r="AQ73" s="1000"/>
      <c r="AR73" s="1000"/>
      <c r="AS73" s="1000"/>
      <c r="AT73" s="1000"/>
      <c r="AU73" s="1000" t="s">
        <v>546</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544</v>
      </c>
      <c r="C74" s="1004"/>
      <c r="D74" s="1004"/>
      <c r="E74" s="1004"/>
      <c r="F74" s="1004"/>
      <c r="G74" s="1004"/>
      <c r="H74" s="1004"/>
      <c r="I74" s="1004"/>
      <c r="J74" s="1004"/>
      <c r="K74" s="1004"/>
      <c r="L74" s="1004"/>
      <c r="M74" s="1004"/>
      <c r="N74" s="1004"/>
      <c r="O74" s="1004"/>
      <c r="P74" s="1005"/>
      <c r="Q74" s="1006">
        <v>154741</v>
      </c>
      <c r="R74" s="1000"/>
      <c r="S74" s="1000"/>
      <c r="T74" s="1000"/>
      <c r="U74" s="1000"/>
      <c r="V74" s="1000">
        <v>148063</v>
      </c>
      <c r="W74" s="1000"/>
      <c r="X74" s="1000"/>
      <c r="Y74" s="1000"/>
      <c r="Z74" s="1000"/>
      <c r="AA74" s="1000">
        <v>6679</v>
      </c>
      <c r="AB74" s="1000"/>
      <c r="AC74" s="1000"/>
      <c r="AD74" s="1000"/>
      <c r="AE74" s="1000"/>
      <c r="AF74" s="1000">
        <v>6679</v>
      </c>
      <c r="AG74" s="1000"/>
      <c r="AH74" s="1000"/>
      <c r="AI74" s="1000"/>
      <c r="AJ74" s="1000"/>
      <c r="AK74" s="1000">
        <v>280</v>
      </c>
      <c r="AL74" s="1000"/>
      <c r="AM74" s="1000"/>
      <c r="AN74" s="1000"/>
      <c r="AO74" s="1000"/>
      <c r="AP74" s="1000" t="s">
        <v>546</v>
      </c>
      <c r="AQ74" s="1000"/>
      <c r="AR74" s="1000"/>
      <c r="AS74" s="1000"/>
      <c r="AT74" s="1000"/>
      <c r="AU74" s="1000" t="s">
        <v>546</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7423</v>
      </c>
      <c r="AG88" s="988"/>
      <c r="AH88" s="988"/>
      <c r="AI88" s="988"/>
      <c r="AJ88" s="988"/>
      <c r="AK88" s="992"/>
      <c r="AL88" s="992"/>
      <c r="AM88" s="992"/>
      <c r="AN88" s="992"/>
      <c r="AO88" s="992"/>
      <c r="AP88" s="988">
        <v>2073</v>
      </c>
      <c r="AQ88" s="988"/>
      <c r="AR88" s="988"/>
      <c r="AS88" s="988"/>
      <c r="AT88" s="988"/>
      <c r="AU88" s="988">
        <v>1661</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151</v>
      </c>
      <c r="CS102" s="980"/>
      <c r="CT102" s="980"/>
      <c r="CU102" s="980"/>
      <c r="CV102" s="981"/>
      <c r="CW102" s="979">
        <v>143</v>
      </c>
      <c r="CX102" s="980"/>
      <c r="CY102" s="980"/>
      <c r="CZ102" s="980"/>
      <c r="DA102" s="981"/>
      <c r="DB102" s="979">
        <v>180</v>
      </c>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288</v>
      </c>
      <c r="AG109" s="923"/>
      <c r="AH109" s="923"/>
      <c r="AI109" s="923"/>
      <c r="AJ109" s="924"/>
      <c r="AK109" s="925" t="s">
        <v>287</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288</v>
      </c>
      <c r="BW109" s="923"/>
      <c r="BX109" s="923"/>
      <c r="BY109" s="923"/>
      <c r="BZ109" s="924"/>
      <c r="CA109" s="925" t="s">
        <v>287</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288</v>
      </c>
      <c r="DM109" s="923"/>
      <c r="DN109" s="923"/>
      <c r="DO109" s="923"/>
      <c r="DP109" s="924"/>
      <c r="DQ109" s="925" t="s">
        <v>287</v>
      </c>
      <c r="DR109" s="923"/>
      <c r="DS109" s="923"/>
      <c r="DT109" s="923"/>
      <c r="DU109" s="924"/>
      <c r="DV109" s="925" t="s">
        <v>405</v>
      </c>
      <c r="DW109" s="923"/>
      <c r="DX109" s="923"/>
      <c r="DY109" s="923"/>
      <c r="DZ109" s="954"/>
    </row>
    <row r="110" spans="1:131" s="199" customFormat="1" ht="26.25" customHeight="1" x14ac:dyDescent="0.15">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3270319</v>
      </c>
      <c r="AB110" s="916"/>
      <c r="AC110" s="916"/>
      <c r="AD110" s="916"/>
      <c r="AE110" s="917"/>
      <c r="AF110" s="918">
        <v>3273768</v>
      </c>
      <c r="AG110" s="916"/>
      <c r="AH110" s="916"/>
      <c r="AI110" s="916"/>
      <c r="AJ110" s="917"/>
      <c r="AK110" s="918">
        <v>3102178</v>
      </c>
      <c r="AL110" s="916"/>
      <c r="AM110" s="916"/>
      <c r="AN110" s="916"/>
      <c r="AO110" s="917"/>
      <c r="AP110" s="919">
        <v>22.8</v>
      </c>
      <c r="AQ110" s="920"/>
      <c r="AR110" s="920"/>
      <c r="AS110" s="920"/>
      <c r="AT110" s="921"/>
      <c r="AU110" s="955" t="s">
        <v>62</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33217546</v>
      </c>
      <c r="BR110" s="863"/>
      <c r="BS110" s="863"/>
      <c r="BT110" s="863"/>
      <c r="BU110" s="863"/>
      <c r="BV110" s="863">
        <v>33259760</v>
      </c>
      <c r="BW110" s="863"/>
      <c r="BX110" s="863"/>
      <c r="BY110" s="863"/>
      <c r="BZ110" s="863"/>
      <c r="CA110" s="863">
        <v>34720862</v>
      </c>
      <c r="CB110" s="863"/>
      <c r="CC110" s="863"/>
      <c r="CD110" s="863"/>
      <c r="CE110" s="863"/>
      <c r="CF110" s="887">
        <v>255.7</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v>561625</v>
      </c>
      <c r="BR111" s="835"/>
      <c r="BS111" s="835"/>
      <c r="BT111" s="835"/>
      <c r="BU111" s="835"/>
      <c r="BV111" s="835">
        <v>483701</v>
      </c>
      <c r="BW111" s="835"/>
      <c r="BX111" s="835"/>
      <c r="BY111" s="835"/>
      <c r="BZ111" s="835"/>
      <c r="CA111" s="835">
        <v>407304</v>
      </c>
      <c r="CB111" s="835"/>
      <c r="CC111" s="835"/>
      <c r="CD111" s="835"/>
      <c r="CE111" s="835"/>
      <c r="CF111" s="896">
        <v>3</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14941898</v>
      </c>
      <c r="BR112" s="835"/>
      <c r="BS112" s="835"/>
      <c r="BT112" s="835"/>
      <c r="BU112" s="835"/>
      <c r="BV112" s="835">
        <v>14185603</v>
      </c>
      <c r="BW112" s="835"/>
      <c r="BX112" s="835"/>
      <c r="BY112" s="835"/>
      <c r="BZ112" s="835"/>
      <c r="CA112" s="835">
        <v>13524337</v>
      </c>
      <c r="CB112" s="835"/>
      <c r="CC112" s="835"/>
      <c r="CD112" s="835"/>
      <c r="CE112" s="835"/>
      <c r="CF112" s="896">
        <v>99.6</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1094710</v>
      </c>
      <c r="AB113" s="944"/>
      <c r="AC113" s="944"/>
      <c r="AD113" s="944"/>
      <c r="AE113" s="945"/>
      <c r="AF113" s="946">
        <v>1100807</v>
      </c>
      <c r="AG113" s="944"/>
      <c r="AH113" s="944"/>
      <c r="AI113" s="944"/>
      <c r="AJ113" s="945"/>
      <c r="AK113" s="946">
        <v>1111862</v>
      </c>
      <c r="AL113" s="944"/>
      <c r="AM113" s="944"/>
      <c r="AN113" s="944"/>
      <c r="AO113" s="945"/>
      <c r="AP113" s="947">
        <v>8.1999999999999993</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1794958</v>
      </c>
      <c r="BR113" s="835"/>
      <c r="BS113" s="835"/>
      <c r="BT113" s="835"/>
      <c r="BU113" s="835"/>
      <c r="BV113" s="835">
        <v>1621700</v>
      </c>
      <c r="BW113" s="835"/>
      <c r="BX113" s="835"/>
      <c r="BY113" s="835"/>
      <c r="BZ113" s="835"/>
      <c r="CA113" s="835">
        <v>1661202</v>
      </c>
      <c r="CB113" s="835"/>
      <c r="CC113" s="835"/>
      <c r="CD113" s="835"/>
      <c r="CE113" s="835"/>
      <c r="CF113" s="896">
        <v>12.2</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277221</v>
      </c>
      <c r="AB114" s="798"/>
      <c r="AC114" s="798"/>
      <c r="AD114" s="798"/>
      <c r="AE114" s="799"/>
      <c r="AF114" s="800">
        <v>275443</v>
      </c>
      <c r="AG114" s="798"/>
      <c r="AH114" s="798"/>
      <c r="AI114" s="798"/>
      <c r="AJ114" s="799"/>
      <c r="AK114" s="800">
        <v>246148</v>
      </c>
      <c r="AL114" s="798"/>
      <c r="AM114" s="798"/>
      <c r="AN114" s="798"/>
      <c r="AO114" s="799"/>
      <c r="AP114" s="845">
        <v>1.8</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3201988</v>
      </c>
      <c r="BR114" s="835"/>
      <c r="BS114" s="835"/>
      <c r="BT114" s="835"/>
      <c r="BU114" s="835"/>
      <c r="BV114" s="835">
        <v>2744698</v>
      </c>
      <c r="BW114" s="835"/>
      <c r="BX114" s="835"/>
      <c r="BY114" s="835"/>
      <c r="BZ114" s="835"/>
      <c r="CA114" s="835">
        <v>2714915</v>
      </c>
      <c r="CB114" s="835"/>
      <c r="CC114" s="835"/>
      <c r="CD114" s="835"/>
      <c r="CE114" s="835"/>
      <c r="CF114" s="896">
        <v>20</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85915</v>
      </c>
      <c r="AB115" s="944"/>
      <c r="AC115" s="944"/>
      <c r="AD115" s="944"/>
      <c r="AE115" s="945"/>
      <c r="AF115" s="946">
        <v>88562</v>
      </c>
      <c r="AG115" s="944"/>
      <c r="AH115" s="944"/>
      <c r="AI115" s="944"/>
      <c r="AJ115" s="945"/>
      <c r="AK115" s="946">
        <v>88564</v>
      </c>
      <c r="AL115" s="944"/>
      <c r="AM115" s="944"/>
      <c r="AN115" s="944"/>
      <c r="AO115" s="945"/>
      <c r="AP115" s="947">
        <v>0.7</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7305</v>
      </c>
      <c r="DH116" s="798"/>
      <c r="DI116" s="798"/>
      <c r="DJ116" s="798"/>
      <c r="DK116" s="799"/>
      <c r="DL116" s="800">
        <v>5712</v>
      </c>
      <c r="DM116" s="798"/>
      <c r="DN116" s="798"/>
      <c r="DO116" s="798"/>
      <c r="DP116" s="799"/>
      <c r="DQ116" s="800">
        <v>4119</v>
      </c>
      <c r="DR116" s="798"/>
      <c r="DS116" s="798"/>
      <c r="DT116" s="798"/>
      <c r="DU116" s="799"/>
      <c r="DV116" s="845">
        <v>0</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4728165</v>
      </c>
      <c r="AB117" s="930"/>
      <c r="AC117" s="930"/>
      <c r="AD117" s="930"/>
      <c r="AE117" s="931"/>
      <c r="AF117" s="932">
        <v>4738580</v>
      </c>
      <c r="AG117" s="930"/>
      <c r="AH117" s="930"/>
      <c r="AI117" s="930"/>
      <c r="AJ117" s="931"/>
      <c r="AK117" s="932">
        <v>4548752</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288</v>
      </c>
      <c r="AG118" s="923"/>
      <c r="AH118" s="923"/>
      <c r="AI118" s="923"/>
      <c r="AJ118" s="924"/>
      <c r="AK118" s="925" t="s">
        <v>287</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435</v>
      </c>
      <c r="BP119" s="899"/>
      <c r="BQ119" s="903">
        <v>53718015</v>
      </c>
      <c r="BR119" s="866"/>
      <c r="BS119" s="866"/>
      <c r="BT119" s="866"/>
      <c r="BU119" s="866"/>
      <c r="BV119" s="866">
        <v>52295462</v>
      </c>
      <c r="BW119" s="866"/>
      <c r="BX119" s="866"/>
      <c r="BY119" s="866"/>
      <c r="BZ119" s="866"/>
      <c r="CA119" s="866">
        <v>53028620</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554320</v>
      </c>
      <c r="DH119" s="781"/>
      <c r="DI119" s="781"/>
      <c r="DJ119" s="781"/>
      <c r="DK119" s="782"/>
      <c r="DL119" s="783">
        <v>477989</v>
      </c>
      <c r="DM119" s="781"/>
      <c r="DN119" s="781"/>
      <c r="DO119" s="781"/>
      <c r="DP119" s="782"/>
      <c r="DQ119" s="783">
        <v>403185</v>
      </c>
      <c r="DR119" s="781"/>
      <c r="DS119" s="781"/>
      <c r="DT119" s="781"/>
      <c r="DU119" s="782"/>
      <c r="DV119" s="869">
        <v>3</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6475500</v>
      </c>
      <c r="BR120" s="863"/>
      <c r="BS120" s="863"/>
      <c r="BT120" s="863"/>
      <c r="BU120" s="863"/>
      <c r="BV120" s="863">
        <v>7273840</v>
      </c>
      <c r="BW120" s="863"/>
      <c r="BX120" s="863"/>
      <c r="BY120" s="863"/>
      <c r="BZ120" s="863"/>
      <c r="CA120" s="863">
        <v>7681783</v>
      </c>
      <c r="CB120" s="863"/>
      <c r="CC120" s="863"/>
      <c r="CD120" s="863"/>
      <c r="CE120" s="863"/>
      <c r="CF120" s="887">
        <v>56.6</v>
      </c>
      <c r="CG120" s="888"/>
      <c r="CH120" s="888"/>
      <c r="CI120" s="888"/>
      <c r="CJ120" s="888"/>
      <c r="CK120" s="889" t="s">
        <v>439</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11231002</v>
      </c>
      <c r="DH120" s="863"/>
      <c r="DI120" s="863"/>
      <c r="DJ120" s="863"/>
      <c r="DK120" s="863"/>
      <c r="DL120" s="863">
        <v>10695136</v>
      </c>
      <c r="DM120" s="863"/>
      <c r="DN120" s="863"/>
      <c r="DO120" s="863"/>
      <c r="DP120" s="863"/>
      <c r="DQ120" s="863">
        <v>10133752</v>
      </c>
      <c r="DR120" s="863"/>
      <c r="DS120" s="863"/>
      <c r="DT120" s="863"/>
      <c r="DU120" s="863"/>
      <c r="DV120" s="864">
        <v>74.599999999999994</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744970</v>
      </c>
      <c r="BR121" s="835"/>
      <c r="BS121" s="835"/>
      <c r="BT121" s="835"/>
      <c r="BU121" s="835"/>
      <c r="BV121" s="835">
        <v>657275</v>
      </c>
      <c r="BW121" s="835"/>
      <c r="BX121" s="835"/>
      <c r="BY121" s="835"/>
      <c r="BZ121" s="835"/>
      <c r="CA121" s="835">
        <v>546390</v>
      </c>
      <c r="CB121" s="835"/>
      <c r="CC121" s="835"/>
      <c r="CD121" s="835"/>
      <c r="CE121" s="835"/>
      <c r="CF121" s="896">
        <v>4</v>
      </c>
      <c r="CG121" s="897"/>
      <c r="CH121" s="897"/>
      <c r="CI121" s="897"/>
      <c r="CJ121" s="897"/>
      <c r="CK121" s="890"/>
      <c r="CL121" s="876"/>
      <c r="CM121" s="876"/>
      <c r="CN121" s="876"/>
      <c r="CO121" s="877"/>
      <c r="CP121" s="856" t="s">
        <v>387</v>
      </c>
      <c r="CQ121" s="857"/>
      <c r="CR121" s="857"/>
      <c r="CS121" s="857"/>
      <c r="CT121" s="857"/>
      <c r="CU121" s="857"/>
      <c r="CV121" s="857"/>
      <c r="CW121" s="857"/>
      <c r="CX121" s="857"/>
      <c r="CY121" s="857"/>
      <c r="CZ121" s="857"/>
      <c r="DA121" s="857"/>
      <c r="DB121" s="857"/>
      <c r="DC121" s="857"/>
      <c r="DD121" s="857"/>
      <c r="DE121" s="857"/>
      <c r="DF121" s="858"/>
      <c r="DG121" s="834">
        <v>3113068</v>
      </c>
      <c r="DH121" s="835"/>
      <c r="DI121" s="835"/>
      <c r="DJ121" s="835"/>
      <c r="DK121" s="835"/>
      <c r="DL121" s="835">
        <v>2937841</v>
      </c>
      <c r="DM121" s="835"/>
      <c r="DN121" s="835"/>
      <c r="DO121" s="835"/>
      <c r="DP121" s="835"/>
      <c r="DQ121" s="835">
        <v>2798534</v>
      </c>
      <c r="DR121" s="835"/>
      <c r="DS121" s="835"/>
      <c r="DT121" s="835"/>
      <c r="DU121" s="835"/>
      <c r="DV121" s="812">
        <v>20.6</v>
      </c>
      <c r="DW121" s="812"/>
      <c r="DX121" s="812"/>
      <c r="DY121" s="812"/>
      <c r="DZ121" s="813"/>
    </row>
    <row r="122" spans="1:130" s="199" customFormat="1" ht="26.25" customHeight="1" x14ac:dyDescent="0.15">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32495452</v>
      </c>
      <c r="BR122" s="866"/>
      <c r="BS122" s="866"/>
      <c r="BT122" s="866"/>
      <c r="BU122" s="866"/>
      <c r="BV122" s="866">
        <v>32658871</v>
      </c>
      <c r="BW122" s="866"/>
      <c r="BX122" s="866"/>
      <c r="BY122" s="866"/>
      <c r="BZ122" s="866"/>
      <c r="CA122" s="866">
        <v>33600508</v>
      </c>
      <c r="CB122" s="866"/>
      <c r="CC122" s="866"/>
      <c r="CD122" s="866"/>
      <c r="CE122" s="866"/>
      <c r="CF122" s="867">
        <v>247.4</v>
      </c>
      <c r="CG122" s="868"/>
      <c r="CH122" s="868"/>
      <c r="CI122" s="868"/>
      <c r="CJ122" s="868"/>
      <c r="CK122" s="890"/>
      <c r="CL122" s="876"/>
      <c r="CM122" s="876"/>
      <c r="CN122" s="876"/>
      <c r="CO122" s="877"/>
      <c r="CP122" s="856" t="s">
        <v>385</v>
      </c>
      <c r="CQ122" s="857"/>
      <c r="CR122" s="857"/>
      <c r="CS122" s="857"/>
      <c r="CT122" s="857"/>
      <c r="CU122" s="857"/>
      <c r="CV122" s="857"/>
      <c r="CW122" s="857"/>
      <c r="CX122" s="857"/>
      <c r="CY122" s="857"/>
      <c r="CZ122" s="857"/>
      <c r="DA122" s="857"/>
      <c r="DB122" s="857"/>
      <c r="DC122" s="857"/>
      <c r="DD122" s="857"/>
      <c r="DE122" s="857"/>
      <c r="DF122" s="858"/>
      <c r="DG122" s="834">
        <v>424481</v>
      </c>
      <c r="DH122" s="835"/>
      <c r="DI122" s="835"/>
      <c r="DJ122" s="835"/>
      <c r="DK122" s="835"/>
      <c r="DL122" s="835">
        <v>377643</v>
      </c>
      <c r="DM122" s="835"/>
      <c r="DN122" s="835"/>
      <c r="DO122" s="835"/>
      <c r="DP122" s="835"/>
      <c r="DQ122" s="835">
        <v>592051</v>
      </c>
      <c r="DR122" s="835"/>
      <c r="DS122" s="835"/>
      <c r="DT122" s="835"/>
      <c r="DU122" s="835"/>
      <c r="DV122" s="812">
        <v>4.4000000000000004</v>
      </c>
      <c r="DW122" s="812"/>
      <c r="DX122" s="812"/>
      <c r="DY122" s="812"/>
      <c r="DZ122" s="813"/>
    </row>
    <row r="123" spans="1:130" s="199" customFormat="1" ht="26.25" customHeight="1" x14ac:dyDescent="0.15">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1654</v>
      </c>
      <c r="AB123" s="798"/>
      <c r="AC123" s="798"/>
      <c r="AD123" s="798"/>
      <c r="AE123" s="799"/>
      <c r="AF123" s="800">
        <v>1642</v>
      </c>
      <c r="AG123" s="798"/>
      <c r="AH123" s="798"/>
      <c r="AI123" s="798"/>
      <c r="AJ123" s="799"/>
      <c r="AK123" s="800">
        <v>1630</v>
      </c>
      <c r="AL123" s="798"/>
      <c r="AM123" s="798"/>
      <c r="AN123" s="798"/>
      <c r="AO123" s="799"/>
      <c r="AP123" s="845">
        <v>0</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443</v>
      </c>
      <c r="BP123" s="899"/>
      <c r="BQ123" s="853">
        <v>39715922</v>
      </c>
      <c r="BR123" s="854"/>
      <c r="BS123" s="854"/>
      <c r="BT123" s="854"/>
      <c r="BU123" s="854"/>
      <c r="BV123" s="854">
        <v>40589986</v>
      </c>
      <c r="BW123" s="854"/>
      <c r="BX123" s="854"/>
      <c r="BY123" s="854"/>
      <c r="BZ123" s="854"/>
      <c r="CA123" s="854">
        <v>41828681</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t="s">
        <v>113</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x14ac:dyDescent="0.2">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99.7</v>
      </c>
      <c r="BR124" s="852"/>
      <c r="BS124" s="852"/>
      <c r="BT124" s="852"/>
      <c r="BU124" s="852"/>
      <c r="BV124" s="852">
        <v>83.2</v>
      </c>
      <c r="BW124" s="852"/>
      <c r="BX124" s="852"/>
      <c r="BY124" s="852"/>
      <c r="BZ124" s="852"/>
      <c r="CA124" s="852">
        <v>82.4</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v>173347</v>
      </c>
      <c r="DH124" s="781"/>
      <c r="DI124" s="781"/>
      <c r="DJ124" s="781"/>
      <c r="DK124" s="782"/>
      <c r="DL124" s="783">
        <v>174983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76033</v>
      </c>
      <c r="AB126" s="798"/>
      <c r="AC126" s="798"/>
      <c r="AD126" s="798"/>
      <c r="AE126" s="799"/>
      <c r="AF126" s="800">
        <v>75982</v>
      </c>
      <c r="AG126" s="798"/>
      <c r="AH126" s="798"/>
      <c r="AI126" s="798"/>
      <c r="AJ126" s="799"/>
      <c r="AK126" s="800">
        <v>75982</v>
      </c>
      <c r="AL126" s="798"/>
      <c r="AM126" s="798"/>
      <c r="AN126" s="798"/>
      <c r="AO126" s="799"/>
      <c r="AP126" s="845">
        <v>0.6</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8228</v>
      </c>
      <c r="AB127" s="798"/>
      <c r="AC127" s="798"/>
      <c r="AD127" s="798"/>
      <c r="AE127" s="799"/>
      <c r="AF127" s="800">
        <v>10938</v>
      </c>
      <c r="AG127" s="798"/>
      <c r="AH127" s="798"/>
      <c r="AI127" s="798"/>
      <c r="AJ127" s="799"/>
      <c r="AK127" s="800">
        <v>10952</v>
      </c>
      <c r="AL127" s="798"/>
      <c r="AM127" s="798"/>
      <c r="AN127" s="798"/>
      <c r="AO127" s="799"/>
      <c r="AP127" s="845">
        <v>0.1</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79685</v>
      </c>
      <c r="AB128" s="819"/>
      <c r="AC128" s="819"/>
      <c r="AD128" s="819"/>
      <c r="AE128" s="820"/>
      <c r="AF128" s="821">
        <v>73325</v>
      </c>
      <c r="AG128" s="819"/>
      <c r="AH128" s="819"/>
      <c r="AI128" s="819"/>
      <c r="AJ128" s="820"/>
      <c r="AK128" s="821">
        <v>85171</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113</v>
      </c>
      <c r="BG128" s="805"/>
      <c r="BH128" s="805"/>
      <c r="BI128" s="805"/>
      <c r="BJ128" s="805"/>
      <c r="BK128" s="805"/>
      <c r="BL128" s="828"/>
      <c r="BM128" s="804">
        <v>12.68</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459</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17064170</v>
      </c>
      <c r="AB129" s="798"/>
      <c r="AC129" s="798"/>
      <c r="AD129" s="798"/>
      <c r="AE129" s="799"/>
      <c r="AF129" s="800">
        <v>17136335</v>
      </c>
      <c r="AG129" s="798"/>
      <c r="AH129" s="798"/>
      <c r="AI129" s="798"/>
      <c r="AJ129" s="799"/>
      <c r="AK129" s="800">
        <v>16504168</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113</v>
      </c>
      <c r="BG129" s="788"/>
      <c r="BH129" s="788"/>
      <c r="BI129" s="788"/>
      <c r="BJ129" s="788"/>
      <c r="BK129" s="788"/>
      <c r="BL129" s="789"/>
      <c r="BM129" s="787">
        <v>17.68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3021122</v>
      </c>
      <c r="AB130" s="798"/>
      <c r="AC130" s="798"/>
      <c r="AD130" s="798"/>
      <c r="AE130" s="799"/>
      <c r="AF130" s="800">
        <v>3074737</v>
      </c>
      <c r="AG130" s="798"/>
      <c r="AH130" s="798"/>
      <c r="AI130" s="798"/>
      <c r="AJ130" s="799"/>
      <c r="AK130" s="800">
        <v>2924087</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11.4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14043048</v>
      </c>
      <c r="AB131" s="781"/>
      <c r="AC131" s="781"/>
      <c r="AD131" s="781"/>
      <c r="AE131" s="782"/>
      <c r="AF131" s="783">
        <v>14061598</v>
      </c>
      <c r="AG131" s="781"/>
      <c r="AH131" s="781"/>
      <c r="AI131" s="781"/>
      <c r="AJ131" s="782"/>
      <c r="AK131" s="783">
        <v>13580081</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v>82.4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11.58835318</v>
      </c>
      <c r="AB132" s="761"/>
      <c r="AC132" s="761"/>
      <c r="AD132" s="761"/>
      <c r="AE132" s="762"/>
      <c r="AF132" s="763">
        <v>11.31107574</v>
      </c>
      <c r="AG132" s="761"/>
      <c r="AH132" s="761"/>
      <c r="AI132" s="761"/>
      <c r="AJ132" s="762"/>
      <c r="AK132" s="763">
        <v>11.3364125</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12.2</v>
      </c>
      <c r="AB133" s="740"/>
      <c r="AC133" s="740"/>
      <c r="AD133" s="740"/>
      <c r="AE133" s="741"/>
      <c r="AF133" s="739">
        <v>11.7</v>
      </c>
      <c r="AG133" s="740"/>
      <c r="AH133" s="740"/>
      <c r="AI133" s="740"/>
      <c r="AJ133" s="741"/>
      <c r="AK133" s="739">
        <v>11.4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7" t="s">
        <v>472</v>
      </c>
      <c r="L7" s="256"/>
      <c r="M7" s="257" t="s">
        <v>473</v>
      </c>
      <c r="N7" s="258"/>
    </row>
    <row r="8" spans="1:16" x14ac:dyDescent="0.15">
      <c r="A8" s="250"/>
      <c r="B8" s="246"/>
      <c r="C8" s="246"/>
      <c r="D8" s="246"/>
      <c r="E8" s="246"/>
      <c r="F8" s="246"/>
      <c r="G8" s="259"/>
      <c r="H8" s="260"/>
      <c r="I8" s="260"/>
      <c r="J8" s="261"/>
      <c r="K8" s="1158"/>
      <c r="L8" s="262" t="s">
        <v>474</v>
      </c>
      <c r="M8" s="263" t="s">
        <v>475</v>
      </c>
      <c r="N8" s="264" t="s">
        <v>476</v>
      </c>
    </row>
    <row r="9" spans="1:16" x14ac:dyDescent="0.15">
      <c r="A9" s="250"/>
      <c r="B9" s="246"/>
      <c r="C9" s="246"/>
      <c r="D9" s="246"/>
      <c r="E9" s="246"/>
      <c r="F9" s="246"/>
      <c r="G9" s="1171" t="s">
        <v>477</v>
      </c>
      <c r="H9" s="1172"/>
      <c r="I9" s="1172"/>
      <c r="J9" s="1173"/>
      <c r="K9" s="265">
        <v>4342229</v>
      </c>
      <c r="L9" s="266">
        <v>92225</v>
      </c>
      <c r="M9" s="267">
        <v>88814</v>
      </c>
      <c r="N9" s="268">
        <v>3.8</v>
      </c>
    </row>
    <row r="10" spans="1:16" x14ac:dyDescent="0.15">
      <c r="A10" s="250"/>
      <c r="B10" s="246"/>
      <c r="C10" s="246"/>
      <c r="D10" s="246"/>
      <c r="E10" s="246"/>
      <c r="F10" s="246"/>
      <c r="G10" s="1171" t="s">
        <v>478</v>
      </c>
      <c r="H10" s="1172"/>
      <c r="I10" s="1172"/>
      <c r="J10" s="1173"/>
      <c r="K10" s="269">
        <v>68403</v>
      </c>
      <c r="L10" s="270">
        <v>1453</v>
      </c>
      <c r="M10" s="271">
        <v>7348</v>
      </c>
      <c r="N10" s="272">
        <v>-80.2</v>
      </c>
    </row>
    <row r="11" spans="1:16" ht="13.5" customHeight="1" x14ac:dyDescent="0.15">
      <c r="A11" s="250"/>
      <c r="B11" s="246"/>
      <c r="C11" s="246"/>
      <c r="D11" s="246"/>
      <c r="E11" s="246"/>
      <c r="F11" s="246"/>
      <c r="G11" s="1171" t="s">
        <v>479</v>
      </c>
      <c r="H11" s="1172"/>
      <c r="I11" s="1172"/>
      <c r="J11" s="1173"/>
      <c r="K11" s="269">
        <v>1034061</v>
      </c>
      <c r="L11" s="270">
        <v>21963</v>
      </c>
      <c r="M11" s="271">
        <v>9064</v>
      </c>
      <c r="N11" s="272">
        <v>142.30000000000001</v>
      </c>
    </row>
    <row r="12" spans="1:16" ht="13.5" customHeight="1" x14ac:dyDescent="0.15">
      <c r="A12" s="250"/>
      <c r="B12" s="246"/>
      <c r="C12" s="246"/>
      <c r="D12" s="246"/>
      <c r="E12" s="246"/>
      <c r="F12" s="246"/>
      <c r="G12" s="1171" t="s">
        <v>480</v>
      </c>
      <c r="H12" s="1172"/>
      <c r="I12" s="1172"/>
      <c r="J12" s="1173"/>
      <c r="K12" s="269" t="s">
        <v>481</v>
      </c>
      <c r="L12" s="270" t="s">
        <v>481</v>
      </c>
      <c r="M12" s="271">
        <v>917</v>
      </c>
      <c r="N12" s="272" t="s">
        <v>481</v>
      </c>
    </row>
    <row r="13" spans="1:16" ht="13.5" customHeight="1" x14ac:dyDescent="0.15">
      <c r="A13" s="250"/>
      <c r="B13" s="246"/>
      <c r="C13" s="246"/>
      <c r="D13" s="246"/>
      <c r="E13" s="246"/>
      <c r="F13" s="246"/>
      <c r="G13" s="1171" t="s">
        <v>482</v>
      </c>
      <c r="H13" s="1172"/>
      <c r="I13" s="1172"/>
      <c r="J13" s="1173"/>
      <c r="K13" s="269" t="s">
        <v>481</v>
      </c>
      <c r="L13" s="270" t="s">
        <v>481</v>
      </c>
      <c r="M13" s="271">
        <v>11</v>
      </c>
      <c r="N13" s="272" t="s">
        <v>481</v>
      </c>
    </row>
    <row r="14" spans="1:16" ht="13.5" customHeight="1" x14ac:dyDescent="0.15">
      <c r="A14" s="250"/>
      <c r="B14" s="246"/>
      <c r="C14" s="246"/>
      <c r="D14" s="246"/>
      <c r="E14" s="246"/>
      <c r="F14" s="246"/>
      <c r="G14" s="1171" t="s">
        <v>483</v>
      </c>
      <c r="H14" s="1172"/>
      <c r="I14" s="1172"/>
      <c r="J14" s="1173"/>
      <c r="K14" s="269">
        <v>242441</v>
      </c>
      <c r="L14" s="270">
        <v>5149</v>
      </c>
      <c r="M14" s="271">
        <v>3976</v>
      </c>
      <c r="N14" s="272">
        <v>29.5</v>
      </c>
    </row>
    <row r="15" spans="1:16" ht="13.5" customHeight="1" x14ac:dyDescent="0.15">
      <c r="A15" s="250"/>
      <c r="B15" s="246"/>
      <c r="C15" s="246"/>
      <c r="D15" s="246"/>
      <c r="E15" s="246"/>
      <c r="F15" s="246"/>
      <c r="G15" s="1171" t="s">
        <v>484</v>
      </c>
      <c r="H15" s="1172"/>
      <c r="I15" s="1172"/>
      <c r="J15" s="1173"/>
      <c r="K15" s="269">
        <v>38535</v>
      </c>
      <c r="L15" s="270">
        <v>818</v>
      </c>
      <c r="M15" s="271">
        <v>2094</v>
      </c>
      <c r="N15" s="272">
        <v>-60.9</v>
      </c>
    </row>
    <row r="16" spans="1:16" x14ac:dyDescent="0.15">
      <c r="A16" s="250"/>
      <c r="B16" s="246"/>
      <c r="C16" s="246"/>
      <c r="D16" s="246"/>
      <c r="E16" s="246"/>
      <c r="F16" s="246"/>
      <c r="G16" s="1174" t="s">
        <v>485</v>
      </c>
      <c r="H16" s="1175"/>
      <c r="I16" s="1175"/>
      <c r="J16" s="1176"/>
      <c r="K16" s="270">
        <v>-586302</v>
      </c>
      <c r="L16" s="270">
        <v>-12453</v>
      </c>
      <c r="M16" s="271">
        <v>-9674</v>
      </c>
      <c r="N16" s="272">
        <v>28.7</v>
      </c>
    </row>
    <row r="17" spans="1:16" x14ac:dyDescent="0.15">
      <c r="A17" s="250"/>
      <c r="B17" s="246"/>
      <c r="C17" s="246"/>
      <c r="D17" s="246"/>
      <c r="E17" s="246"/>
      <c r="F17" s="246"/>
      <c r="G17" s="1174" t="s">
        <v>171</v>
      </c>
      <c r="H17" s="1175"/>
      <c r="I17" s="1175"/>
      <c r="J17" s="1176"/>
      <c r="K17" s="270">
        <v>5139367</v>
      </c>
      <c r="L17" s="270">
        <v>109155</v>
      </c>
      <c r="M17" s="271">
        <v>102550</v>
      </c>
      <c r="N17" s="272">
        <v>6.4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68" t="s">
        <v>490</v>
      </c>
      <c r="H21" s="1169"/>
      <c r="I21" s="1169"/>
      <c r="J21" s="1170"/>
      <c r="K21" s="282">
        <v>9.2200000000000006</v>
      </c>
      <c r="L21" s="283">
        <v>9.9600000000000009</v>
      </c>
      <c r="M21" s="284">
        <v>-0.74</v>
      </c>
      <c r="N21" s="251"/>
      <c r="O21" s="285"/>
      <c r="P21" s="281"/>
    </row>
    <row r="22" spans="1:16" s="286" customFormat="1" x14ac:dyDescent="0.15">
      <c r="A22" s="281"/>
      <c r="B22" s="251"/>
      <c r="C22" s="251"/>
      <c r="D22" s="251"/>
      <c r="E22" s="251"/>
      <c r="F22" s="251"/>
      <c r="G22" s="1168" t="s">
        <v>491</v>
      </c>
      <c r="H22" s="1169"/>
      <c r="I22" s="1169"/>
      <c r="J22" s="1170"/>
      <c r="K22" s="287">
        <v>94.3</v>
      </c>
      <c r="L22" s="288">
        <v>97.8</v>
      </c>
      <c r="M22" s="289">
        <v>-3.5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7" t="s">
        <v>472</v>
      </c>
      <c r="L30" s="256"/>
      <c r="M30" s="257" t="s">
        <v>473</v>
      </c>
      <c r="N30" s="258"/>
    </row>
    <row r="31" spans="1:16" x14ac:dyDescent="0.15">
      <c r="A31" s="250"/>
      <c r="B31" s="246"/>
      <c r="C31" s="246"/>
      <c r="D31" s="246"/>
      <c r="E31" s="246"/>
      <c r="F31" s="246"/>
      <c r="G31" s="259"/>
      <c r="H31" s="260"/>
      <c r="I31" s="260"/>
      <c r="J31" s="261"/>
      <c r="K31" s="1158"/>
      <c r="L31" s="262" t="s">
        <v>474</v>
      </c>
      <c r="M31" s="263" t="s">
        <v>475</v>
      </c>
      <c r="N31" s="264" t="s">
        <v>476</v>
      </c>
    </row>
    <row r="32" spans="1:16" ht="27" customHeight="1" x14ac:dyDescent="0.15">
      <c r="A32" s="250"/>
      <c r="B32" s="246"/>
      <c r="C32" s="246"/>
      <c r="D32" s="246"/>
      <c r="E32" s="246"/>
      <c r="F32" s="246"/>
      <c r="G32" s="1159" t="s">
        <v>495</v>
      </c>
      <c r="H32" s="1160"/>
      <c r="I32" s="1160"/>
      <c r="J32" s="1161"/>
      <c r="K32" s="296">
        <v>3102178</v>
      </c>
      <c r="L32" s="296">
        <v>65887</v>
      </c>
      <c r="M32" s="297">
        <v>68120</v>
      </c>
      <c r="N32" s="298">
        <v>-3.3</v>
      </c>
    </row>
    <row r="33" spans="1:16" ht="13.5" customHeight="1" x14ac:dyDescent="0.15">
      <c r="A33" s="250"/>
      <c r="B33" s="246"/>
      <c r="C33" s="246"/>
      <c r="D33" s="246"/>
      <c r="E33" s="246"/>
      <c r="F33" s="246"/>
      <c r="G33" s="1159" t="s">
        <v>496</v>
      </c>
      <c r="H33" s="1160"/>
      <c r="I33" s="1160"/>
      <c r="J33" s="1161"/>
      <c r="K33" s="296" t="s">
        <v>481</v>
      </c>
      <c r="L33" s="296" t="s">
        <v>481</v>
      </c>
      <c r="M33" s="297" t="s">
        <v>481</v>
      </c>
      <c r="N33" s="298" t="s">
        <v>481</v>
      </c>
    </row>
    <row r="34" spans="1:16" ht="27" customHeight="1" x14ac:dyDescent="0.15">
      <c r="A34" s="250"/>
      <c r="B34" s="246"/>
      <c r="C34" s="246"/>
      <c r="D34" s="246"/>
      <c r="E34" s="246"/>
      <c r="F34" s="246"/>
      <c r="G34" s="1159" t="s">
        <v>497</v>
      </c>
      <c r="H34" s="1160"/>
      <c r="I34" s="1160"/>
      <c r="J34" s="1161"/>
      <c r="K34" s="296" t="s">
        <v>481</v>
      </c>
      <c r="L34" s="296" t="s">
        <v>481</v>
      </c>
      <c r="M34" s="297">
        <v>13</v>
      </c>
      <c r="N34" s="298" t="s">
        <v>481</v>
      </c>
    </row>
    <row r="35" spans="1:16" ht="27" customHeight="1" x14ac:dyDescent="0.15">
      <c r="A35" s="250"/>
      <c r="B35" s="246"/>
      <c r="C35" s="246"/>
      <c r="D35" s="246"/>
      <c r="E35" s="246"/>
      <c r="F35" s="246"/>
      <c r="G35" s="1159" t="s">
        <v>498</v>
      </c>
      <c r="H35" s="1160"/>
      <c r="I35" s="1160"/>
      <c r="J35" s="1161"/>
      <c r="K35" s="296">
        <v>1111862</v>
      </c>
      <c r="L35" s="296">
        <v>23615</v>
      </c>
      <c r="M35" s="297">
        <v>17609</v>
      </c>
      <c r="N35" s="298">
        <v>34.1</v>
      </c>
    </row>
    <row r="36" spans="1:16" ht="27" customHeight="1" x14ac:dyDescent="0.15">
      <c r="A36" s="250"/>
      <c r="B36" s="246"/>
      <c r="C36" s="246"/>
      <c r="D36" s="246"/>
      <c r="E36" s="246"/>
      <c r="F36" s="246"/>
      <c r="G36" s="1159" t="s">
        <v>499</v>
      </c>
      <c r="H36" s="1160"/>
      <c r="I36" s="1160"/>
      <c r="J36" s="1161"/>
      <c r="K36" s="296">
        <v>246148</v>
      </c>
      <c r="L36" s="296">
        <v>5228</v>
      </c>
      <c r="M36" s="297">
        <v>2944</v>
      </c>
      <c r="N36" s="298">
        <v>77.599999999999994</v>
      </c>
    </row>
    <row r="37" spans="1:16" ht="13.5" customHeight="1" x14ac:dyDescent="0.15">
      <c r="A37" s="250"/>
      <c r="B37" s="246"/>
      <c r="C37" s="246"/>
      <c r="D37" s="246"/>
      <c r="E37" s="246"/>
      <c r="F37" s="246"/>
      <c r="G37" s="1159" t="s">
        <v>500</v>
      </c>
      <c r="H37" s="1160"/>
      <c r="I37" s="1160"/>
      <c r="J37" s="1161"/>
      <c r="K37" s="296">
        <v>88564</v>
      </c>
      <c r="L37" s="296">
        <v>1881</v>
      </c>
      <c r="M37" s="297">
        <v>1200</v>
      </c>
      <c r="N37" s="298">
        <v>56.8</v>
      </c>
    </row>
    <row r="38" spans="1:16" ht="27" customHeight="1" x14ac:dyDescent="0.15">
      <c r="A38" s="250"/>
      <c r="B38" s="246"/>
      <c r="C38" s="246"/>
      <c r="D38" s="246"/>
      <c r="E38" s="246"/>
      <c r="F38" s="246"/>
      <c r="G38" s="1162" t="s">
        <v>501</v>
      </c>
      <c r="H38" s="1163"/>
      <c r="I38" s="1163"/>
      <c r="J38" s="1164"/>
      <c r="K38" s="299" t="s">
        <v>481</v>
      </c>
      <c r="L38" s="299" t="s">
        <v>481</v>
      </c>
      <c r="M38" s="300">
        <v>5</v>
      </c>
      <c r="N38" s="301" t="s">
        <v>481</v>
      </c>
      <c r="O38" s="295"/>
    </row>
    <row r="39" spans="1:16" x14ac:dyDescent="0.15">
      <c r="A39" s="250"/>
      <c r="B39" s="246"/>
      <c r="C39" s="246"/>
      <c r="D39" s="246"/>
      <c r="E39" s="246"/>
      <c r="F39" s="246"/>
      <c r="G39" s="1162" t="s">
        <v>502</v>
      </c>
      <c r="H39" s="1163"/>
      <c r="I39" s="1163"/>
      <c r="J39" s="1164"/>
      <c r="K39" s="302">
        <v>-85171</v>
      </c>
      <c r="L39" s="302">
        <v>-1809</v>
      </c>
      <c r="M39" s="303">
        <v>-3946</v>
      </c>
      <c r="N39" s="304">
        <v>-54.2</v>
      </c>
      <c r="O39" s="295"/>
    </row>
    <row r="40" spans="1:16" ht="27" customHeight="1" x14ac:dyDescent="0.15">
      <c r="A40" s="250"/>
      <c r="B40" s="246"/>
      <c r="C40" s="246"/>
      <c r="D40" s="246"/>
      <c r="E40" s="246"/>
      <c r="F40" s="246"/>
      <c r="G40" s="1159" t="s">
        <v>503</v>
      </c>
      <c r="H40" s="1160"/>
      <c r="I40" s="1160"/>
      <c r="J40" s="1161"/>
      <c r="K40" s="302">
        <v>-2924087</v>
      </c>
      <c r="L40" s="302">
        <v>-62105</v>
      </c>
      <c r="M40" s="303">
        <v>-59158</v>
      </c>
      <c r="N40" s="304">
        <v>5</v>
      </c>
      <c r="O40" s="295"/>
    </row>
    <row r="41" spans="1:16" x14ac:dyDescent="0.15">
      <c r="A41" s="250"/>
      <c r="B41" s="246"/>
      <c r="C41" s="246"/>
      <c r="D41" s="246"/>
      <c r="E41" s="246"/>
      <c r="F41" s="246"/>
      <c r="G41" s="1165" t="s">
        <v>282</v>
      </c>
      <c r="H41" s="1166"/>
      <c r="I41" s="1166"/>
      <c r="J41" s="1167"/>
      <c r="K41" s="296">
        <v>1539494</v>
      </c>
      <c r="L41" s="302">
        <v>32697</v>
      </c>
      <c r="M41" s="303">
        <v>26787</v>
      </c>
      <c r="N41" s="304">
        <v>22.1</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52" t="s">
        <v>472</v>
      </c>
      <c r="J49" s="1154" t="s">
        <v>507</v>
      </c>
      <c r="K49" s="1155"/>
      <c r="L49" s="1155"/>
      <c r="M49" s="1155"/>
      <c r="N49" s="1156"/>
    </row>
    <row r="50" spans="1:14" x14ac:dyDescent="0.15">
      <c r="A50" s="250"/>
      <c r="B50" s="246"/>
      <c r="C50" s="246"/>
      <c r="D50" s="246"/>
      <c r="E50" s="246"/>
      <c r="F50" s="246"/>
      <c r="G50" s="314"/>
      <c r="H50" s="315"/>
      <c r="I50" s="1153"/>
      <c r="J50" s="316" t="s">
        <v>508</v>
      </c>
      <c r="K50" s="317" t="s">
        <v>509</v>
      </c>
      <c r="L50" s="318" t="s">
        <v>510</v>
      </c>
      <c r="M50" s="319" t="s">
        <v>511</v>
      </c>
      <c r="N50" s="320" t="s">
        <v>512</v>
      </c>
    </row>
    <row r="51" spans="1:14" x14ac:dyDescent="0.15">
      <c r="A51" s="250"/>
      <c r="B51" s="246"/>
      <c r="C51" s="246"/>
      <c r="D51" s="246"/>
      <c r="E51" s="246"/>
      <c r="F51" s="246"/>
      <c r="G51" s="312" t="s">
        <v>513</v>
      </c>
      <c r="H51" s="313"/>
      <c r="I51" s="321">
        <v>3294542</v>
      </c>
      <c r="J51" s="322">
        <v>65370</v>
      </c>
      <c r="K51" s="323">
        <v>-5.0999999999999996</v>
      </c>
      <c r="L51" s="324">
        <v>52678</v>
      </c>
      <c r="M51" s="325">
        <v>1.9</v>
      </c>
      <c r="N51" s="326">
        <v>-7</v>
      </c>
    </row>
    <row r="52" spans="1:14" x14ac:dyDescent="0.15">
      <c r="A52" s="250"/>
      <c r="B52" s="246"/>
      <c r="C52" s="246"/>
      <c r="D52" s="246"/>
      <c r="E52" s="246"/>
      <c r="F52" s="246"/>
      <c r="G52" s="327"/>
      <c r="H52" s="328" t="s">
        <v>514</v>
      </c>
      <c r="I52" s="329">
        <v>1407448</v>
      </c>
      <c r="J52" s="330">
        <v>27927</v>
      </c>
      <c r="K52" s="331">
        <v>-36.1</v>
      </c>
      <c r="L52" s="332">
        <v>30185</v>
      </c>
      <c r="M52" s="333">
        <v>12.2</v>
      </c>
      <c r="N52" s="334">
        <v>-48.3</v>
      </c>
    </row>
    <row r="53" spans="1:14" x14ac:dyDescent="0.15">
      <c r="A53" s="250"/>
      <c r="B53" s="246"/>
      <c r="C53" s="246"/>
      <c r="D53" s="246"/>
      <c r="E53" s="246"/>
      <c r="F53" s="246"/>
      <c r="G53" s="312" t="s">
        <v>515</v>
      </c>
      <c r="H53" s="313"/>
      <c r="I53" s="321">
        <v>7276012</v>
      </c>
      <c r="J53" s="322">
        <v>145955</v>
      </c>
      <c r="K53" s="323">
        <v>123.3</v>
      </c>
      <c r="L53" s="324">
        <v>69560</v>
      </c>
      <c r="M53" s="325">
        <v>32</v>
      </c>
      <c r="N53" s="326">
        <v>91.3</v>
      </c>
    </row>
    <row r="54" spans="1:14" x14ac:dyDescent="0.15">
      <c r="A54" s="250"/>
      <c r="B54" s="246"/>
      <c r="C54" s="246"/>
      <c r="D54" s="246"/>
      <c r="E54" s="246"/>
      <c r="F54" s="246"/>
      <c r="G54" s="327"/>
      <c r="H54" s="328" t="s">
        <v>514</v>
      </c>
      <c r="I54" s="329">
        <v>4775690</v>
      </c>
      <c r="J54" s="330">
        <v>95799</v>
      </c>
      <c r="K54" s="331">
        <v>243</v>
      </c>
      <c r="L54" s="332">
        <v>35305</v>
      </c>
      <c r="M54" s="333">
        <v>17</v>
      </c>
      <c r="N54" s="334">
        <v>226</v>
      </c>
    </row>
    <row r="55" spans="1:14" x14ac:dyDescent="0.15">
      <c r="A55" s="250"/>
      <c r="B55" s="246"/>
      <c r="C55" s="246"/>
      <c r="D55" s="246"/>
      <c r="E55" s="246"/>
      <c r="F55" s="246"/>
      <c r="G55" s="312" t="s">
        <v>516</v>
      </c>
      <c r="H55" s="313"/>
      <c r="I55" s="321">
        <v>5701696</v>
      </c>
      <c r="J55" s="322">
        <v>116466</v>
      </c>
      <c r="K55" s="323">
        <v>-20.2</v>
      </c>
      <c r="L55" s="324">
        <v>65988</v>
      </c>
      <c r="M55" s="325">
        <v>-5.0999999999999996</v>
      </c>
      <c r="N55" s="326">
        <v>-15.1</v>
      </c>
    </row>
    <row r="56" spans="1:14" x14ac:dyDescent="0.15">
      <c r="A56" s="250"/>
      <c r="B56" s="246"/>
      <c r="C56" s="246"/>
      <c r="D56" s="246"/>
      <c r="E56" s="246"/>
      <c r="F56" s="246"/>
      <c r="G56" s="327"/>
      <c r="H56" s="328" t="s">
        <v>514</v>
      </c>
      <c r="I56" s="329">
        <v>2608110</v>
      </c>
      <c r="J56" s="330">
        <v>53275</v>
      </c>
      <c r="K56" s="331">
        <v>-44.4</v>
      </c>
      <c r="L56" s="332">
        <v>36473</v>
      </c>
      <c r="M56" s="333">
        <v>3.3</v>
      </c>
      <c r="N56" s="334">
        <v>-47.7</v>
      </c>
    </row>
    <row r="57" spans="1:14" x14ac:dyDescent="0.15">
      <c r="A57" s="250"/>
      <c r="B57" s="246"/>
      <c r="C57" s="246"/>
      <c r="D57" s="246"/>
      <c r="E57" s="246"/>
      <c r="F57" s="246"/>
      <c r="G57" s="312" t="s">
        <v>517</v>
      </c>
      <c r="H57" s="313"/>
      <c r="I57" s="321">
        <v>4583207</v>
      </c>
      <c r="J57" s="322">
        <v>95358</v>
      </c>
      <c r="K57" s="323">
        <v>-18.100000000000001</v>
      </c>
      <c r="L57" s="324">
        <v>87974</v>
      </c>
      <c r="M57" s="325">
        <v>33.299999999999997</v>
      </c>
      <c r="N57" s="326">
        <v>-51.4</v>
      </c>
    </row>
    <row r="58" spans="1:14" x14ac:dyDescent="0.15">
      <c r="A58" s="250"/>
      <c r="B58" s="246"/>
      <c r="C58" s="246"/>
      <c r="D58" s="246"/>
      <c r="E58" s="246"/>
      <c r="F58" s="246"/>
      <c r="G58" s="327"/>
      <c r="H58" s="328" t="s">
        <v>514</v>
      </c>
      <c r="I58" s="329">
        <v>1408468</v>
      </c>
      <c r="J58" s="330">
        <v>29305</v>
      </c>
      <c r="K58" s="331">
        <v>-45</v>
      </c>
      <c r="L58" s="332">
        <v>48183</v>
      </c>
      <c r="M58" s="333">
        <v>32.1</v>
      </c>
      <c r="N58" s="334">
        <v>-77.099999999999994</v>
      </c>
    </row>
    <row r="59" spans="1:14" x14ac:dyDescent="0.15">
      <c r="A59" s="250"/>
      <c r="B59" s="246"/>
      <c r="C59" s="246"/>
      <c r="D59" s="246"/>
      <c r="E59" s="246"/>
      <c r="F59" s="246"/>
      <c r="G59" s="312" t="s">
        <v>518</v>
      </c>
      <c r="H59" s="313"/>
      <c r="I59" s="321">
        <v>4086622</v>
      </c>
      <c r="J59" s="322">
        <v>86796</v>
      </c>
      <c r="K59" s="323">
        <v>-9</v>
      </c>
      <c r="L59" s="324">
        <v>83280</v>
      </c>
      <c r="M59" s="325">
        <v>-5.3</v>
      </c>
      <c r="N59" s="326">
        <v>-3.7</v>
      </c>
    </row>
    <row r="60" spans="1:14" x14ac:dyDescent="0.15">
      <c r="A60" s="250"/>
      <c r="B60" s="246"/>
      <c r="C60" s="246"/>
      <c r="D60" s="246"/>
      <c r="E60" s="246"/>
      <c r="F60" s="246"/>
      <c r="G60" s="327"/>
      <c r="H60" s="328" t="s">
        <v>514</v>
      </c>
      <c r="I60" s="335">
        <v>1146213</v>
      </c>
      <c r="J60" s="330">
        <v>24345</v>
      </c>
      <c r="K60" s="331">
        <v>-16.899999999999999</v>
      </c>
      <c r="L60" s="332">
        <v>43123</v>
      </c>
      <c r="M60" s="333">
        <v>-10.5</v>
      </c>
      <c r="N60" s="334">
        <v>-6.4</v>
      </c>
    </row>
    <row r="61" spans="1:14" x14ac:dyDescent="0.15">
      <c r="A61" s="250"/>
      <c r="B61" s="246"/>
      <c r="C61" s="246"/>
      <c r="D61" s="246"/>
      <c r="E61" s="246"/>
      <c r="F61" s="246"/>
      <c r="G61" s="312" t="s">
        <v>519</v>
      </c>
      <c r="H61" s="336"/>
      <c r="I61" s="337">
        <v>4988416</v>
      </c>
      <c r="J61" s="338">
        <v>101989</v>
      </c>
      <c r="K61" s="339">
        <v>14.2</v>
      </c>
      <c r="L61" s="340">
        <v>71896</v>
      </c>
      <c r="M61" s="341">
        <v>11.4</v>
      </c>
      <c r="N61" s="326">
        <v>2.8</v>
      </c>
    </row>
    <row r="62" spans="1:14" x14ac:dyDescent="0.15">
      <c r="A62" s="250"/>
      <c r="B62" s="246"/>
      <c r="C62" s="246"/>
      <c r="D62" s="246"/>
      <c r="E62" s="246"/>
      <c r="F62" s="246"/>
      <c r="G62" s="327"/>
      <c r="H62" s="328" t="s">
        <v>514</v>
      </c>
      <c r="I62" s="329">
        <v>2269186</v>
      </c>
      <c r="J62" s="330">
        <v>46130</v>
      </c>
      <c r="K62" s="331">
        <v>20.100000000000001</v>
      </c>
      <c r="L62" s="332">
        <v>38654</v>
      </c>
      <c r="M62" s="333">
        <v>10.8</v>
      </c>
      <c r="N62" s="334">
        <v>9.3000000000000007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7" t="s">
        <v>3</v>
      </c>
      <c r="D47" s="1177"/>
      <c r="E47" s="1178"/>
      <c r="F47" s="11">
        <v>21.84</v>
      </c>
      <c r="G47" s="12">
        <v>23.19</v>
      </c>
      <c r="H47" s="12">
        <v>24.85</v>
      </c>
      <c r="I47" s="12">
        <v>27.92</v>
      </c>
      <c r="J47" s="13">
        <v>30.24</v>
      </c>
    </row>
    <row r="48" spans="2:10" ht="57.75" customHeight="1" x14ac:dyDescent="0.15">
      <c r="B48" s="14"/>
      <c r="C48" s="1179" t="s">
        <v>4</v>
      </c>
      <c r="D48" s="1179"/>
      <c r="E48" s="1180"/>
      <c r="F48" s="15">
        <v>2.94</v>
      </c>
      <c r="G48" s="16">
        <v>2.33</v>
      </c>
      <c r="H48" s="16">
        <v>3.85</v>
      </c>
      <c r="I48" s="16">
        <v>4.9800000000000004</v>
      </c>
      <c r="J48" s="17">
        <v>3.98</v>
      </c>
    </row>
    <row r="49" spans="2:10" ht="57.75" customHeight="1" thickBot="1" x14ac:dyDescent="0.2">
      <c r="B49" s="18"/>
      <c r="C49" s="1181" t="s">
        <v>5</v>
      </c>
      <c r="D49" s="1181"/>
      <c r="E49" s="1182"/>
      <c r="F49" s="19">
        <v>1.5</v>
      </c>
      <c r="G49" s="20">
        <v>0.97</v>
      </c>
      <c r="H49" s="20">
        <v>2.67</v>
      </c>
      <c r="I49" s="20">
        <v>4.3</v>
      </c>
      <c r="J49" s="21">
        <v>4.91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2018-04-20T00:07:35Z</cp:lastPrinted>
  <dcterms:created xsi:type="dcterms:W3CDTF">2018-01-24T03:45:17Z</dcterms:created>
  <dcterms:modified xsi:type="dcterms:W3CDTF">2018-11-07T02:21:57Z</dcterms:modified>
</cp:coreProperties>
</file>