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1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calcMode="manual"/>
</workbook>
</file>

<file path=xl/calcChain.xml><?xml version="1.0" encoding="utf-8"?>
<calcChain xmlns="http://schemas.openxmlformats.org/spreadsheetml/2006/main">
  <c r="AO39" i="9" l="1"/>
  <c r="AO38"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U39" i="9"/>
  <c r="C39" i="9"/>
  <c r="CO38" i="9"/>
  <c r="BE38" i="9"/>
  <c r="C38" i="9"/>
  <c r="CO37" i="9"/>
  <c r="BW37" i="9"/>
  <c r="BW38" i="9" s="1"/>
  <c r="BE37" i="9"/>
  <c r="C37" i="9"/>
  <c r="BW36" i="9"/>
  <c r="BE36" i="9"/>
  <c r="C36" i="9"/>
  <c r="BW35" i="9"/>
  <c r="BE35" i="9"/>
  <c r="BW34" i="9"/>
  <c r="BE34" i="9"/>
  <c r="C34" i="9"/>
  <c r="C35" i="9" s="1"/>
  <c r="BW39" i="9" l="1"/>
  <c r="BW40" i="9" s="1"/>
  <c r="BW41" i="9" s="1"/>
  <c r="CO34" i="9"/>
  <c r="CO35" i="9" s="1"/>
  <c r="CO36"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 r="AM38" i="9" s="1"/>
  <c r="AM39" i="9" s="1"/>
</calcChain>
</file>

<file path=xl/sharedStrings.xml><?xml version="1.0" encoding="utf-8"?>
<sst xmlns="http://schemas.openxmlformats.org/spreadsheetml/2006/main" count="1060" uniqueCount="570">
  <si>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</si>
  <si>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</si>
  <si>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</si>
  <si>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</si>
  <si>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</si>
  <si>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</si>
  <si>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</si>
  <si>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</si>
  <si>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</si>
  <si>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</si>
  <si>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</si>
  <si>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</si>
  <si>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</si>
  <si>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</si>
  <si>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</si>
  <si>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</si>
  <si>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</si>
  <si>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</si>
  <si>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</si>
  <si>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</si>
  <si>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</si>
  <si>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</si>
  <si>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</si>
  <si>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</si>
  <si>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</si>
  <si>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</si>
  <si>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</si>
  <si>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</si>
  <si>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</si>
  <si>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</si>
  <si>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</si>
  <si>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</si>
  <si>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</si>
  <si>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</si>
  <si>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</si>
  <si>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</si>
  <si>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</si>
  <si>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</si>
  <si>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</si>
  <si>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</si>
  <si>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</si>
  <si>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</si>
  <si>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</si>
  <si>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</si>
  <si>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</si>
  <si>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</si>
  <si>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</si>
  <si>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</si>
  <si>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</si>
  <si>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</si>
  <si>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</si>
  <si>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</si>
  <si>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</si>
  <si>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</si>
  <si>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</si>
  <si>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</si>
  <si>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</si>
  <si>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</si>
  <si>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</si>
  <si>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</si>
  <si>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</si>
  <si>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</si>
  <si>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</si>
  <si>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</si>
  <si>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</si>
  <si>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</si>
  <si>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</si>
  <si>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</si>
  <si>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</si>
  <si>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</si>
  <si>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</si>
  <si>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</si>
  <si>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</si>
  <si>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</si>
  <si>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</si>
  <si>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</si>
  <si>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</si>
  <si>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</si>
  <si>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</si>
  <si>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</si>
  <si>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</si>
  <si>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</si>
  <si>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</si>
  <si>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男鹿市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</si>
  <si>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</si>
  <si>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</si>
  <si>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</si>
  <si>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</si>
  <si>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</si>
  <si>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</si>
  <si>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</si>
  <si>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</si>
  <si>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</si>
  <si>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</si>
  <si>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</si>
  <si>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</si>
  <si>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</si>
  <si>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</si>
  <si>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</si>
  <si>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</si>
  <si>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</si>
  <si>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</si>
  <si>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</si>
  <si>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</si>
  <si>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</si>
  <si>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</si>
  <si>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</si>
  <si>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</si>
  <si>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</si>
  <si>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</si>
  <si>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</si>
  <si>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</si>
  <si>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</si>
  <si>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</si>
  <si>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</si>
  <si>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</si>
  <si>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</si>
  <si>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</si>
  <si>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</si>
  <si>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</si>
  <si>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</si>
  <si>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</si>
  <si>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</si>
  <si>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</si>
  <si>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</si>
  <si>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</si>
  <si>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</si>
  <si>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</si>
  <si>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</si>
  <si>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</si>
  <si>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</si>
  <si>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</si>
  <si>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</si>
  <si>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</si>
  <si>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</si>
  <si>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</si>
  <si>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</si>
  <si>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</si>
  <si>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</si>
  <si>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</si>
  <si>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</si>
  <si>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</si>
  <si>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</si>
  <si>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</si>
  <si>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</si>
  <si>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</si>
  <si>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</si>
  <si>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</si>
  <si>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</si>
  <si>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</si>
  <si>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</si>
  <si>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</si>
  <si>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</si>
  <si>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</si>
  <si>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</si>
  <si>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</si>
  <si>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</si>
  <si>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</si>
  <si>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</si>
  <si>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</si>
  <si>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</si>
  <si>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</si>
  <si>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</si>
  <si>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</si>
  <si>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</si>
  <si>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</si>
  <si>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</si>
  <si>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</si>
  <si>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</si>
  <si>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</si>
  <si>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</si>
  <si>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</si>
  <si>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</si>
  <si>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</si>
  <si>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</si>
  <si>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</si>
  <si>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</si>
  <si>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</si>
  <si>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</si>
  <si>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</si>
  <si>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</si>
  <si>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</si>
  <si>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</si>
  <si>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</si>
  <si>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</si>
  <si>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</si>
  <si>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</si>
  <si>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</si>
  <si>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</si>
  <si>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</si>
  <si>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</si>
  <si>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</si>
  <si>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</si>
  <si>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</si>
  <si>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</si>
  <si>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</si>
  <si>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秋田県男鹿市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</si>
  <si>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</si>
  <si>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</si>
  <si>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</si>
  <si>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</si>
  <si>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</si>
  <si>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</si>
  <si>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</si>
  <si>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</si>
  <si>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</si>
  <si>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</si>
  <si>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</si>
  <si>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</si>
  <si>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</si>
  <si>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</si>
  <si>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</si>
  <si>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</si>
  <si>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</si>
  <si>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</si>
  <si>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</si>
  <si>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</si>
  <si>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</si>
  <si>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</si>
  <si>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</si>
  <si>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</si>
  <si>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</si>
  <si>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</si>
  <si>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</si>
  <si>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</si>
  <si>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</si>
  <si>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</si>
  <si>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</si>
  <si>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</si>
  <si>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</si>
  <si>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</si>
  <si>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</si>
  <si>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</si>
  <si>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</si>
  <si>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</si>
  <si>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</si>
  <si>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</si>
  <si>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</si>
  <si>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</si>
  <si>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</si>
  <si>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</si>
  <si>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</si>
  <si>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</si>
  <si>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</si>
  <si>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</si>
  <si>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</si>
  <si>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</si>
  <si>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</si>
  <si>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</si>
  <si>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</si>
  <si>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</si>
  <si>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</si>
  <si>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</si>
  <si>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</si>
  <si>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</si>
  <si>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</si>
  <si>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</si>
  <si>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</si>
  <si>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</si>
  <si>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</si>
  <si>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</si>
  <si>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</si>
  <si>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</si>
  <si>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</si>
  <si>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</si>
  <si>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</si>
  <si>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</si>
  <si>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</si>
  <si>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</si>
  <si>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</si>
  <si>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</si>
  <si>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</si>
  <si>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</si>
  <si>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</si>
  <si>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</si>
  <si>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</si>
  <si>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</si>
  <si>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</si>
  <si>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</si>
  <si>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</si>
  <si>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</si>
  <si>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</si>
  <si>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</si>
  <si>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</si>
  <si>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</si>
  <si>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</si>
  <si>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</si>
  <si>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</si>
  <si>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</si>
  <si>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</si>
  <si>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</si>
  <si>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</si>
  <si>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</si>
  <si>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</si>
  <si>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</si>
  <si>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</si>
  <si>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</si>
  <si>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</si>
  <si>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</si>
  <si>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</si>
  <si>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</si>
  <si>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</si>
  <si>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</si>
  <si>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</si>
  <si>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</si>
  <si>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</si>
  <si>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</si>
  <si>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</si>
  <si>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</si>
  <si>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</si>
  <si>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</si>
  <si>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</si>
  <si>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</si>
  <si>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</si>
  <si>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</si>
  <si>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</si>
  <si>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</si>
  <si>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その他</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</si>
  <si>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</si>
  <si>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</si>
  <si>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</si>
  <si>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</si>
  <si>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</si>
  <si>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</si>
  <si>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</si>
  <si>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</si>
  <si>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</si>
  <si>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</si>
  <si>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</si>
  <si>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</si>
  <si>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</si>
  <si>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</si>
  <si>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</si>
  <si>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</si>
  <si>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</si>
  <si>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</si>
  <si>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</si>
  <si>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</si>
  <si>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</si>
  <si>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</si>
  <si>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</si>
  <si>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</si>
  <si>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</si>
  <si>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</si>
  <si>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秋田県男鹿市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</si>
  <si>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</si>
  <si>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</si>
  <si>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</si>
  <si>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</si>
  <si>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</si>
  <si>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</si>
  <si>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</si>
  <si>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</si>
  <si>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</si>
  <si>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</si>
  <si>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</si>
  <si>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</si>
  <si>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</si>
  <si>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</si>
  <si>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</si>
  <si>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</si>
  <si>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</si>
  <si>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</si>
  <si>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</si>
  <si>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</si>
  <si>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</si>
  <si>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</si>
  <si>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</si>
  <si>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</si>
  <si>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</si>
  <si>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</si>
  <si>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</si>
  <si>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</si>
  <si>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</si>
  <si>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</si>
  <si>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</si>
  <si>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</si>
  <si>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</si>
  <si>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</si>
  <si>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</si>
  <si>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診療所特別会計（特別会計）</t>
    <phoneticPr fontId="5"/>
  </si>
  <si>
    <t>介護保険特別会計（保険事業勘定）</t>
    <phoneticPr fontId="5"/>
  </si>
  <si>
    <t>介護保険特別会計（保険サービス事業勘定）</t>
    <phoneticPr fontId="5"/>
  </si>
  <si>
    <t>後期高齢者医療特別会計</t>
    <phoneticPr fontId="5"/>
  </si>
  <si>
    <t>ガス事業会計</t>
    <phoneticPr fontId="5"/>
  </si>
  <si>
    <t>法適用企業</t>
    <phoneticPr fontId="5"/>
  </si>
  <si>
    <t>上水道事業会計</t>
    <phoneticPr fontId="5"/>
  </si>
  <si>
    <t>男鹿みなと市民病院事業会計</t>
    <phoneticPr fontId="5"/>
  </si>
  <si>
    <t>下水道事業会計</t>
    <phoneticPr fontId="5"/>
  </si>
  <si>
    <t>農業集落排水事業会計</t>
    <phoneticPr fontId="5"/>
  </si>
  <si>
    <t>漁業集落排水事業会計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</si>
  <si>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</si>
  <si>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</si>
  <si>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</si>
  <si>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</si>
  <si>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</si>
  <si>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</si>
  <si>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</si>
  <si>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</si>
  <si>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</si>
  <si>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</si>
  <si>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</si>
  <si>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</si>
  <si>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</si>
  <si>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</si>
  <si>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</si>
  <si>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</si>
  <si>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</si>
  <si>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</si>
  <si>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</si>
  <si>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</si>
  <si>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</si>
  <si>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</si>
  <si>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</si>
  <si>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</si>
  <si>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</si>
  <si>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</si>
  <si>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</si>
  <si>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</si>
  <si>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</si>
  <si>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</si>
  <si>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</si>
  <si>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</si>
  <si>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</si>
  <si>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</si>
  <si>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</si>
  <si>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</si>
  <si>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</si>
  <si>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</si>
  <si>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</si>
  <si>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</si>
  <si>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</si>
  <si>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</si>
  <si>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</si>
  <si>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</si>
  <si>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</si>
  <si>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</si>
  <si>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</si>
  <si>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</si>
  <si>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</si>
  <si>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</si>
  <si>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</si>
  <si>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</si>
  <si>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</si>
  <si>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</si>
  <si>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</si>
  <si>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</si>
  <si>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</si>
  <si>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</si>
  <si>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</si>
  <si>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</si>
  <si>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</si>
  <si>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</si>
  <si>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</si>
  <si>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</si>
  <si>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</si>
  <si>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</si>
  <si>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</si>
  <si>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</si>
  <si>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</si>
  <si>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</si>
  <si>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</si>
  <si>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</si>
  <si>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</si>
  <si>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</si>
  <si>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</si>
  <si>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</si>
  <si>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</si>
  <si>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</si>
  <si>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</si>
  <si>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</si>
  <si>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</si>
  <si>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</si>
  <si>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</si>
  <si>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</si>
  <si>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</si>
  <si>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</si>
  <si>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</si>
  <si>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</si>
  <si>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</si>
  <si>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</si>
  <si>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</si>
  <si>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</si>
  <si>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</si>
  <si>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</si>
  <si>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</si>
  <si>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</si>
  <si>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</si>
  <si>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</si>
  <si>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</si>
  <si>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</si>
  <si>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</si>
  <si>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</si>
  <si>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</si>
  <si>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</si>
  <si>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</si>
  <si>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</si>
  <si>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</si>
  <si>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</si>
  <si>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</si>
  <si>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</si>
  <si>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</si>
  <si>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</si>
  <si>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</si>
  <si>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</si>
  <si>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</si>
  <si>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</si>
  <si>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</si>
  <si>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</si>
  <si>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</si>
  <si>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</si>
  <si>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</si>
  <si>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</si>
  <si>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</si>
  <si>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</si>
  <si>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</si>
  <si>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</si>
  <si>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</si>
  <si>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</si>
  <si>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</si>
  <si>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</si>
  <si>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</si>
  <si>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</si>
  <si>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</si>
  <si>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</si>
  <si>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</si>
  <si>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3.97</t>
  </si>
  <si>
    <t>▲ 4.30</t>
  </si>
  <si>
    <t>▲ 1.79</t>
  </si>
  <si>
    <t>▲ 3.48</t>
  </si>
  <si>
    <t>▲ 3.67</t>
  </si>
  <si>
    <t>上水道事業会計</t>
  </si>
  <si>
    <t>一般会計</t>
  </si>
  <si>
    <t>国民健康保険特別会計</t>
  </si>
  <si>
    <t>▲ 0.96</t>
  </si>
  <si>
    <t>ガス事業会計</t>
  </si>
  <si>
    <t>介護保険特別会計（保険事業勘定）</t>
  </si>
  <si>
    <t>下水道事業会計</t>
  </si>
  <si>
    <t>男鹿みなと市民病院事業会計</t>
  </si>
  <si>
    <t>▲ 1.26</t>
  </si>
  <si>
    <t>▲ 0.74</t>
  </si>
  <si>
    <t>▲ 0.21</t>
  </si>
  <si>
    <t>漁業集落排水事業会計</t>
  </si>
  <si>
    <t>その他会計（赤字）</t>
  </si>
  <si>
    <t>その他会計（黒字）</t>
  </si>
  <si>
    <t>おが地域振興公社</t>
    <rPh sb="2" eb="4">
      <t>チイキ</t>
    </rPh>
    <rPh sb="4" eb="6">
      <t>シンコウ</t>
    </rPh>
    <rPh sb="6" eb="8">
      <t>コウシャ</t>
    </rPh>
    <phoneticPr fontId="2"/>
  </si>
  <si>
    <t>株式会社　男鹿水族館</t>
    <rPh sb="0" eb="4">
      <t>カブシキガイシャ</t>
    </rPh>
    <rPh sb="5" eb="7">
      <t>オガ</t>
    </rPh>
    <rPh sb="7" eb="10">
      <t>スイゾクカン</t>
    </rPh>
    <phoneticPr fontId="2"/>
  </si>
  <si>
    <t>秋田中央交通　株式会社</t>
    <rPh sb="0" eb="2">
      <t>アキタ</t>
    </rPh>
    <rPh sb="2" eb="4">
      <t>チュウオウ</t>
    </rPh>
    <rPh sb="4" eb="6">
      <t>コウツウ</t>
    </rPh>
    <rPh sb="7" eb="11">
      <t>カブシキガイシャ</t>
    </rPh>
    <phoneticPr fontId="2"/>
  </si>
  <si>
    <t>男鹿地区消防一部事務組合（一般会計）</t>
    <rPh sb="0" eb="2">
      <t>オガ</t>
    </rPh>
    <rPh sb="2" eb="4">
      <t>チク</t>
    </rPh>
    <rPh sb="4" eb="6">
      <t>ショウボウ</t>
    </rPh>
    <rPh sb="6" eb="8">
      <t>イチブ</t>
    </rPh>
    <rPh sb="8" eb="10">
      <t>ジム</t>
    </rPh>
    <rPh sb="10" eb="12">
      <t>クミアイ</t>
    </rPh>
    <rPh sb="13" eb="15">
      <t>イッパン</t>
    </rPh>
    <rPh sb="15" eb="17">
      <t>カイケイ</t>
    </rPh>
    <phoneticPr fontId="2"/>
  </si>
  <si>
    <t>八郎湖周辺清掃事務組合（一般会計）</t>
    <rPh sb="0" eb="2">
      <t>ハチロウ</t>
    </rPh>
    <rPh sb="2" eb="3">
      <t>コ</t>
    </rPh>
    <rPh sb="3" eb="5">
      <t>シュウヘン</t>
    </rPh>
    <rPh sb="5" eb="7">
      <t>セイソウ</t>
    </rPh>
    <rPh sb="7" eb="9">
      <t>ジム</t>
    </rPh>
    <rPh sb="9" eb="11">
      <t>クミアイ</t>
    </rPh>
    <rPh sb="12" eb="14">
      <t>イッパン</t>
    </rPh>
    <rPh sb="14" eb="16">
      <t>カイケイ</t>
    </rPh>
    <phoneticPr fontId="2"/>
  </si>
  <si>
    <t>男鹿地区衛生処理一部事務組合（一般会計）</t>
    <rPh sb="0" eb="2">
      <t>オガ</t>
    </rPh>
    <rPh sb="2" eb="4">
      <t>チク</t>
    </rPh>
    <rPh sb="4" eb="6">
      <t>エイセイ</t>
    </rPh>
    <rPh sb="6" eb="8">
      <t>ショリ</t>
    </rPh>
    <rPh sb="8" eb="10">
      <t>イチブ</t>
    </rPh>
    <rPh sb="10" eb="12">
      <t>ジム</t>
    </rPh>
    <rPh sb="12" eb="14">
      <t>クミアイ</t>
    </rPh>
    <phoneticPr fontId="2"/>
  </si>
  <si>
    <t>秋田県市町村総合事務組合（一般会計）</t>
    <rPh sb="0" eb="3">
      <t>アキタケン</t>
    </rPh>
    <rPh sb="3" eb="6">
      <t>シチョウソン</t>
    </rPh>
    <rPh sb="6" eb="8">
      <t>ソウゴウ</t>
    </rPh>
    <rPh sb="8" eb="10">
      <t>ジム</t>
    </rPh>
    <rPh sb="10" eb="12">
      <t>クミアイ</t>
    </rPh>
    <phoneticPr fontId="2"/>
  </si>
  <si>
    <t>秋田県市町村会館管理組合（一般会計）</t>
    <rPh sb="0" eb="3">
      <t>アキタケン</t>
    </rPh>
    <rPh sb="3" eb="6">
      <t>シチョウソン</t>
    </rPh>
    <rPh sb="6" eb="8">
      <t>カイカン</t>
    </rPh>
    <rPh sb="8" eb="10">
      <t>カンリ</t>
    </rPh>
    <rPh sb="10" eb="12">
      <t>クミアイ</t>
    </rPh>
    <phoneticPr fontId="2"/>
  </si>
  <si>
    <t>秋田県後期高齢者医療広域連合（一般会計）</t>
    <rPh sb="0" eb="3">
      <t>アキタケン</t>
    </rPh>
    <rPh sb="3" eb="5">
      <t>コウキ</t>
    </rPh>
    <rPh sb="5" eb="7">
      <t>コウレイ</t>
    </rPh>
    <rPh sb="7" eb="8">
      <t>モノ</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</si>
  <si>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</si>
  <si>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</si>
  <si>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</si>
  <si>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</si>
  <si>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</si>
  <si>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</si>
  <si>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</si>
  <si>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</si>
  <si>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</si>
  <si>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</si>
  <si>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</si>
  <si>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</si>
  <si>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</si>
  <si>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類似団体平均と比較すると依然として高い水準にある。また、有形固定資産減価償却率は３１．４％と類似団体平均を下回っているものの、道路を除く建物の償却率は、公営住宅、一般廃棄物処理施設、消防施設では８０％を超えているほか、児童館では１００％となっており、老朽化が進んでいる。
　公共施設等総合管理計画に基づく施設の長寿命化や統合等については、将来的な負担の増も考慮しながら適切に実施していく。また、第４次男鹿市行政改革大綱に基づき地方債発行の抑制と基金残高の確保により、将来負担比率の改善に努めていく。</t>
    <phoneticPr fontId="2"/>
  </si>
  <si>
    <t>有形固定資産減価償却率</t>
    <phoneticPr fontId="5"/>
  </si>
  <si>
    <t>　将来負担比率、実質公債費比率ともに既発債の償還終了及び地方債の新規発行抑制により、前年度より低下したものの、両比率とも類似団体平均を上回っている。
　今後は第４次男鹿市行政改革大綱に基づき、市債発行の抑制と充当可能基金の確保に努め、両比率の改善を図る。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</si>
</sst>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extLst xmlns:c16r2="http://schemas.microsoft.com/office/drawing/2015/06/chart">
            <c:ext xmlns:c16="http://schemas.microsoft.com/office/drawing/2014/chart" uri="{C3380CC4-5D6E-409C-BE32-E72D297353CC}">
              <c16:uniqueId val="{00000000-52BB-48EE-8B84-4501A91FA7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97217</c:v>
                </c:pt>
                <c:pt idx="1">
                  <c:v>68912</c:v>
                </c:pt>
                <c:pt idx="2">
                  <c:v>62701</c:v>
                </c:pt>
                <c:pt idx="3">
                  <c:v>82298</c:v>
                </c:pt>
                <c:pt idx="4">
                  <c:v>61808</c:v>
                </c:pt>
              </c:numCache>
            </c:numRef>
          </c:val>
          <c:smooth val="0"/>
          <c:extLst xmlns:c16r2="http://schemas.microsoft.com/office/drawing/2015/06/chart">
            <c:ext xmlns:c16="http://schemas.microsoft.com/office/drawing/2014/chart" uri="{C3380CC4-5D6E-409C-BE32-E72D297353CC}">
              <c16:uniqueId val="{00000001-52BB-48EE-8B84-4501A91FA783}"/>
            </c:ext>
          </c:extLst>
        </c:ser>
        <c:dLbls>
          <c:showLegendKey val="0"/>
          <c:showVal val="0"/>
          <c:showCatName val="0"/>
          <c:showSerName val="0"/>
          <c:showPercent val="0"/>
          <c:showBubbleSize val="0"/>
        </c:dLbls>
        <c:marker val="1"/>
        <c:smooth val="0"/>
        <c:axId val="118550912"/>
        <c:axId val="118552832"/>
      </c:lineChart>
      <c:catAx>
        <c:axId val="118550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552832"/>
        <c:crosses val="autoZero"/>
        <c:auto val="1"/>
        <c:lblAlgn val="ctr"/>
        <c:lblOffset val="100"/>
        <c:tickLblSkip val="1"/>
        <c:tickMarkSkip val="1"/>
        <c:noMultiLvlLbl val="0"/>
      </c:catAx>
      <c:valAx>
        <c:axId val="11855283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550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2.21</c:v>
                </c:pt>
                <c:pt idx="1">
                  <c:v>1.34</c:v>
                </c:pt>
                <c:pt idx="2">
                  <c:v>3.01</c:v>
                </c:pt>
                <c:pt idx="3">
                  <c:v>3.22</c:v>
                </c:pt>
                <c:pt idx="4">
                  <c:v>2.59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15.6</c:v>
                </c:pt>
                <c:pt idx="1">
                  <c:v>13.88</c:v>
                </c:pt>
                <c:pt idx="2">
                  <c:v>11.81</c:v>
                </c:pt>
                <c:pt idx="3">
                  <c:v>9.3699999999999992</c:v>
                </c:pt>
                <c:pt idx="4">
                  <c:v>8.3800000000000008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69994880"/>
        <c:axId val="169997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-3.97</c:v>
                </c:pt>
                <c:pt idx="1">
                  <c:v>-4.3</c:v>
                </c:pt>
                <c:pt idx="2">
                  <c:v>-1.79</c:v>
                </c:pt>
                <c:pt idx="3">
                  <c:v>-3.48</c:v>
                </c:pt>
                <c:pt idx="4">
                  <c:v>-3.67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69994880"/>
        <c:axId val="169997056"/>
      </c:lineChart>
      <c:catAx>
        <c:axId val="16999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9997056"/>
        <c:crosses val="autoZero"/>
        <c:auto val="1"/>
        <c:lblAlgn val="ctr"/>
        <c:lblOffset val="100"/>
        <c:tickLblSkip val="1"/>
        <c:tickMarkSkip val="1"/>
        <c:noMultiLvlLbl val="0"/>
      </c:catAx>
      <c:valAx>
        <c:axId val="169997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994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0.21</c:v>
                </c:pt>
                <c:pt idx="2">
                  <c:v>#N/A</c:v>
                </c:pt>
                <c:pt idx="3">
                  <c:v>0.06</c:v>
                </c:pt>
                <c:pt idx="4">
                  <c:v>#N/A</c:v>
                </c:pt>
                <c:pt idx="5">
                  <c:v>0.14000000000000001</c:v>
                </c:pt>
                <c:pt idx="6">
                  <c:v>#N/A</c:v>
                </c:pt>
                <c:pt idx="7">
                  <c:v>0.16</c:v>
                </c:pt>
                <c:pt idx="8">
                  <c:v>#N/A</c:v>
                </c:pt>
                <c:pt idx="9">
                  <c:v>0.16</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漁業集落排水事業会計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#N/A</c:v>
                </c:pt>
                <c:pt idx="3">
                  <c:v>0.08</c:v>
                </c:pt>
                <c:pt idx="4">
                  <c:v>#N/A</c:v>
                </c:pt>
                <c:pt idx="5">
                  <c:v>0.16</c:v>
                </c:pt>
                <c:pt idx="6">
                  <c:v>#N/A</c:v>
                </c:pt>
                <c:pt idx="7">
                  <c:v>0.22</c:v>
                </c:pt>
                <c:pt idx="8">
                  <c:v>#N/A</c:v>
                </c:pt>
                <c:pt idx="9">
                  <c:v>0.27</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男鹿みなと市民病院事業会計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1.26</c:v>
                </c:pt>
                <c:pt idx="1">
                  <c:v>#N/A</c:v>
                </c:pt>
                <c:pt idx="2">
                  <c:v>0.74</c:v>
                </c:pt>
                <c:pt idx="3">
                  <c:v>#N/A</c:v>
                </c:pt>
                <c:pt idx="4">
                  <c:v>0.21</c:v>
                </c:pt>
                <c:pt idx="5">
                  <c:v>#N/A</c:v>
                </c:pt>
                <c:pt idx="6">
                  <c:v>#N/A</c:v>
                </c:pt>
                <c:pt idx="7">
                  <c:v>0.22</c:v>
                </c:pt>
                <c:pt idx="8">
                  <c:v>#N/A</c:v>
                </c:pt>
                <c:pt idx="9">
                  <c:v>0.51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#N/A</c:v>
                </c:pt>
                <c:pt idx="3">
                  <c:v>0</c:v>
                </c:pt>
                <c:pt idx="4">
                  <c:v>#N/A</c:v>
                </c:pt>
                <c:pt idx="5">
                  <c:v>0.43</c:v>
                </c:pt>
                <c:pt idx="6">
                  <c:v>#N/A</c:v>
                </c:pt>
                <c:pt idx="7">
                  <c:v>0.72</c:v>
                </c:pt>
                <c:pt idx="8">
                  <c:v>#N/A</c:v>
                </c:pt>
                <c:pt idx="9">
                  <c:v>0.64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0.54</c:v>
                </c:pt>
                <c:pt idx="2">
                  <c:v>#N/A</c:v>
                </c:pt>
                <c:pt idx="3">
                  <c:v>0.36</c:v>
                </c:pt>
                <c:pt idx="4">
                  <c:v>#N/A</c:v>
                </c:pt>
                <c:pt idx="5">
                  <c:v>1.1399999999999999</c:v>
                </c:pt>
                <c:pt idx="6">
                  <c:v>#N/A</c:v>
                </c:pt>
                <c:pt idx="7">
                  <c:v>0.73</c:v>
                </c:pt>
                <c:pt idx="8">
                  <c:v>#N/A</c:v>
                </c:pt>
                <c:pt idx="9">
                  <c:v>0.83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ガス事業会計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2.0299999999999998</c:v>
                </c:pt>
                <c:pt idx="2">
                  <c:v>#N/A</c:v>
                </c:pt>
                <c:pt idx="3">
                  <c:v>1.67</c:v>
                </c:pt>
                <c:pt idx="4">
                  <c:v>#N/A</c:v>
                </c:pt>
                <c:pt idx="5">
                  <c:v>1.4</c:v>
                </c:pt>
                <c:pt idx="6">
                  <c:v>#N/A</c:v>
                </c:pt>
                <c:pt idx="7">
                  <c:v>1.23</c:v>
                </c:pt>
                <c:pt idx="8">
                  <c:v>#N/A</c:v>
                </c:pt>
                <c:pt idx="9">
                  <c:v>1.53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0.62</c:v>
                </c:pt>
                <c:pt idx="2">
                  <c:v>#N/A</c:v>
                </c:pt>
                <c:pt idx="3">
                  <c:v>0.16</c:v>
                </c:pt>
                <c:pt idx="4">
                  <c:v>0.96</c:v>
                </c:pt>
                <c:pt idx="5">
                  <c:v>#N/A</c:v>
                </c:pt>
                <c:pt idx="6">
                  <c:v>#N/A</c:v>
                </c:pt>
                <c:pt idx="7">
                  <c:v>0.71</c:v>
                </c:pt>
                <c:pt idx="8">
                  <c:v>#N/A</c:v>
                </c:pt>
                <c:pt idx="9">
                  <c:v>2.2799999999999998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2.21</c:v>
                </c:pt>
                <c:pt idx="2">
                  <c:v>#N/A</c:v>
                </c:pt>
                <c:pt idx="3">
                  <c:v>1.33</c:v>
                </c:pt>
                <c:pt idx="4">
                  <c:v>#N/A</c:v>
                </c:pt>
                <c:pt idx="5">
                  <c:v>3</c:v>
                </c:pt>
                <c:pt idx="6">
                  <c:v>#N/A</c:v>
                </c:pt>
                <c:pt idx="7">
                  <c:v>3.3</c:v>
                </c:pt>
                <c:pt idx="8">
                  <c:v>#N/A</c:v>
                </c:pt>
                <c:pt idx="9">
                  <c:v>2.7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2.27</c:v>
                </c:pt>
                <c:pt idx="2">
                  <c:v>#N/A</c:v>
                </c:pt>
                <c:pt idx="3">
                  <c:v>3.09</c:v>
                </c:pt>
                <c:pt idx="4">
                  <c:v>#N/A</c:v>
                </c:pt>
                <c:pt idx="5">
                  <c:v>2.81</c:v>
                </c:pt>
                <c:pt idx="6">
                  <c:v>#N/A</c:v>
                </c:pt>
                <c:pt idx="7">
                  <c:v>3.18</c:v>
                </c:pt>
                <c:pt idx="8">
                  <c:v>#N/A</c:v>
                </c:pt>
                <c:pt idx="9">
                  <c:v>3.48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70103552"/>
        <c:axId val="170105088"/>
      </c:barChart>
      <c:catAx>
        <c:axId val="170103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0105088"/>
        <c:crosses val="autoZero"/>
        <c:auto val="1"/>
        <c:lblAlgn val="ctr"/>
        <c:lblOffset val="100"/>
        <c:tickLblSkip val="1"/>
        <c:tickMarkSkip val="1"/>
        <c:noMultiLvlLbl val="0"/>
      </c:catAx>
      <c:valAx>
        <c:axId val="170105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103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1791</c:v>
                </c:pt>
                <c:pt idx="5">
                  <c:v>1742</c:v>
                </c:pt>
                <c:pt idx="8">
                  <c:v>1810</c:v>
                </c:pt>
                <c:pt idx="11">
                  <c:v>1808</c:v>
                </c:pt>
                <c:pt idx="14">
                  <c:v>1788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64</c:v>
                </c:pt>
                <c:pt idx="3">
                  <c:v>64</c:v>
                </c:pt>
                <c:pt idx="6">
                  <c:v>58</c:v>
                </c:pt>
                <c:pt idx="9">
                  <c:v>50</c:v>
                </c:pt>
                <c:pt idx="12">
                  <c:v>41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139</c:v>
                </c:pt>
                <c:pt idx="3">
                  <c:v>135</c:v>
                </c:pt>
                <c:pt idx="6">
                  <c:v>140</c:v>
                </c:pt>
                <c:pt idx="9">
                  <c:v>140</c:v>
                </c:pt>
                <c:pt idx="12">
                  <c:v>160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989</c:v>
                </c:pt>
                <c:pt idx="3">
                  <c:v>1026</c:v>
                </c:pt>
                <c:pt idx="6">
                  <c:v>1013</c:v>
                </c:pt>
                <c:pt idx="9">
                  <c:v>986</c:v>
                </c:pt>
                <c:pt idx="12">
                  <c:v>825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1809</c:v>
                </c:pt>
                <c:pt idx="3">
                  <c:v>1713</c:v>
                </c:pt>
                <c:pt idx="6">
                  <c:v>1676</c:v>
                </c:pt>
                <c:pt idx="9">
                  <c:v>1648</c:v>
                </c:pt>
                <c:pt idx="12">
                  <c:v>1679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70348544"/>
        <c:axId val="170350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1210</c:v>
                </c:pt>
                <c:pt idx="2">
                  <c:v>#N/A</c:v>
                </c:pt>
                <c:pt idx="3">
                  <c:v>#N/A</c:v>
                </c:pt>
                <c:pt idx="4">
                  <c:v>1196</c:v>
                </c:pt>
                <c:pt idx="5">
                  <c:v>#N/A</c:v>
                </c:pt>
                <c:pt idx="6">
                  <c:v>#N/A</c:v>
                </c:pt>
                <c:pt idx="7">
                  <c:v>1077</c:v>
                </c:pt>
                <c:pt idx="8">
                  <c:v>#N/A</c:v>
                </c:pt>
                <c:pt idx="9">
                  <c:v>#N/A</c:v>
                </c:pt>
                <c:pt idx="10">
                  <c:v>1016</c:v>
                </c:pt>
                <c:pt idx="11">
                  <c:v>#N/A</c:v>
                </c:pt>
                <c:pt idx="12">
                  <c:v>#N/A</c:v>
                </c:pt>
                <c:pt idx="13">
                  <c:v>917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70348544"/>
        <c:axId val="170350464"/>
      </c:lineChart>
      <c:catAx>
        <c:axId val="17034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0350464"/>
        <c:crosses val="autoZero"/>
        <c:auto val="1"/>
        <c:lblAlgn val="ctr"/>
        <c:lblOffset val="100"/>
        <c:tickLblSkip val="1"/>
        <c:tickMarkSkip val="1"/>
        <c:noMultiLvlLbl val="0"/>
      </c:catAx>
      <c:valAx>
        <c:axId val="170350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348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20260</c:v>
                </c:pt>
                <c:pt idx="5">
                  <c:v>20331</c:v>
                </c:pt>
                <c:pt idx="8">
                  <c:v>20146</c:v>
                </c:pt>
                <c:pt idx="11">
                  <c:v>19744</c:v>
                </c:pt>
                <c:pt idx="14">
                  <c:v>19705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508</c:v>
                </c:pt>
                <c:pt idx="5">
                  <c:v>472</c:v>
                </c:pt>
                <c:pt idx="8">
                  <c:v>449</c:v>
                </c:pt>
                <c:pt idx="11">
                  <c:v>445</c:v>
                </c:pt>
                <c:pt idx="14">
                  <c:v>419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1979</c:v>
                </c:pt>
                <c:pt idx="5">
                  <c:v>1845</c:v>
                </c:pt>
                <c:pt idx="8">
                  <c:v>1307</c:v>
                </c:pt>
                <c:pt idx="11">
                  <c:v>897</c:v>
                </c:pt>
                <c:pt idx="14">
                  <c:v>939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3169</c:v>
                </c:pt>
                <c:pt idx="3">
                  <c:v>3086</c:v>
                </c:pt>
                <c:pt idx="6">
                  <c:v>2769</c:v>
                </c:pt>
                <c:pt idx="9">
                  <c:v>2525</c:v>
                </c:pt>
                <c:pt idx="12">
                  <c:v>2352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859</c:v>
                </c:pt>
                <c:pt idx="3">
                  <c:v>912</c:v>
                </c:pt>
                <c:pt idx="6">
                  <c:v>1047</c:v>
                </c:pt>
                <c:pt idx="9">
                  <c:v>977</c:v>
                </c:pt>
                <c:pt idx="12">
                  <c:v>895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14283</c:v>
                </c:pt>
                <c:pt idx="3">
                  <c:v>13685</c:v>
                </c:pt>
                <c:pt idx="6">
                  <c:v>13206</c:v>
                </c:pt>
                <c:pt idx="9">
                  <c:v>12709</c:v>
                </c:pt>
                <c:pt idx="12">
                  <c:v>11749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409</c:v>
                </c:pt>
                <c:pt idx="3">
                  <c:v>368</c:v>
                </c:pt>
                <c:pt idx="6">
                  <c:v>313</c:v>
                </c:pt>
                <c:pt idx="9">
                  <c:v>275</c:v>
                </c:pt>
                <c:pt idx="12">
                  <c:v>330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16457</c:v>
                </c:pt>
                <c:pt idx="3">
                  <c:v>16352</c:v>
                </c:pt>
                <c:pt idx="6">
                  <c:v>16332</c:v>
                </c:pt>
                <c:pt idx="9">
                  <c:v>16452</c:v>
                </c:pt>
                <c:pt idx="12">
                  <c:v>16082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70601088"/>
        <c:axId val="170611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12430</c:v>
                </c:pt>
                <c:pt idx="2">
                  <c:v>#N/A</c:v>
                </c:pt>
                <c:pt idx="3">
                  <c:v>#N/A</c:v>
                </c:pt>
                <c:pt idx="4">
                  <c:v>11755</c:v>
                </c:pt>
                <c:pt idx="5">
                  <c:v>#N/A</c:v>
                </c:pt>
                <c:pt idx="6">
                  <c:v>#N/A</c:v>
                </c:pt>
                <c:pt idx="7">
                  <c:v>11765</c:v>
                </c:pt>
                <c:pt idx="8">
                  <c:v>#N/A</c:v>
                </c:pt>
                <c:pt idx="9">
                  <c:v>#N/A</c:v>
                </c:pt>
                <c:pt idx="10">
                  <c:v>11851</c:v>
                </c:pt>
                <c:pt idx="11">
                  <c:v>#N/A</c:v>
                </c:pt>
                <c:pt idx="12">
                  <c:v>#N/A</c:v>
                </c:pt>
                <c:pt idx="13">
                  <c:v>10344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70601088"/>
        <c:axId val="170611456"/>
      </c:lineChart>
      <c:catAx>
        <c:axId val="17060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0611456"/>
        <c:crosses val="autoZero"/>
        <c:auto val="1"/>
        <c:lblAlgn val="ctr"/>
        <c:lblOffset val="100"/>
        <c:tickLblSkip val="1"/>
        <c:tickMarkSkip val="1"/>
        <c:noMultiLvlLbl val="0"/>
      </c:catAx>
      <c:valAx>
        <c:axId val="170611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601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{89DEECB4-49AC-4D63-B97D-1E6A160D4C26}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148F-4266-A565-8655032B95BD}"/>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{563447EA-13BD-4B07-B1B0-2875784EE6CF}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148F-4266-A565-8655032B95BD}"/>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{B81F7034-55E4-4DA2-9A33-3ADCD5C300F5}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148F-4266-A565-8655032B95BD}"/>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{77EA74F7-6555-46C4-A0DF-8F8536437F4D}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148F-4266-A565-8655032B95BD}"/>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{A6E4A6AE-59F9-4ADA-BCE4-8BD21CE4DED9}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148F-4266-A565-8655032B95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31.4</c:v>
                </c:pt>
              </c:numCache>
            </c:numRef>
          </c:xVal>
          <c:yVal>
            <c:numRef>
              <c:f>公会計指標分析・財政指標組合せ分析表!$K$51:$O$51</c:f>
              <c:numCache>
                <c:formatCode>#,##0.0;"▲ "#,##0.0</c:formatCode>
                <c:ptCount val="5"/>
                <c:pt idx="3">
                  <c:v>130.80000000000001</c:v>
                </c:pt>
              </c:numCache>
            </c:numRef>
          </c:yVal>
          <c:smooth val="0"/>
          <c:extLst xmlns:c16r2="http://schemas.microsoft.com/office/drawing/2015/06/chart">
            <c:ext xmlns:c16="http://schemas.microsoft.com/office/drawing/2014/chart" uri="{C3380CC4-5D6E-409C-BE32-E72D297353CC}">
              <c16:uniqueId val="{00000005-148F-4266-A565-8655032B95BD}"/>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{A505D447-959D-4E09-B730-DB25EB561024}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148F-4266-A565-8655032B95BD}"/>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{97E5430D-6926-44F3-9444-B5A05677A99E}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148F-4266-A565-8655032B95BD}"/>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{2C5D60F0-8439-4798-B9B6-F54A1F66EB02}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148F-4266-A565-8655032B95BD}"/>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{41FC6832-AAC6-4895-9811-DD8E8972306F}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148F-4266-A565-8655032B95BD}"/>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{BC6C05CF-F57D-421D-8838-8BDA844607A2}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148F-4266-A565-8655032B95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58.5</c:v>
                </c:pt>
              </c:numCache>
            </c:numRef>
          </c:yVal>
          <c:smooth val="0"/>
          <c:extLst xmlns:c16r2="http://schemas.microsoft.com/office/drawing/2015/06/chart">
            <c:ext xmlns:c16="http://schemas.microsoft.com/office/drawing/2014/chart" uri="{C3380CC4-5D6E-409C-BE32-E72D297353CC}">
              <c16:uniqueId val="{0000000B-148F-4266-A565-8655032B95BD}"/>
            </c:ext>
          </c:extLst>
        </c:ser>
        <c:dLbls>
          <c:showLegendKey val="0"/>
          <c:showVal val="0"/>
          <c:showCatName val="0"/>
          <c:showSerName val="0"/>
          <c:showPercent val="0"/>
          <c:showBubbleSize val="0"/>
        </c:dLbls>
        <c:axId val="171236352"/>
        <c:axId val="171242624"/>
      </c:scatterChart>
      <c:valAx>
        <c:axId val="171236352"/>
        <c:scaling>
          <c:orientation val="minMax"/>
          <c:max val="55"/>
          <c:min val="30"/>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1242624"/>
        <c:crosses val="autoZero"/>
        <c:crossBetween val="midCat"/>
      </c:valAx>
      <c:valAx>
        <c:axId val="171242624"/>
        <c:scaling>
          <c:orientation val="minMax"/>
          <c:max val="143"/>
          <c:min val="5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12363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{6A2D9EE3-EB8A-49C8-B5DB-6280E38D98B7}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43C-4083-9F72-2EBE932FF09F}"/>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{5B661F15-D121-497F-B943-09BCBE16EA33}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43C-4083-9F72-2EBE932FF09F}"/>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{B589D43E-4219-46BC-A702-CF266D931903}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43C-4083-9F72-2EBE932FF09F}"/>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{5AF37C06-381D-49A6-B671-3E7403DB7EAE}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43C-4083-9F72-2EBE932FF09F}"/>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{FD036DD4-14A7-4047-85C7-B6644688FAE8}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43C-4083-9F72-2EBE932FF0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13.8</c:v>
                </c:pt>
                <c:pt idx="1">
                  <c:v>13.7</c:v>
                </c:pt>
                <c:pt idx="2">
                  <c:v>12.9</c:v>
                </c:pt>
                <c:pt idx="3">
                  <c:v>12.1</c:v>
                </c:pt>
                <c:pt idx="4">
                  <c:v>11.2</c:v>
                </c:pt>
              </c:numCache>
            </c:numRef>
          </c:xVal>
          <c:yVal>
            <c:numRef>
              <c:f>公会計指標分析・財政指標組合せ分析表!$K$73:$O$73</c:f>
              <c:numCache>
                <c:formatCode>#,##0.0;"▲ "#,##0.0</c:formatCode>
                <c:ptCount val="5"/>
                <c:pt idx="0">
                  <c:v>135</c:v>
                </c:pt>
                <c:pt idx="1">
                  <c:v>128.1</c:v>
                </c:pt>
                <c:pt idx="2">
                  <c:v>132.4</c:v>
                </c:pt>
                <c:pt idx="3">
                  <c:v>130.80000000000001</c:v>
                </c:pt>
                <c:pt idx="4">
                  <c:v>117</c:v>
                </c:pt>
              </c:numCache>
            </c:numRef>
          </c:yVal>
          <c:smooth val="0"/>
          <c:extLst xmlns:c16r2="http://schemas.microsoft.com/office/drawing/2015/06/chart">
            <c:ext xmlns:c16="http://schemas.microsoft.com/office/drawing/2014/chart" uri="{C3380CC4-5D6E-409C-BE32-E72D297353CC}">
              <c16:uniqueId val="{00000005-743C-4083-9F72-2EBE932FF09F}"/>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{D515B633-E3B9-462F-B8A5-D4EB6376DC37}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43C-4083-9F72-2EBE932FF09F}"/>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{6563318C-DD5B-4265-8F6F-F9097F40BB0E}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43C-4083-9F72-2EBE932FF09F}"/>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{0710788B-B917-4509-BAF1-FDE8928430B6}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43C-4083-9F72-2EBE932FF09F}"/>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{3347933E-89FA-4E90-9A3C-0106386A3655}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43C-4083-9F72-2EBE932FF09F}"/>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{6FF0861B-C009-4158-AEAD-420F6C82DBBD}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43C-4083-9F72-2EBE932FF0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43C-4083-9F72-2EBE932FF09F}"/>
            </c:ext>
          </c:extLst>
        </c:ser>
        <c:dLbls>
          <c:showLegendKey val="0"/>
          <c:showVal val="0"/>
          <c:showCatName val="0"/>
          <c:showSerName val="0"/>
          <c:showPercent val="0"/>
          <c:showBubbleSize val="0"/>
        </c:dLbls>
        <c:axId val="171371520"/>
        <c:axId val="171381888"/>
      </c:scatterChart>
      <c:valAx>
        <c:axId val="171371520"/>
        <c:scaling>
          <c:orientation val="minMax"/>
          <c:max val="14.2"/>
          <c:min val="9.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1381888"/>
        <c:crosses val="autoZero"/>
        <c:crossBetween val="midCat"/>
      </c:valAx>
      <c:valAx>
        <c:axId val="171381888"/>
        <c:scaling>
          <c:orientation val="minMax"/>
          <c:max val="149"/>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13715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秋田県男鹿市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rPr>
            <a:t>○元利償還金</a:t>
          </a:r>
          <a:b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rPr>
          </a:b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rPr>
            <a:t>　総合運動公園多目的広場改修事業などの元金償還開始等により一時的な増加となったが、今後は第４次男鹿市行政改革大綱に基づく市債発行抑制の取り組みにより減少する見込みである。</a:t>
          </a:r>
          <a:b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rPr>
          </a:b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rPr>
            <a:t/>
          </a:r>
          <a:b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rPr>
          </a:b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rPr>
            <a:t>○公営企業債の元利償還金に対する繰入金等</a:t>
          </a:r>
          <a:b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rPr>
          </a:b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rPr>
            <a:t>　病院事業、下水道事業における準元利償還金の減少に伴い、減少傾向となっている。一方、一部事務組合への負担金は、消防指令システム等の元金償還開始により増加となっている。</a:t>
          </a:r>
          <a:endPar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rPr>
            <a:t>　今後も、第４次男鹿市行政改革大綱に基づく市債発行の抑制を基調とし、比率の更なる改善を図る。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秋田県男鹿市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○一般会計等に係る地方債の現在高</a:t>
          </a:r>
          <a:endParaRPr kumimoji="0"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0"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市債発行の抑制や既発債の償還終了などにより市債残高は減少した。今後も第</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次</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男鹿市</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行政改革大綱</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に基づく</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市債発行抑制の取り組みにより減少する見込みである。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○公営企業債等繰入見込額</a:t>
          </a:r>
          <a:endParaRPr kumimoji="0"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0"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病院事業、下水道事業における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公営企業債残高の減少に伴い、繰入見込額も減少傾向にある。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○組合等負担等見込額</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消防施設整備事業の償還終了など、</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一部事務組合地方債の残高が減少していく見込みであり、繰入見込額も減少傾向にある。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○退職手当負担見込額</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職員の削減により退職手当負担見込額は着実に減少傾向である。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今後は財政調整基金をはじめとした基金の取崩しを抑制しながら基金残高を確保するとともに、市債残高の縮減に努めることにより、比率の改善を図る。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秋田県男鹿市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29,046
28,992
241.09
17,050,512
16,686,973
273,754
10,558,505
16,081,021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117.0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については、類似団体平均を下回っている。これは道路について、供用開始年月日が不明なものが多く、市町村合併時の平成１７年を供用開始としているため償却率が低い状況となっている。一方、児童館の償却率は１００％となっているなど、建物全体の償却率は約６５％となっており高い水準にある。</a:t>
          </a:r>
          <a:endParaRPr lang="ja-JP" altLang="ja-JP">
            <a:effectLst/>
          </a:endParaRPr>
        </a:p>
        <a:p>
          <a:r>
            <a:rPr kumimoji="1" lang="ja-JP" altLang="ja-JP" sz="1100">
              <a:solidFill>
                <a:schemeClr val="dk1"/>
              </a:solidFill>
              <a:effectLst/>
              <a:latin typeface="+mn-lt"/>
              <a:ea typeface="+mn-ea"/>
              <a:cs typeface="+mn-cs"/>
            </a:rPr>
            <a:t>　今後は公共施設等総合管理計画に基づき、予防保全型の維持管理による公共施設の長寿命化を図るとともに、維持管理に要する費用を抑制するため、施設の統廃合について検討していく。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59690</xdr:rowOff>
    </xdr:from>
    <xdr:to>
      <xdr:col>3</xdr:col>
      <xdr:colOff>1170940</xdr:colOff>
      <xdr:row>30</xdr:row>
      <xdr:rowOff>120904</xdr:rowOff>
    </xdr:to>
    <xdr:cxnSp macro="">
      <xdr:nvCxnSpPr>
        <xdr:cNvPr id="62" name="直線コネクタ 61"/>
        <xdr:cNvCxnSpPr/>
      </xdr:nvCxnSpPr>
      <xdr:spPr>
        <a:xfrm flipV="1">
          <a:off x="4760595" y="5298440"/>
          <a:ext cx="1270" cy="74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124731</xdr:rowOff>
    </xdr:from>
    <xdr:ext cx="405111" cy="259045"/>
    <xdr:sp macro="" textlink="">
      <xdr:nvSpPr>
        <xdr:cNvPr id="63" name="有形固定資産減価償却率最小値テキスト"/>
        <xdr:cNvSpPr txBox="1"/>
      </xdr:nvSpPr>
      <xdr:spPr>
        <a:xfrm>
          <a:off x="4813300" y="6049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30</xdr:row>
      <xdr:rowOff>120904</xdr:rowOff>
    </xdr:from>
    <xdr:to>
      <xdr:col>3</xdr:col>
      <xdr:colOff>1260475</xdr:colOff>
      <xdr:row>30</xdr:row>
      <xdr:rowOff>120904</xdr:rowOff>
    </xdr:to>
    <xdr:cxnSp macro="">
      <xdr:nvCxnSpPr>
        <xdr:cNvPr id="64" name="直線コネクタ 63"/>
        <xdr:cNvCxnSpPr/>
      </xdr:nvCxnSpPr>
      <xdr:spPr>
        <a:xfrm>
          <a:off x="4673600" y="6045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6367</xdr:rowOff>
    </xdr:from>
    <xdr:ext cx="405111" cy="259045"/>
    <xdr:sp macro="" textlink="">
      <xdr:nvSpPr>
        <xdr:cNvPr id="65" name="有形固定資産減価償却率最大値テキスト"/>
        <xdr:cNvSpPr txBox="1"/>
      </xdr:nvSpPr>
      <xdr:spPr>
        <a:xfrm>
          <a:off x="4813300" y="507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26</xdr:row>
      <xdr:rowOff>59690</xdr:rowOff>
    </xdr:from>
    <xdr:to>
      <xdr:col>3</xdr:col>
      <xdr:colOff>1260475</xdr:colOff>
      <xdr:row>26</xdr:row>
      <xdr:rowOff>59690</xdr:rowOff>
    </xdr:to>
    <xdr:cxnSp macro="">
      <xdr:nvCxnSpPr>
        <xdr:cNvPr id="66" name="直線コネクタ 65"/>
        <xdr:cNvCxnSpPr/>
      </xdr:nvCxnSpPr>
      <xdr:spPr>
        <a:xfrm>
          <a:off x="4673600" y="5298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113809</xdr:rowOff>
    </xdr:from>
    <xdr:ext cx="405111" cy="259045"/>
    <xdr:sp macro="" textlink="">
      <xdr:nvSpPr>
        <xdr:cNvPr id="67" name="有形固定資産減価償却率平均値テキスト"/>
        <xdr:cNvSpPr txBox="1"/>
      </xdr:nvSpPr>
      <xdr:spPr>
        <a:xfrm>
          <a:off x="4813300" y="55240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27</xdr:row>
      <xdr:rowOff>135382</xdr:rowOff>
    </xdr:from>
    <xdr:to>
      <xdr:col>3</xdr:col>
      <xdr:colOff>1222375</xdr:colOff>
      <xdr:row>28</xdr:row>
      <xdr:rowOff>65532</xdr:rowOff>
    </xdr:to>
    <xdr:sp macro="" textlink="">
      <xdr:nvSpPr>
        <xdr:cNvPr id="68" name="フローチャート : 判断 67"/>
        <xdr:cNvSpPr/>
      </xdr:nvSpPr>
      <xdr:spPr>
        <a:xfrm>
          <a:off x="4711700" y="55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58928</xdr:rowOff>
    </xdr:from>
    <xdr:to>
      <xdr:col>3</xdr:col>
      <xdr:colOff>511175</xdr:colOff>
      <xdr:row>28</xdr:row>
      <xdr:rowOff>160528</xdr:rowOff>
    </xdr:to>
    <xdr:sp macro="" textlink="">
      <xdr:nvSpPr>
        <xdr:cNvPr id="69" name="フローチャート : 判断 68"/>
        <xdr:cNvSpPr/>
      </xdr:nvSpPr>
      <xdr:spPr>
        <a:xfrm>
          <a:off x="4000500" y="564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130048</xdr:rowOff>
    </xdr:from>
    <xdr:to>
      <xdr:col>3</xdr:col>
      <xdr:colOff>511175</xdr:colOff>
      <xdr:row>34</xdr:row>
      <xdr:rowOff>60198</xdr:rowOff>
    </xdr:to>
    <xdr:sp macro="" textlink="">
      <xdr:nvSpPr>
        <xdr:cNvPr id="75" name="円/楕円 74"/>
        <xdr:cNvSpPr/>
      </xdr:nvSpPr>
      <xdr:spPr>
        <a:xfrm>
          <a:off x="4000500" y="656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5605</xdr:rowOff>
    </xdr:from>
    <xdr:ext cx="405111" cy="259045"/>
    <xdr:sp macro="" textlink="">
      <xdr:nvSpPr>
        <xdr:cNvPr id="76" name="n_1aveValue有形固定資産減価償却率"/>
        <xdr:cNvSpPr txBox="1"/>
      </xdr:nvSpPr>
      <xdr:spPr>
        <a:xfrm>
          <a:off x="3836043" y="54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51325</xdr:rowOff>
    </xdr:from>
    <xdr:ext cx="405111" cy="259045"/>
    <xdr:sp macro="" textlink="">
      <xdr:nvSpPr>
        <xdr:cNvPr id="77" name="n_1mainValue有形固定資産減価償却率"/>
        <xdr:cNvSpPr txBox="1"/>
      </xdr:nvSpPr>
      <xdr:spPr>
        <a:xfrm>
          <a:off x="3836043" y="6661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秋田県男鹿市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29,046
28,992
241.09
17,050,512
16,686,973
273,754
10,558,505
16,081,021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117.0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37</xdr:row>
      <xdr:rowOff>68580</xdr:rowOff>
    </xdr:to>
    <xdr:cxnSp macro="">
      <xdr:nvCxnSpPr>
        <xdr:cNvPr id="57" name="直線コネクタ 56"/>
        <xdr:cNvCxnSpPr/>
      </xdr:nvCxnSpPr>
      <xdr:spPr>
        <a:xfrm flipV="1">
          <a:off x="4634865" y="5638800"/>
          <a:ext cx="0" cy="77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72407</xdr:rowOff>
    </xdr:from>
    <xdr:ext cx="405111" cy="259045"/>
    <xdr:sp macro="" textlink="">
      <xdr:nvSpPr>
        <xdr:cNvPr id="58" name="【道路】&#10;有形固定資産減価償却率最小値テキスト"/>
        <xdr:cNvSpPr txBox="1"/>
      </xdr:nvSpPr>
      <xdr:spPr>
        <a:xfrm>
          <a:off x="4724400"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37</xdr:row>
      <xdr:rowOff>68580</xdr:rowOff>
    </xdr:from>
    <xdr:to>
      <xdr:col>6</xdr:col>
      <xdr:colOff>600075</xdr:colOff>
      <xdr:row>37</xdr:row>
      <xdr:rowOff>68580</xdr:rowOff>
    </xdr:to>
    <xdr:cxnSp macro="">
      <xdr:nvCxnSpPr>
        <xdr:cNvPr id="59" name="直線コネクタ 58"/>
        <xdr:cNvCxnSpPr/>
      </xdr:nvCxnSpPr>
      <xdr:spPr>
        <a:xfrm>
          <a:off x="4546600" y="641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60" name="【道路】&#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1" name="直線コネクタ 60"/>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30497</xdr:rowOff>
    </xdr:from>
    <xdr:ext cx="405111" cy="259045"/>
    <xdr:sp macro="" textlink="">
      <xdr:nvSpPr>
        <xdr:cNvPr id="62" name="【道路】&#10;有形固定資産減価償却率平均値テキスト"/>
        <xdr:cNvSpPr txBox="1"/>
      </xdr:nvSpPr>
      <xdr:spPr>
        <a:xfrm>
          <a:off x="4724400" y="5859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52070</xdr:rowOff>
    </xdr:from>
    <xdr:to>
      <xdr:col>6</xdr:col>
      <xdr:colOff>561975</xdr:colOff>
      <xdr:row>34</xdr:row>
      <xdr:rowOff>153670</xdr:rowOff>
    </xdr:to>
    <xdr:sp macro="" textlink="">
      <xdr:nvSpPr>
        <xdr:cNvPr id="63" name="フローチャート : 判断 62"/>
        <xdr:cNvSpPr/>
      </xdr:nvSpPr>
      <xdr:spPr>
        <a:xfrm>
          <a:off x="4584700" y="58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55880</xdr:rowOff>
    </xdr:from>
    <xdr:to>
      <xdr:col>5</xdr:col>
      <xdr:colOff>409575</xdr:colOff>
      <xdr:row>35</xdr:row>
      <xdr:rowOff>157480</xdr:rowOff>
    </xdr:to>
    <xdr:sp macro="" textlink="">
      <xdr:nvSpPr>
        <xdr:cNvPr id="64" name="フローチャート : 判断 63"/>
        <xdr:cNvSpPr/>
      </xdr:nvSpPr>
      <xdr:spPr>
        <a:xfrm>
          <a:off x="3746500" y="605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162560</xdr:rowOff>
    </xdr:from>
    <xdr:to>
      <xdr:col>5</xdr:col>
      <xdr:colOff>409575</xdr:colOff>
      <xdr:row>42</xdr:row>
      <xdr:rowOff>92710</xdr:rowOff>
    </xdr:to>
    <xdr:sp macro="" textlink="">
      <xdr:nvSpPr>
        <xdr:cNvPr id="70" name="円/楕円 69"/>
        <xdr:cNvSpPr/>
      </xdr:nvSpPr>
      <xdr:spPr>
        <a:xfrm>
          <a:off x="3746500" y="719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2557</xdr:rowOff>
    </xdr:from>
    <xdr:ext cx="405111" cy="259045"/>
    <xdr:sp macro="" textlink="">
      <xdr:nvSpPr>
        <xdr:cNvPr id="71" name="n_1aveValue【道路】&#10;有形固定資産減価償却率"/>
        <xdr:cNvSpPr txBox="1"/>
      </xdr:nvSpPr>
      <xdr:spPr>
        <a:xfrm>
          <a:off x="3582043"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83837</xdr:rowOff>
    </xdr:from>
    <xdr:ext cx="405111" cy="259045"/>
    <xdr:sp macro="" textlink="">
      <xdr:nvSpPr>
        <xdr:cNvPr id="72" name="n_1mainValue【道路】&#10;有形固定資産減価償却率"/>
        <xdr:cNvSpPr txBox="1"/>
      </xdr:nvSpPr>
      <xdr:spPr>
        <a:xfrm>
          <a:off x="3582043"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17.530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6" name="テキスト ボックス 8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8" name="テキスト ボックス 8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0" name="テキスト ボックス 8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4" name="直線コネクタ 93"/>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5"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6" name="直線コネクタ 95"/>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7"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8" name="直線コネクタ 97"/>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9"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100" name="フローチャート : 判断 99"/>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101" name="フローチャート : 判断 100"/>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147495</xdr:rowOff>
    </xdr:from>
    <xdr:to>
      <xdr:col>14</xdr:col>
      <xdr:colOff>79375</xdr:colOff>
      <xdr:row>38</xdr:row>
      <xdr:rowOff>77645</xdr:rowOff>
    </xdr:to>
    <xdr:sp macro="" textlink="">
      <xdr:nvSpPr>
        <xdr:cNvPr id="107" name="円/楕円 106"/>
        <xdr:cNvSpPr/>
      </xdr:nvSpPr>
      <xdr:spPr>
        <a:xfrm>
          <a:off x="9588500" y="649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25933</xdr:rowOff>
    </xdr:from>
    <xdr:ext cx="534377" cy="259045"/>
    <xdr:sp macro="" textlink="">
      <xdr:nvSpPr>
        <xdr:cNvPr id="108" name="n_1aveValue【道路】&#10;一人当たり延長"/>
        <xdr:cNvSpPr txBox="1"/>
      </xdr:nvSpPr>
      <xdr:spPr>
        <a:xfrm>
          <a:off x="9359410" y="671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94172</xdr:rowOff>
    </xdr:from>
    <xdr:ext cx="534377" cy="259045"/>
    <xdr:sp macro="" textlink="">
      <xdr:nvSpPr>
        <xdr:cNvPr id="109" name="n_1mainValue【道路】&#10;一人当たり延長"/>
        <xdr:cNvSpPr txBox="1"/>
      </xdr:nvSpPr>
      <xdr:spPr>
        <a:xfrm>
          <a:off x="9359410" y="626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27.159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18" name="正方形/長方形 11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19" name="正方形/長方形 11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0" name="正方形/長方形 11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1" name="正方形/長方形 12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2" name="正方形/長方形 12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3" name="正方形/長方形 12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4" name="正方形/長方形 12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167,697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25" name="正方形/長方形 124"/>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26" name="正方形/長方形 1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7" name="正方形/長方形 1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8" name="正方形/長方形 1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9" name="正方形/長方形 1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0" name="正方形/長方形 1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1" name="正方形/長方形 1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2" name="正方形/長方形 1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3" name="正方形/長方形 1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4" name="テキスト ボックス 1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5" name="直線コネクタ 1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6" name="テキスト ボックス 13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37" name="直線コネクタ 13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38" name="テキスト ボックス 13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39" name="直線コネクタ 13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0" name="テキスト ボックス 13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1" name="直線コネクタ 14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2" name="テキスト ボックス 14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3" name="直線コネクタ 14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44" name="テキスト ボックス 14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5" name="直線コネクタ 1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6" name="テキスト ボックス 1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148" name="直線コネクタ 147"/>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149"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150" name="直線コネクタ 149"/>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151"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152" name="直線コネクタ 151"/>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153"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154" name="フローチャート : 判断 153"/>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155" name="フローチャート : 判断 154"/>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56" name="テキスト ボックス 1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7" name="テキスト ボックス 1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8" name="テキスト ボックス 1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9" name="テキスト ボックス 1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0" name="テキスト ボックス 1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67311</xdr:rowOff>
    </xdr:from>
    <xdr:to>
      <xdr:col>5</xdr:col>
      <xdr:colOff>409575</xdr:colOff>
      <xdr:row>80</xdr:row>
      <xdr:rowOff>168911</xdr:rowOff>
    </xdr:to>
    <xdr:sp macro="" textlink="">
      <xdr:nvSpPr>
        <xdr:cNvPr id="161" name="円/楕円 160"/>
        <xdr:cNvSpPr/>
      </xdr:nvSpPr>
      <xdr:spPr>
        <a:xfrm>
          <a:off x="3746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86885</xdr:rowOff>
    </xdr:from>
    <xdr:ext cx="405111" cy="259045"/>
    <xdr:sp macro="" textlink="">
      <xdr:nvSpPr>
        <xdr:cNvPr id="162" name="n_1aveValue【公営住宅】&#10;有形固定資産減価償却率"/>
        <xdr:cNvSpPr txBox="1"/>
      </xdr:nvSpPr>
      <xdr:spPr>
        <a:xfrm>
          <a:off x="3582043"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13988</xdr:rowOff>
    </xdr:from>
    <xdr:ext cx="405111" cy="259045"/>
    <xdr:sp macro="" textlink="">
      <xdr:nvSpPr>
        <xdr:cNvPr id="163" name="n_1mainValue【公営住宅】&#10;有形固定資産減価償却率"/>
        <xdr:cNvSpPr txBox="1"/>
      </xdr:nvSpPr>
      <xdr:spPr>
        <a:xfrm>
          <a:off x="3582043"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4" name="正方形/長方形 1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5" name="正方形/長方形 1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6" name="正方形/長方形 1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7" name="正方形/長方形 1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8" name="正方形/長方形 1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9" name="正方形/長方形 1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0" name="正方形/長方形 1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1" name="正方形/長方形 17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2" name="テキスト ボックス 17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3" name="直線コネクタ 17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4" name="直線コネクタ 17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5" name="テキスト ボックス 17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76" name="直線コネクタ 17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77" name="テキスト ボックス 17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78" name="直線コネクタ 17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79" name="テキスト ボックス 17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0" name="直線コネクタ 17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1" name="テキスト ボックス 18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2" name="直線コネクタ 18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3" name="テキスト ボックス 18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185" name="直線コネクタ 184"/>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186"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187" name="直線コネクタ 186"/>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188"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189" name="直線コネクタ 188"/>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190"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191" name="フローチャート : 判断 190"/>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192" name="フローチャート : 判断 191"/>
        <xdr:cNvSpPr/>
      </xdr:nvSpPr>
      <xdr:spPr>
        <a:xfrm>
          <a:off x="9588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93" name="テキスト ボックス 19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4" name="テキスト ボックス 19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5" name="テキスト ボックス 19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6" name="テキスト ボックス 19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7" name="テキスト ボックス 19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58165</xdr:rowOff>
    </xdr:from>
    <xdr:to>
      <xdr:col>14</xdr:col>
      <xdr:colOff>79375</xdr:colOff>
      <xdr:row>83</xdr:row>
      <xdr:rowOff>159765</xdr:rowOff>
    </xdr:to>
    <xdr:sp macro="" textlink="">
      <xdr:nvSpPr>
        <xdr:cNvPr id="198" name="円/楕円 197"/>
        <xdr:cNvSpPr/>
      </xdr:nvSpPr>
      <xdr:spPr>
        <a:xfrm>
          <a:off x="9588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108627</xdr:rowOff>
    </xdr:from>
    <xdr:ext cx="469744" cy="259045"/>
    <xdr:sp macro="" textlink="">
      <xdr:nvSpPr>
        <xdr:cNvPr id="199" name="n_1aveValue【公営住宅】&#10;一人当たり面積"/>
        <xdr:cNvSpPr txBox="1"/>
      </xdr:nvSpPr>
      <xdr:spPr>
        <a:xfrm>
          <a:off x="9391727" y="139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150892</xdr:rowOff>
    </xdr:from>
    <xdr:ext cx="469744" cy="259045"/>
    <xdr:sp macro="" textlink="">
      <xdr:nvSpPr>
        <xdr:cNvPr id="200" name="n_1mainValue【公営住宅】&#10;一人当たり面積"/>
        <xdr:cNvSpPr txBox="1"/>
      </xdr:nvSpPr>
      <xdr:spPr>
        <a:xfrm>
          <a:off x="93917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0.970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1" name="正方形/長方形 2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2" name="正方形/長方形 2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3" name="正方形/長方形 2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4" name="正方形/長方形 2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5" name="正方形/長方形 2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6" name="正方形/長方形 2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7" name="正方形/長方形 2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08" name="正方形/長方形 2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09" name="正方形/長方形 2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0" name="正方形/長方形 2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1" name="正方形/長方形 2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2" name="正方形/長方形 2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3" name="正方形/長方形 2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4" name="正方形/長方形 2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5" name="正方形/長方形 2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6" name="正方形/長方形 2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17" name="正方形/長方形 2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8" name="正方形/長方形 2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19" name="正方形/長方形 2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0" name="正方形/長方形 2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1" name="正方形/長方形 2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2" name="正方形/長方形 2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3" name="正方形/長方形 2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4" name="正方形/長方形 2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5" name="テキスト ボックス 2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6" name="直線コネクタ 2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27" name="テキスト ボックス 22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28" name="直線コネクタ 22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29" name="テキスト ボックス 22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0" name="直線コネクタ 22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1" name="テキスト ボックス 23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32" name="直線コネクタ 23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33" name="テキスト ボックス 23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34" name="直線コネクタ 23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35" name="テキスト ボックス 23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36" name="直線コネクタ 23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37" name="テキスト ボックス 23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38" name="直線コネクタ 2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39" name="テキスト ボックス 2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241" name="直線コネクタ 240"/>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242"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243" name="直線コネクタ 242"/>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244"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245" name="直線コネクタ 244"/>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246"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247" name="フローチャート : 判断 246"/>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248" name="フローチャート : 判断 247"/>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49" name="テキスト ボックス 2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0" name="テキスト ボックス 2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1" name="テキスト ボックス 2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2" name="テキスト ボックス 2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3" name="テキスト ボックス 2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130175</xdr:rowOff>
    </xdr:from>
    <xdr:to>
      <xdr:col>22</xdr:col>
      <xdr:colOff>415925</xdr:colOff>
      <xdr:row>38</xdr:row>
      <xdr:rowOff>60325</xdr:rowOff>
    </xdr:to>
    <xdr:sp macro="" textlink="">
      <xdr:nvSpPr>
        <xdr:cNvPr id="254" name="円/楕円 253"/>
        <xdr:cNvSpPr/>
      </xdr:nvSpPr>
      <xdr:spPr>
        <a:xfrm>
          <a:off x="15430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10177</xdr:rowOff>
    </xdr:from>
    <xdr:ext cx="405111" cy="259045"/>
    <xdr:sp macro="" textlink="">
      <xdr:nvSpPr>
        <xdr:cNvPr id="255" name="n_1aveValue【認定こども園・幼稚園・保育所】&#10;有形固定資産減価償却率"/>
        <xdr:cNvSpPr txBox="1"/>
      </xdr:nvSpPr>
      <xdr:spPr>
        <a:xfrm>
          <a:off x="15266043"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51452</xdr:rowOff>
    </xdr:from>
    <xdr:ext cx="405111" cy="259045"/>
    <xdr:sp macro="" textlink="">
      <xdr:nvSpPr>
        <xdr:cNvPr id="256" name="n_1mainValue【認定こども園・幼稚園・保育所】&#10;有形固定資産減価償却率"/>
        <xdr:cNvSpPr txBox="1"/>
      </xdr:nvSpPr>
      <xdr:spPr>
        <a:xfrm>
          <a:off x="15266043"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57" name="正方形/長方形 2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58" name="正方形/長方形 2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59" name="正方形/長方形 2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0" name="正方形/長方形 2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1" name="正方形/長方形 2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2" name="正方形/長方形 2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3" name="正方形/長方形 2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4" name="正方形/長方形 2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5" name="テキスト ボックス 2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6" name="直線コネクタ 2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67" name="直線コネクタ 2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268" name="テキスト ボックス 26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69" name="直線コネクタ 2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270" name="テキスト ボックス 26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71" name="直線コネクタ 2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272" name="テキスト ボックス 27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73" name="直線コネクタ 2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274" name="テキスト ボックス 27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5" name="直線コネクタ 2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76" name="テキスト ボックス 2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278" name="直線コネクタ 277"/>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279"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280" name="直線コネクタ 279"/>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281"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282" name="直線コネクタ 281"/>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283"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284" name="フローチャート : 判断 283"/>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285" name="フローチャート : 判断 284"/>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86" name="テキスト ボックス 2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87" name="テキスト ボックス 2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88" name="テキスト ボックス 2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89" name="テキスト ボックス 2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0" name="テキスト ボックス 2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45974</xdr:rowOff>
    </xdr:from>
    <xdr:to>
      <xdr:col>31</xdr:col>
      <xdr:colOff>85725</xdr:colOff>
      <xdr:row>38</xdr:row>
      <xdr:rowOff>147574</xdr:rowOff>
    </xdr:to>
    <xdr:sp macro="" textlink="">
      <xdr:nvSpPr>
        <xdr:cNvPr id="291" name="円/楕円 290"/>
        <xdr:cNvSpPr/>
      </xdr:nvSpPr>
      <xdr:spPr>
        <a:xfrm>
          <a:off x="21272500" y="65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106697</xdr:rowOff>
    </xdr:from>
    <xdr:ext cx="469744" cy="259045"/>
    <xdr:sp macro="" textlink="">
      <xdr:nvSpPr>
        <xdr:cNvPr id="292" name="n_1aveValue【認定こども園・幼稚園・保育所】&#10;一人当たり面積"/>
        <xdr:cNvSpPr txBox="1"/>
      </xdr:nvSpPr>
      <xdr:spPr>
        <a:xfrm>
          <a:off x="21075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164101</xdr:rowOff>
    </xdr:from>
    <xdr:ext cx="469744" cy="259045"/>
    <xdr:sp macro="" textlink="">
      <xdr:nvSpPr>
        <xdr:cNvPr id="293" name="n_1mainValue【認定こども園・幼稚園・保育所】&#10;一人当たり面積"/>
        <xdr:cNvSpPr txBox="1"/>
      </xdr:nvSpPr>
      <xdr:spPr>
        <a:xfrm>
          <a:off x="21075727" y="633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4" name="正方形/長方形 2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5" name="正方形/長方形 2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6" name="正方形/長方形 2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7" name="正方形/長方形 2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8" name="正方形/長方形 2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99" name="正方形/長方形 2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0" name="正方形/長方形 2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1" name="正方形/長方形 3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2" name="テキスト ボックス 3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3" name="直線コネクタ 3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04" name="テキスト ボックス 30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05" name="直線コネクタ 30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06" name="テキスト ボックス 30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07" name="直線コネクタ 30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08" name="テキスト ボックス 30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09" name="直線コネクタ 30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10" name="テキスト ボックス 30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11" name="直線コネクタ 31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12" name="テキスト ボックス 31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3" name="直線コネクタ 3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14" name="テキスト ボックス 31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1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316" name="直線コネクタ 315"/>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317"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318" name="直線コネクタ 317"/>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319"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320" name="直線コネクタ 319"/>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321"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322" name="フローチャート : 判断 321"/>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323" name="フローチャート : 判断 322"/>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4" name="テキスト ボックス 3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5" name="テキスト ボックス 3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26" name="テキスト ボックス 3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27" name="テキスト ボックス 3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28" name="テキスト ボックス 3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81788</xdr:rowOff>
    </xdr:from>
    <xdr:to>
      <xdr:col>22</xdr:col>
      <xdr:colOff>415925</xdr:colOff>
      <xdr:row>58</xdr:row>
      <xdr:rowOff>11938</xdr:rowOff>
    </xdr:to>
    <xdr:sp macro="" textlink="">
      <xdr:nvSpPr>
        <xdr:cNvPr id="329" name="円/楕円 328"/>
        <xdr:cNvSpPr/>
      </xdr:nvSpPr>
      <xdr:spPr>
        <a:xfrm>
          <a:off x="15430500" y="98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23639</xdr:rowOff>
    </xdr:from>
    <xdr:ext cx="405111" cy="259045"/>
    <xdr:sp macro="" textlink="">
      <xdr:nvSpPr>
        <xdr:cNvPr id="330" name="n_1aveValue【学校施設】&#10;有形固定資産減価償却率"/>
        <xdr:cNvSpPr txBox="1"/>
      </xdr:nvSpPr>
      <xdr:spPr>
        <a:xfrm>
          <a:off x="15266043"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28465</xdr:rowOff>
    </xdr:from>
    <xdr:ext cx="405111" cy="259045"/>
    <xdr:sp macro="" textlink="">
      <xdr:nvSpPr>
        <xdr:cNvPr id="331" name="n_1mainValue【学校施設】&#10;有形固定資産減価償却率"/>
        <xdr:cNvSpPr txBox="1"/>
      </xdr:nvSpPr>
      <xdr:spPr>
        <a:xfrm>
          <a:off x="15266043" y="962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2" name="正方形/長方形 3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3" name="正方形/長方形 3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4" name="正方形/長方形 3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5" name="正方形/長方形 3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6" name="正方形/長方形 3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37" name="正方形/長方形 3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38" name="正方形/長方形 3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39" name="正方形/長方形 3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0" name="テキスト ボックス 3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1" name="直線コネクタ 3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342" name="直線コネクタ 34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43" name="テキスト ボックス 34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44" name="直線コネクタ 34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45" name="テキスト ボックス 34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46" name="直線コネクタ 34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47" name="テキスト ボックス 34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48" name="直線コネクタ 34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49" name="テキスト ボックス 34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0" name="直線コネクタ 34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51" name="テキスト ボックス 35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2" name="直線コネクタ 3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353" name="テキスト ボックス 35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5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355" name="直線コネクタ 354"/>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356"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357" name="直線コネクタ 356"/>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358"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359" name="直線コネクタ 358"/>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360" name="【学校施設】&#10;一人当たり面積平均値テキスト"/>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361" name="フローチャート : 判断 360"/>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362" name="フローチャート : 判断 361"/>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63" name="テキスト ボックス 3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4" name="テキスト ボックス 3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65" name="テキスト ボックス 3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66" name="テキスト ボックス 3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67" name="テキスト ボックス 3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104648</xdr:rowOff>
    </xdr:from>
    <xdr:to>
      <xdr:col>31</xdr:col>
      <xdr:colOff>85725</xdr:colOff>
      <xdr:row>62</xdr:row>
      <xdr:rowOff>34798</xdr:rowOff>
    </xdr:to>
    <xdr:sp macro="" textlink="">
      <xdr:nvSpPr>
        <xdr:cNvPr id="368" name="円/楕円 367"/>
        <xdr:cNvSpPr/>
      </xdr:nvSpPr>
      <xdr:spPr>
        <a:xfrm>
          <a:off x="21272500" y="105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42562</xdr:rowOff>
    </xdr:from>
    <xdr:ext cx="469744" cy="259045"/>
    <xdr:sp macro="" textlink="">
      <xdr:nvSpPr>
        <xdr:cNvPr id="369" name="n_1aveValue【学校施設】&#10;一人当たり面積"/>
        <xdr:cNvSpPr txBox="1"/>
      </xdr:nvSpPr>
      <xdr:spPr>
        <a:xfrm>
          <a:off x="210757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25925</xdr:rowOff>
    </xdr:from>
    <xdr:ext cx="469744" cy="259045"/>
    <xdr:sp macro="" textlink="">
      <xdr:nvSpPr>
        <xdr:cNvPr id="370" name="n_1mainValue【学校施設】&#10;一人当たり面積"/>
        <xdr:cNvSpPr txBox="1"/>
      </xdr:nvSpPr>
      <xdr:spPr>
        <a:xfrm>
          <a:off x="21075727" y="1065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1" name="正方形/長方形 3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2" name="正方形/長方形 3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3" name="正方形/長方形 3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4" name="正方形/長方形 3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5" name="正方形/長方形 3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6" name="正方形/長方形 3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77" name="正方形/長方形 3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78" name="正方形/長方形 37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79" name="テキスト ボックス 37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0" name="直線コネクタ 37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81" name="テキスト ボックス 38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82" name="直線コネクタ 38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83" name="テキスト ボックス 38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84" name="直線コネクタ 38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85" name="テキスト ボックス 38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86" name="直線コネクタ 38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87" name="テキスト ボックス 38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88" name="直線コネクタ 38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89" name="テキスト ボックス 38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90" name="直線コネクタ 38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91" name="テキスト ボックス 39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2" name="直線コネクタ 3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93" name="テキスト ボックス 3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9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36195</xdr:rowOff>
    </xdr:to>
    <xdr:cxnSp macro="">
      <xdr:nvCxnSpPr>
        <xdr:cNvPr id="395" name="直線コネクタ 394"/>
        <xdr:cNvCxnSpPr/>
      </xdr:nvCxnSpPr>
      <xdr:spPr>
        <a:xfrm flipV="1">
          <a:off x="16318864" y="13335000"/>
          <a:ext cx="0" cy="161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40022</xdr:rowOff>
    </xdr:from>
    <xdr:ext cx="405111" cy="259045"/>
    <xdr:sp macro="" textlink="">
      <xdr:nvSpPr>
        <xdr:cNvPr id="396" name="【児童館】&#10;有形固定資産減価償却率最小値テキスト"/>
        <xdr:cNvSpPr txBox="1"/>
      </xdr:nvSpPr>
      <xdr:spPr>
        <a:xfrm>
          <a:off x="16408400" y="1495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87</xdr:row>
      <xdr:rowOff>36195</xdr:rowOff>
    </xdr:from>
    <xdr:to>
      <xdr:col>23</xdr:col>
      <xdr:colOff>606425</xdr:colOff>
      <xdr:row>87</xdr:row>
      <xdr:rowOff>36195</xdr:rowOff>
    </xdr:to>
    <xdr:cxnSp macro="">
      <xdr:nvCxnSpPr>
        <xdr:cNvPr id="397" name="直線コネクタ 396"/>
        <xdr:cNvCxnSpPr/>
      </xdr:nvCxnSpPr>
      <xdr:spPr>
        <a:xfrm>
          <a:off x="16230600" y="1495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398"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399" name="直線コネクタ 39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47641</xdr:rowOff>
    </xdr:from>
    <xdr:ext cx="405111" cy="259045"/>
    <xdr:sp macro="" textlink="">
      <xdr:nvSpPr>
        <xdr:cNvPr id="400" name="【児童館】&#10;有形固定資産減価償却率平均値テキスト"/>
        <xdr:cNvSpPr txBox="1"/>
      </xdr:nvSpPr>
      <xdr:spPr>
        <a:xfrm>
          <a:off x="164084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69214</xdr:rowOff>
    </xdr:from>
    <xdr:to>
      <xdr:col>23</xdr:col>
      <xdr:colOff>568325</xdr:colOff>
      <xdr:row>82</xdr:row>
      <xdr:rowOff>170814</xdr:rowOff>
    </xdr:to>
    <xdr:sp macro="" textlink="">
      <xdr:nvSpPr>
        <xdr:cNvPr id="401" name="フローチャート : 判断 400"/>
        <xdr:cNvSpPr/>
      </xdr:nvSpPr>
      <xdr:spPr>
        <a:xfrm>
          <a:off x="16268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52070</xdr:rowOff>
    </xdr:from>
    <xdr:to>
      <xdr:col>22</xdr:col>
      <xdr:colOff>415925</xdr:colOff>
      <xdr:row>83</xdr:row>
      <xdr:rowOff>153670</xdr:rowOff>
    </xdr:to>
    <xdr:sp macro="" textlink="">
      <xdr:nvSpPr>
        <xdr:cNvPr id="402" name="フローチャート : 判断 401"/>
        <xdr:cNvSpPr/>
      </xdr:nvSpPr>
      <xdr:spPr>
        <a:xfrm>
          <a:off x="15430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03" name="テキスト ボックス 4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04" name="テキスト ボックス 4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05" name="テキスト ボックス 4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06" name="テキスト ボックス 4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07" name="テキスト ボックス 4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82550</xdr:rowOff>
    </xdr:from>
    <xdr:to>
      <xdr:col>22</xdr:col>
      <xdr:colOff>415925</xdr:colOff>
      <xdr:row>78</xdr:row>
      <xdr:rowOff>12700</xdr:rowOff>
    </xdr:to>
    <xdr:sp macro="" textlink="">
      <xdr:nvSpPr>
        <xdr:cNvPr id="408" name="円/楕円 407"/>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144797</xdr:rowOff>
    </xdr:from>
    <xdr:ext cx="405111" cy="259045"/>
    <xdr:sp macro="" textlink="">
      <xdr:nvSpPr>
        <xdr:cNvPr id="409" name="n_1aveValue【児童館】&#10;有形固定資産減価償却率"/>
        <xdr:cNvSpPr txBox="1"/>
      </xdr:nvSpPr>
      <xdr:spPr>
        <a:xfrm>
          <a:off x="15266043"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22</xdr:col>
      <xdr:colOff>117552</xdr:colOff>
      <xdr:row>76</xdr:row>
      <xdr:rowOff>29227</xdr:rowOff>
    </xdr:from>
    <xdr:ext cx="469744" cy="259045"/>
    <xdr:sp macro="" textlink="">
      <xdr:nvSpPr>
        <xdr:cNvPr id="410"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1" name="正方形/長方形 4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2" name="正方形/長方形 4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3" name="正方形/長方形 4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4" name="正方形/長方形 4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5" name="正方形/長方形 4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6" name="正方形/長方形 4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7" name="正方形/長方形 4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18" name="正方形/長方形 4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19" name="テキスト ボックス 4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0" name="直線コネクタ 4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21" name="直線コネクタ 42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22" name="テキスト ボックス 42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23" name="直線コネクタ 42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24" name="テキスト ボックス 42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25" name="直線コネクタ 42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26" name="テキスト ボックス 42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27" name="直線コネクタ 42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28" name="テキスト ボックス 42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29" name="直線コネクタ 42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0" name="テキスト ボックス 42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3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432" name="直線コネクタ 431"/>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433"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434" name="直線コネクタ 433"/>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435"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436" name="直線コネクタ 435"/>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437" name="【児童館】&#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438" name="フローチャート : 判断 437"/>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158750</xdr:rowOff>
    </xdr:from>
    <xdr:to>
      <xdr:col>31</xdr:col>
      <xdr:colOff>85725</xdr:colOff>
      <xdr:row>82</xdr:row>
      <xdr:rowOff>88900</xdr:rowOff>
    </xdr:to>
    <xdr:sp macro="" textlink="">
      <xdr:nvSpPr>
        <xdr:cNvPr id="439" name="フローチャート : 判断 438"/>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40" name="テキスト ボックス 4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41" name="テキスト ボックス 4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42" name="テキスト ボックス 4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43" name="テキスト ボックス 4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44" name="テキスト ボックス 4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124461</xdr:rowOff>
    </xdr:from>
    <xdr:to>
      <xdr:col>31</xdr:col>
      <xdr:colOff>85725</xdr:colOff>
      <xdr:row>83</xdr:row>
      <xdr:rowOff>54611</xdr:rowOff>
    </xdr:to>
    <xdr:sp macro="" textlink="">
      <xdr:nvSpPr>
        <xdr:cNvPr id="445" name="円/楕円 444"/>
        <xdr:cNvSpPr/>
      </xdr:nvSpPr>
      <xdr:spPr>
        <a:xfrm>
          <a:off x="21272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105427</xdr:rowOff>
    </xdr:from>
    <xdr:ext cx="469744" cy="259045"/>
    <xdr:sp macro="" textlink="">
      <xdr:nvSpPr>
        <xdr:cNvPr id="446" name="n_1aveValue【児童館】&#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45738</xdr:rowOff>
    </xdr:from>
    <xdr:ext cx="469744" cy="259045"/>
    <xdr:sp macro="" textlink="">
      <xdr:nvSpPr>
        <xdr:cNvPr id="447" name="n_1mainValue【児童館】&#10;一人当たり面積"/>
        <xdr:cNvSpPr txBox="1"/>
      </xdr:nvSpPr>
      <xdr:spPr>
        <a:xfrm>
          <a:off x="210757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48" name="正方形/長方形 4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9" name="正方形/長方形 4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0" name="正方形/長方形 4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1" name="正方形/長方形 4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2" name="正方形/長方形 4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3" name="正方形/長方形 4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4" name="正方形/長方形 4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5" name="正方形/長方形 4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6" name="テキスト ボックス 4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7" name="直線コネクタ 4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58" name="テキスト ボックス 45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59" name="直線コネクタ 45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60" name="テキスト ボックス 459"/>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1" name="直線コネクタ 46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2" name="テキスト ボックス 46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3" name="直線コネクタ 46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64" name="テキスト ボックス 46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65" name="直線コネクタ 46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66" name="テキスト ボックス 46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67" name="直線コネクタ 46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68" name="テキスト ボックス 46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69" name="直線コネクタ 46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70" name="テキスト ボックス 469"/>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1" name="直線コネクタ 4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2" name="テキスト ボックス 4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474" name="直線コネクタ 473"/>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475"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476" name="直線コネクタ 475"/>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477"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478" name="直線コネクタ 477"/>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479"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480" name="フローチャート : 判断 479"/>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481" name="フローチャート : 判断 480"/>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2" name="テキスト ボックス 4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3" name="テキスト ボックス 4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4" name="テキスト ボックス 4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5" name="テキスト ボックス 4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6" name="テキスト ボックス 4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146231</xdr:rowOff>
    </xdr:from>
    <xdr:to>
      <xdr:col>22</xdr:col>
      <xdr:colOff>415925</xdr:colOff>
      <xdr:row>103</xdr:row>
      <xdr:rowOff>76381</xdr:rowOff>
    </xdr:to>
    <xdr:sp macro="" textlink="">
      <xdr:nvSpPr>
        <xdr:cNvPr id="487" name="円/楕円 486"/>
        <xdr:cNvSpPr/>
      </xdr:nvSpPr>
      <xdr:spPr>
        <a:xfrm>
          <a:off x="15430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167113</xdr:rowOff>
    </xdr:from>
    <xdr:ext cx="405111" cy="259045"/>
    <xdr:sp macro="" textlink="">
      <xdr:nvSpPr>
        <xdr:cNvPr id="488" name="n_1aveValue【公民館】&#10;有形固定資産減価償却率"/>
        <xdr:cNvSpPr txBox="1"/>
      </xdr:nvSpPr>
      <xdr:spPr>
        <a:xfrm>
          <a:off x="15266043"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92908</xdr:rowOff>
    </xdr:from>
    <xdr:ext cx="405111" cy="259045"/>
    <xdr:sp macro="" textlink="">
      <xdr:nvSpPr>
        <xdr:cNvPr id="489" name="n_1mainValue【公民館】&#10;有形固定資産減価償却率"/>
        <xdr:cNvSpPr txBox="1"/>
      </xdr:nvSpPr>
      <xdr:spPr>
        <a:xfrm>
          <a:off x="15266043" y="174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0" name="正方形/長方形 4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1" name="正方形/長方形 4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2" name="正方形/長方形 4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3" name="正方形/長方形 4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4" name="正方形/長方形 4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5" name="正方形/長方形 4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6" name="正方形/長方形 4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7" name="正方形/長方形 4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8" name="テキスト ボックス 4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9" name="直線コネクタ 4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00" name="直線コネクタ 49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01" name="テキスト ボックス 50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02" name="直線コネクタ 50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03" name="テキスト ボックス 50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04" name="直線コネクタ 50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05" name="テキスト ボックス 50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06" name="直線コネクタ 50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07" name="テキスト ボックス 50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8" name="直線コネクタ 5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09" name="テキスト ボックス 5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511" name="直線コネクタ 510"/>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512"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513" name="直線コネクタ 512"/>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514"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515" name="直線コネクタ 514"/>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516"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517" name="フローチャート : 判断 516"/>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518" name="フローチャート : 判断 517"/>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19" name="テキスト ボックス 5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0" name="テキスト ボックス 5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1" name="テキスト ボックス 5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2" name="テキスト ボックス 5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3" name="テキスト ボックス 5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66548</xdr:rowOff>
    </xdr:from>
    <xdr:to>
      <xdr:col>31</xdr:col>
      <xdr:colOff>85725</xdr:colOff>
      <xdr:row>103</xdr:row>
      <xdr:rowOff>168148</xdr:rowOff>
    </xdr:to>
    <xdr:sp macro="" textlink="">
      <xdr:nvSpPr>
        <xdr:cNvPr id="524" name="円/楕円 523"/>
        <xdr:cNvSpPr/>
      </xdr:nvSpPr>
      <xdr:spPr>
        <a:xfrm>
          <a:off x="21272500" y="1772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17542</xdr:rowOff>
    </xdr:from>
    <xdr:ext cx="469744" cy="259045"/>
    <xdr:sp macro="" textlink="">
      <xdr:nvSpPr>
        <xdr:cNvPr id="525" name="n_1aveValue【公民館】&#10;一人当たり面積"/>
        <xdr:cNvSpPr txBox="1"/>
      </xdr:nvSpPr>
      <xdr:spPr>
        <a:xfrm>
          <a:off x="210757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13225</xdr:rowOff>
    </xdr:from>
    <xdr:ext cx="469744" cy="259045"/>
    <xdr:sp macro="" textlink="">
      <xdr:nvSpPr>
        <xdr:cNvPr id="526" name="n_1mainValue【公民館】&#10;一人当たり面積"/>
        <xdr:cNvSpPr txBox="1"/>
      </xdr:nvSpPr>
      <xdr:spPr>
        <a:xfrm>
          <a:off x="21075727" y="1750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27" name="正方形/長方形 5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8" name="正方形/長方形 5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29" name="テキスト ボックス 5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有形固定資産減価償却率が低いのは道路となっているが、これは供用開始年月日が不明なものが多く、市町村合併時の平成１７年を供用開始としており、結果的に低い状況となっている。</a:t>
          </a:r>
          <a:endParaRPr kumimoji="1" lang="en-US" altLang="ja-JP" sz="1300">
            <a:latin typeface="ＭＳ Ｐゴシック"/>
          </a:endParaRPr>
        </a:p>
        <a:p>
          <a:r>
            <a:rPr kumimoji="1" lang="ja-JP" altLang="en-US" sz="1300">
              <a:latin typeface="ＭＳ Ｐゴシック"/>
            </a:rPr>
            <a:t>　一方、類似団体平均と比較して有形固定資産減価償却率が特に高いのは児童館で、償却率は１００％となっている。これは、児童数の減少により閉館となった施設が、建設から４０年以上経過しているためである。今後は施設の解体又は利活用について検討していく。</a:t>
          </a:r>
        </a:p>
        <a:p>
          <a:r>
            <a:rPr kumimoji="1" lang="ja-JP" altLang="en-US" sz="1300">
              <a:latin typeface="ＭＳ Ｐゴシック"/>
            </a:rPr>
            <a:t>　認定こども園・幼稚園・保育園は類似団体平均を下回っているものの、学校施設は建設から３０年以上経過したものが多く、類似団体平均を上回っている。今後は、少子化の進行による児童・生徒数の減少に伴う、保育施設・教育施設の統廃合を視野に入れて施設の運用を検討していく。</a:t>
          </a:r>
        </a:p>
        <a:p>
          <a:r>
            <a:rPr kumimoji="1" lang="ja-JP" altLang="en-US" sz="1300">
              <a:latin typeface="ＭＳ Ｐゴシック"/>
            </a:rPr>
            <a:t>　公営住宅の償却率は８１．５％となっており、類似団体平均を上回っている。これは昭和４０年～５０年代に建築された住宅が多いことが要因となっている。今後は住宅需要の動向等を見極めながら、住宅マスタープランに基づく住宅の「建替え」「用途廃止」について検討していく。</a:t>
          </a:r>
          <a:endParaRPr kumimoji="1" lang="en-US" altLang="ja-JP" sz="1300">
            <a:latin typeface="ＭＳ Ｐゴシック"/>
          </a:endParaRPr>
        </a:p>
        <a:p>
          <a:r>
            <a:rPr kumimoji="1" lang="ja-JP" altLang="en-US" sz="1300">
              <a:latin typeface="ＭＳ Ｐゴシック"/>
            </a:rPr>
            <a:t>　公民館の償却率は７１．８％と類似団体平均を上回っている。これは建設から３０年以上経過した施設が多く、老朽化が進んでいるためである。今後は施設の利用状況等を踏まえ、集約化について検討して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秋田県男鹿市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29,046
28,992
241.09
17,050,512
16,686,973
273,754
10,558,505
16,081,021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117.0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137721</xdr:rowOff>
    </xdr:from>
    <xdr:ext cx="405111" cy="259045"/>
    <xdr:sp macro="" textlink="">
      <xdr:nvSpPr>
        <xdr:cNvPr id="66" name="n_1aveValue【図書館】&#10;有形固定資産減価償却率"/>
        <xdr:cNvSpPr txBox="1"/>
      </xdr:nvSpPr>
      <xdr:spPr>
        <a:xfrm>
          <a:off x="3582043"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139700</xdr:rowOff>
    </xdr:from>
    <xdr:to>
      <xdr:col>5</xdr:col>
      <xdr:colOff>409575</xdr:colOff>
      <xdr:row>35</xdr:row>
      <xdr:rowOff>69850</xdr:rowOff>
    </xdr:to>
    <xdr:sp macro="" textlink="">
      <xdr:nvSpPr>
        <xdr:cNvPr id="72" name="円/楕円 71"/>
        <xdr:cNvSpPr/>
      </xdr:nvSpPr>
      <xdr:spPr>
        <a:xfrm>
          <a:off x="3746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86377</xdr:rowOff>
    </xdr:from>
    <xdr:ext cx="405111" cy="259045"/>
    <xdr:sp macro="" textlink="">
      <xdr:nvSpPr>
        <xdr:cNvPr id="73" name="n_1mainValue【図書館】&#10;有形固定資産減価償却率"/>
        <xdr:cNvSpPr txBox="1"/>
      </xdr:nvSpPr>
      <xdr:spPr>
        <a:xfrm>
          <a:off x="3582043"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98" name="直線コネクタ 97"/>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99" name="【図書館】&#10;一人当たり面積最小値テキスト"/>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0" name="直線コネクタ 99"/>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1"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2" name="直線コネクタ 101"/>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22877</xdr:rowOff>
    </xdr:from>
    <xdr:ext cx="469744" cy="259045"/>
    <xdr:sp macro="" textlink="">
      <xdr:nvSpPr>
        <xdr:cNvPr id="103" name="【図書館】&#10;一人当たり面積平均値テキスト"/>
        <xdr:cNvSpPr txBox="1"/>
      </xdr:nvSpPr>
      <xdr:spPr>
        <a:xfrm>
          <a:off x="105664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4" name="フローチャート : 判断 103"/>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5" name="フローチャート : 判断 104"/>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67327</xdr:rowOff>
    </xdr:from>
    <xdr:ext cx="469744" cy="259045"/>
    <xdr:sp macro="" textlink="">
      <xdr:nvSpPr>
        <xdr:cNvPr id="106"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158750</xdr:rowOff>
    </xdr:from>
    <xdr:to>
      <xdr:col>14</xdr:col>
      <xdr:colOff>79375</xdr:colOff>
      <xdr:row>42</xdr:row>
      <xdr:rowOff>88900</xdr:rowOff>
    </xdr:to>
    <xdr:sp macro="" textlink="">
      <xdr:nvSpPr>
        <xdr:cNvPr id="112" name="円/楕円 111"/>
        <xdr:cNvSpPr/>
      </xdr:nvSpPr>
      <xdr:spPr>
        <a:xfrm>
          <a:off x="9588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80027</xdr:rowOff>
    </xdr:from>
    <xdr:ext cx="469744" cy="259045"/>
    <xdr:sp macro="" textlink="">
      <xdr:nvSpPr>
        <xdr:cNvPr id="113" name="n_1mainValue【図書館】&#10;一人当たり面積"/>
        <xdr:cNvSpPr txBox="1"/>
      </xdr:nvSpPr>
      <xdr:spPr>
        <a:xfrm>
          <a:off x="93917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38" name="直線コネクタ 137"/>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39"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0" name="直線コネクタ 139"/>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1"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3"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44" name="フローチャート : 判断 143"/>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45" name="フローチャート : 判断 144"/>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139717</xdr:rowOff>
    </xdr:from>
    <xdr:ext cx="405111" cy="259045"/>
    <xdr:sp macro="" textlink="">
      <xdr:nvSpPr>
        <xdr:cNvPr id="146" name="n_1aveValue【体育館・プール】&#10;有形固定資産減価償却率"/>
        <xdr:cNvSpPr txBox="1"/>
      </xdr:nvSpPr>
      <xdr:spPr>
        <a:xfrm>
          <a:off x="3582043"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103505</xdr:rowOff>
    </xdr:from>
    <xdr:to>
      <xdr:col>5</xdr:col>
      <xdr:colOff>409575</xdr:colOff>
      <xdr:row>62</xdr:row>
      <xdr:rowOff>33655</xdr:rowOff>
    </xdr:to>
    <xdr:sp macro="" textlink="">
      <xdr:nvSpPr>
        <xdr:cNvPr id="152" name="円/楕円 151"/>
        <xdr:cNvSpPr/>
      </xdr:nvSpPr>
      <xdr:spPr>
        <a:xfrm>
          <a:off x="3746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24782</xdr:rowOff>
    </xdr:from>
    <xdr:ext cx="405111" cy="259045"/>
    <xdr:sp macro="" textlink="">
      <xdr:nvSpPr>
        <xdr:cNvPr id="153" name="n_1mainValue【体育館・プール】&#10;有形固定資産減価償却率"/>
        <xdr:cNvSpPr txBox="1"/>
      </xdr:nvSpPr>
      <xdr:spPr>
        <a:xfrm>
          <a:off x="3582043"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7" name="直線コネクタ 176"/>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8"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79" name="直線コネクタ 178"/>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0"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1" name="直線コネクタ 180"/>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82"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83" name="フローチャート : 判断 182"/>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84" name="フローチャート : 判断 183"/>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133367</xdr:rowOff>
    </xdr:from>
    <xdr:ext cx="469744" cy="259045"/>
    <xdr:sp macro="" textlink="">
      <xdr:nvSpPr>
        <xdr:cNvPr id="185" name="n_1aveValue【体育館・プール】&#10;一人当たり面積"/>
        <xdr:cNvSpPr txBox="1"/>
      </xdr:nvSpPr>
      <xdr:spPr>
        <a:xfrm>
          <a:off x="93917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23495</xdr:rowOff>
    </xdr:from>
    <xdr:to>
      <xdr:col>14</xdr:col>
      <xdr:colOff>79375</xdr:colOff>
      <xdr:row>59</xdr:row>
      <xdr:rowOff>125095</xdr:rowOff>
    </xdr:to>
    <xdr:sp macro="" textlink="">
      <xdr:nvSpPr>
        <xdr:cNvPr id="191" name="円/楕円 190"/>
        <xdr:cNvSpPr/>
      </xdr:nvSpPr>
      <xdr:spPr>
        <a:xfrm>
          <a:off x="9588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141622</xdr:rowOff>
    </xdr:from>
    <xdr:ext cx="469744" cy="259045"/>
    <xdr:sp macro="" textlink="">
      <xdr:nvSpPr>
        <xdr:cNvPr id="192" name="n_1mainValue【体育館・プール】&#10;一人当たり面積"/>
        <xdr:cNvSpPr txBox="1"/>
      </xdr:nvSpPr>
      <xdr:spPr>
        <a:xfrm>
          <a:off x="9391727" y="991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0.451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3" name="テキスト ボックス 20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5" name="テキスト ボックス 20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5" name="テキスト ボックス 21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217" name="直線コネクタ 216"/>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18"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19" name="直線コネクタ 218"/>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220"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221" name="直線コネクタ 220"/>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222" name="【福祉施設】&#10;有形固定資産減価償却率平均値テキスト"/>
        <xdr:cNvSpPr txBox="1"/>
      </xdr:nvSpPr>
      <xdr:spPr>
        <a:xfrm>
          <a:off x="47244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223" name="フローチャート : 判断 222"/>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29211</xdr:rowOff>
    </xdr:from>
    <xdr:to>
      <xdr:col>5</xdr:col>
      <xdr:colOff>409575</xdr:colOff>
      <xdr:row>83</xdr:row>
      <xdr:rowOff>130811</xdr:rowOff>
    </xdr:to>
    <xdr:sp macro="" textlink="">
      <xdr:nvSpPr>
        <xdr:cNvPr id="224" name="フローチャート : 判断 223"/>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121938</xdr:rowOff>
    </xdr:from>
    <xdr:ext cx="405111" cy="259045"/>
    <xdr:sp macro="" textlink="">
      <xdr:nvSpPr>
        <xdr:cNvPr id="225" name="n_1aveValue【福祉施設】&#10;有形固定資産減価償却率"/>
        <xdr:cNvSpPr txBox="1"/>
      </xdr:nvSpPr>
      <xdr:spPr>
        <a:xfrm>
          <a:off x="3582043"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17780</xdr:rowOff>
    </xdr:from>
    <xdr:to>
      <xdr:col>5</xdr:col>
      <xdr:colOff>409575</xdr:colOff>
      <xdr:row>79</xdr:row>
      <xdr:rowOff>119380</xdr:rowOff>
    </xdr:to>
    <xdr:sp macro="" textlink="">
      <xdr:nvSpPr>
        <xdr:cNvPr id="231" name="円/楕円 230"/>
        <xdr:cNvSpPr/>
      </xdr:nvSpPr>
      <xdr:spPr>
        <a:xfrm>
          <a:off x="3746500" y="135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135907</xdr:rowOff>
    </xdr:from>
    <xdr:ext cx="405111" cy="259045"/>
    <xdr:sp macro="" textlink="">
      <xdr:nvSpPr>
        <xdr:cNvPr id="232" name="n_1mainValue【福祉施設】&#10;有形固定資産減価償却率"/>
        <xdr:cNvSpPr txBox="1"/>
      </xdr:nvSpPr>
      <xdr:spPr>
        <a:xfrm>
          <a:off x="3582043"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3" name="直線コネクタ 24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4" name="テキスト ボックス 24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5" name="直線コネクタ 24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6" name="テキスト ボックス 24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7" name="直線コネクタ 24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8" name="テキスト ボックス 24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9" name="直線コネクタ 24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0" name="テキスト ボックス 24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1" name="直線コネクタ 25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2" name="テキスト ボックス 25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3" name="直線コネクタ 25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4" name="テキスト ボックス 25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58" name="直線コネクタ 257"/>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59"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60" name="直線コネクタ 259"/>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61"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62" name="直線コネクタ 261"/>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263" name="【福祉施設】&#10;一人当たり面積平均値テキスト"/>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64" name="フローチャート : 判断 263"/>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65" name="フローチャート : 判断 264"/>
        <xdr:cNvSpPr/>
      </xdr:nvSpPr>
      <xdr:spPr>
        <a:xfrm>
          <a:off x="9588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12354</xdr:rowOff>
    </xdr:from>
    <xdr:ext cx="469744" cy="259045"/>
    <xdr:sp macro="" textlink="">
      <xdr:nvSpPr>
        <xdr:cNvPr id="266" name="n_1aveValue【福祉施設】&#10;一人当たり面積"/>
        <xdr:cNvSpPr txBox="1"/>
      </xdr:nvSpPr>
      <xdr:spPr>
        <a:xfrm>
          <a:off x="9391727"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157118</xdr:rowOff>
    </xdr:from>
    <xdr:to>
      <xdr:col>14</xdr:col>
      <xdr:colOff>79375</xdr:colOff>
      <xdr:row>85</xdr:row>
      <xdr:rowOff>87268</xdr:rowOff>
    </xdr:to>
    <xdr:sp macro="" textlink="">
      <xdr:nvSpPr>
        <xdr:cNvPr id="272" name="円/楕円 271"/>
        <xdr:cNvSpPr/>
      </xdr:nvSpPr>
      <xdr:spPr>
        <a:xfrm>
          <a:off x="9588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78395</xdr:rowOff>
    </xdr:from>
    <xdr:ext cx="469744" cy="259045"/>
    <xdr:sp macro="" textlink="">
      <xdr:nvSpPr>
        <xdr:cNvPr id="273" name="n_1mainValue【福祉施設】&#10;一人当たり面積"/>
        <xdr:cNvSpPr txBox="1"/>
      </xdr:nvSpPr>
      <xdr:spPr>
        <a:xfrm>
          <a:off x="9391727" y="146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2" name="テキスト ボックス 2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3" name="直線コネクタ 2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84" name="直線コネクタ 28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85" name="テキスト ボックス 28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6" name="直線コネクタ 28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7" name="テキスト ボックス 28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8" name="直線コネクタ 28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9" name="テキスト ボックス 28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0" name="直線コネクタ 28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1" name="テキスト ボックス 29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2" name="直線コネクタ 29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3" name="テキスト ボックス 29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4" name="直線コネクタ 29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95" name="テキスト ボックス 29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7" name="テキスト ボックス 29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299" name="直線コネクタ 298"/>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300"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301" name="直線コネクタ 300"/>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302"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303" name="直線コネクタ 302"/>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304"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305" name="フローチャート : 判断 304"/>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41729</xdr:rowOff>
    </xdr:from>
    <xdr:to>
      <xdr:col>5</xdr:col>
      <xdr:colOff>409575</xdr:colOff>
      <xdr:row>104</xdr:row>
      <xdr:rowOff>143329</xdr:rowOff>
    </xdr:to>
    <xdr:sp macro="" textlink="">
      <xdr:nvSpPr>
        <xdr:cNvPr id="306" name="フローチャート : 判断 305"/>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134456</xdr:rowOff>
    </xdr:from>
    <xdr:ext cx="405111" cy="259045"/>
    <xdr:sp macro="" textlink="">
      <xdr:nvSpPr>
        <xdr:cNvPr id="307" name="n_1aveValue【市民会館】&#10;有形固定資産減価償却率"/>
        <xdr:cNvSpPr txBox="1"/>
      </xdr:nvSpPr>
      <xdr:spPr>
        <a:xfrm>
          <a:off x="3582043"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56424</xdr:rowOff>
    </xdr:from>
    <xdr:to>
      <xdr:col>5</xdr:col>
      <xdr:colOff>409575</xdr:colOff>
      <xdr:row>102</xdr:row>
      <xdr:rowOff>158024</xdr:rowOff>
    </xdr:to>
    <xdr:sp macro="" textlink="">
      <xdr:nvSpPr>
        <xdr:cNvPr id="313" name="円/楕円 312"/>
        <xdr:cNvSpPr/>
      </xdr:nvSpPr>
      <xdr:spPr>
        <a:xfrm>
          <a:off x="3746500" y="175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3101</xdr:rowOff>
    </xdr:from>
    <xdr:ext cx="405111" cy="259045"/>
    <xdr:sp macro="" textlink="">
      <xdr:nvSpPr>
        <xdr:cNvPr id="314" name="n_1mainValue【市民会館】&#10;有形固定資産減価償却率"/>
        <xdr:cNvSpPr txBox="1"/>
      </xdr:nvSpPr>
      <xdr:spPr>
        <a:xfrm>
          <a:off x="3582043" y="1731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2" name="正方形/長方形 3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3" name="テキスト ボックス 3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4" name="直線コネクタ 3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5" name="直線コネクタ 32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6" name="テキスト ボックス 32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7" name="直線コネクタ 32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8" name="テキスト ボックス 32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9" name="直線コネクタ 32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0" name="テキスト ボックス 32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1" name="直線コネクタ 33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2" name="テキスト ボックス 33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3" name="直線コネクタ 33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4" name="テキスト ボックス 33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5" name="直線コネクタ 3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6" name="テキスト ボックス 3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338" name="直線コネクタ 337"/>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339"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340" name="直線コネクタ 339"/>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341"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342" name="直線コネクタ 341"/>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343" name="【市民会館】&#10;一人当たり面積平均値テキスト"/>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344" name="フローチャート : 判断 343"/>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345" name="フローチャート : 判断 344"/>
        <xdr:cNvSpPr/>
      </xdr:nvSpPr>
      <xdr:spPr>
        <a:xfrm>
          <a:off x="9588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38116</xdr:rowOff>
    </xdr:from>
    <xdr:ext cx="469744" cy="259045"/>
    <xdr:sp macro="" textlink="">
      <xdr:nvSpPr>
        <xdr:cNvPr id="346" name="n_1aveValue【市民会館】&#10;一人当たり面積"/>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7" name="テキスト ボックス 3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8" name="テキスト ボックス 3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9" name="テキスト ボックス 3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0" name="テキスト ボックス 3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1" name="テキスト ボックス 3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132080</xdr:rowOff>
    </xdr:from>
    <xdr:to>
      <xdr:col>14</xdr:col>
      <xdr:colOff>79375</xdr:colOff>
      <xdr:row>106</xdr:row>
      <xdr:rowOff>62230</xdr:rowOff>
    </xdr:to>
    <xdr:sp macro="" textlink="">
      <xdr:nvSpPr>
        <xdr:cNvPr id="352" name="円/楕円 351"/>
        <xdr:cNvSpPr/>
      </xdr:nvSpPr>
      <xdr:spPr>
        <a:xfrm>
          <a:off x="9588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78757</xdr:rowOff>
    </xdr:from>
    <xdr:ext cx="469744" cy="259045"/>
    <xdr:sp macro="" textlink="">
      <xdr:nvSpPr>
        <xdr:cNvPr id="353" name="n_1mainValue【市民会館】&#10;一人当たり面積"/>
        <xdr:cNvSpPr txBox="1"/>
      </xdr:nvSpPr>
      <xdr:spPr>
        <a:xfrm>
          <a:off x="9391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4" name="正方形/長方形 3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5" name="正方形/長方形 3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6" name="正方形/長方形 3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7" name="正方形/長方形 3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8" name="正方形/長方形 3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9" name="正方形/長方形 3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0" name="正方形/長方形 3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1" name="正方形/長方形 3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2" name="テキスト ボックス 3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3" name="直線コネクタ 3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4" name="テキスト ボックス 3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5" name="直線コネクタ 3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6" name="テキスト ボックス 36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7" name="直線コネクタ 3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8" name="テキスト ボックス 3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9" name="直線コネクタ 3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70" name="テキスト ボックス 3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71" name="直線コネクタ 3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2" name="テキスト ボックス 3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3" name="直線コネクタ 3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74" name="テキスト ボックス 37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5" name="直線コネクタ 3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6" name="テキスト ボックス 3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378" name="直線コネクタ 377"/>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379" name="【一般廃棄物処理施設】&#10;有形固定資産減価償却率最小値テキスト"/>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380" name="直線コネクタ 379"/>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381" name="【一般廃棄物処理施設】&#10;有形固定資産減価償却率最大値テキスト"/>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382" name="直線コネクタ 381"/>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139082</xdr:rowOff>
    </xdr:from>
    <xdr:ext cx="405111" cy="259045"/>
    <xdr:sp macro="" textlink="">
      <xdr:nvSpPr>
        <xdr:cNvPr id="383" name="【一般廃棄物処理施設】&#10;有形固定資産減価償却率平均値テキスト"/>
        <xdr:cNvSpPr txBox="1"/>
      </xdr:nvSpPr>
      <xdr:spPr>
        <a:xfrm>
          <a:off x="164084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384" name="フローチャート : 判断 383"/>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124460</xdr:rowOff>
    </xdr:from>
    <xdr:to>
      <xdr:col>22</xdr:col>
      <xdr:colOff>415925</xdr:colOff>
      <xdr:row>38</xdr:row>
      <xdr:rowOff>54610</xdr:rowOff>
    </xdr:to>
    <xdr:sp macro="" textlink="">
      <xdr:nvSpPr>
        <xdr:cNvPr id="385" name="フローチャート : 判断 384"/>
        <xdr:cNvSpPr/>
      </xdr:nvSpPr>
      <xdr:spPr>
        <a:xfrm>
          <a:off x="15430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45737</xdr:rowOff>
    </xdr:from>
    <xdr:ext cx="405111" cy="259045"/>
    <xdr:sp macro="" textlink="">
      <xdr:nvSpPr>
        <xdr:cNvPr id="386" name="n_1aveValue【一般廃棄物処理施設】&#10;有形固定資産減価償却率"/>
        <xdr:cNvSpPr txBox="1"/>
      </xdr:nvSpPr>
      <xdr:spPr>
        <a:xfrm>
          <a:off x="15266043"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7" name="テキスト ボックス 3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8" name="テキスト ボックス 3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9" name="テキスト ボックス 3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0" name="テキスト ボックス 3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1" name="テキスト ボックス 3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158750</xdr:rowOff>
    </xdr:from>
    <xdr:to>
      <xdr:col>22</xdr:col>
      <xdr:colOff>415925</xdr:colOff>
      <xdr:row>35</xdr:row>
      <xdr:rowOff>88900</xdr:rowOff>
    </xdr:to>
    <xdr:sp macro="" textlink="">
      <xdr:nvSpPr>
        <xdr:cNvPr id="392" name="円/楕円 391"/>
        <xdr:cNvSpPr/>
      </xdr:nvSpPr>
      <xdr:spPr>
        <a:xfrm>
          <a:off x="15430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105427</xdr:rowOff>
    </xdr:from>
    <xdr:ext cx="405111" cy="259045"/>
    <xdr:sp macro="" textlink="">
      <xdr:nvSpPr>
        <xdr:cNvPr id="393" name="n_1mainValue【一般廃棄物処理施設】&#10;有形固定資産減価償却率"/>
        <xdr:cNvSpPr txBox="1"/>
      </xdr:nvSpPr>
      <xdr:spPr>
        <a:xfrm>
          <a:off x="15266043"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29,861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04" name="直線コネクタ 40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05" name="テキスト ボックス 40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6" name="直線コネクタ 40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07" name="テキスト ボックス 40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8" name="直線コネクタ 40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09" name="テキスト ボックス 40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10" name="直線コネクタ 40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11" name="テキスト ボックス 41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2" name="直線コネクタ 41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3" name="テキスト ボックス 41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415" name="直線コネクタ 414"/>
        <xdr:cNvCxnSpPr/>
      </xdr:nvCxnSpPr>
      <xdr:spPr>
        <a:xfrm flipV="1">
          <a:off x="22160864"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416"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417" name="直線コネクタ 416"/>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418" name="【一般廃棄物処理施設】&#10;一人当たり有形固定資産（償却資産）額最大値テキスト"/>
        <xdr:cNvSpPr txBox="1"/>
      </xdr:nvSpPr>
      <xdr:spPr>
        <a:xfrm>
          <a:off x="2225040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419" name="直線コネクタ 418"/>
        <xdr:cNvCxnSpPr/>
      </xdr:nvCxnSpPr>
      <xdr:spPr>
        <a:xfrm>
          <a:off x="22072600" y="578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167633</xdr:rowOff>
    </xdr:from>
    <xdr:ext cx="599010" cy="259045"/>
    <xdr:sp macro="" textlink="">
      <xdr:nvSpPr>
        <xdr:cNvPr id="420" name="【一般廃棄物処理施設】&#10;一人当たり有形固定資産（償却資産）額平均値テキスト"/>
        <xdr:cNvSpPr txBox="1"/>
      </xdr:nvSpPr>
      <xdr:spPr>
        <a:xfrm>
          <a:off x="22250400" y="6854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421" name="フローチャート : 判断 420"/>
        <xdr:cNvSpPr/>
      </xdr:nvSpPr>
      <xdr:spPr>
        <a:xfrm>
          <a:off x="22110700" y="68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86123</xdr:rowOff>
    </xdr:from>
    <xdr:to>
      <xdr:col>31</xdr:col>
      <xdr:colOff>85725</xdr:colOff>
      <xdr:row>41</xdr:row>
      <xdr:rowOff>16273</xdr:rowOff>
    </xdr:to>
    <xdr:sp macro="" textlink="">
      <xdr:nvSpPr>
        <xdr:cNvPr id="422" name="フローチャート : 判断 421"/>
        <xdr:cNvSpPr/>
      </xdr:nvSpPr>
      <xdr:spPr>
        <a:xfrm>
          <a:off x="21272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32800</xdr:rowOff>
    </xdr:from>
    <xdr:ext cx="534377" cy="259045"/>
    <xdr:sp macro="" textlink="">
      <xdr:nvSpPr>
        <xdr:cNvPr id="423" name="n_1aveValue【一般廃棄物処理施設】&#10;一人当たり有形固定資産（償却資産）額"/>
        <xdr:cNvSpPr txBox="1"/>
      </xdr:nvSpPr>
      <xdr:spPr>
        <a:xfrm>
          <a:off x="210434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73,437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56302</xdr:rowOff>
    </xdr:from>
    <xdr:to>
      <xdr:col>31</xdr:col>
      <xdr:colOff>85725</xdr:colOff>
      <xdr:row>41</xdr:row>
      <xdr:rowOff>157902</xdr:rowOff>
    </xdr:to>
    <xdr:sp macro="" textlink="">
      <xdr:nvSpPr>
        <xdr:cNvPr id="429" name="円/楕円 428"/>
        <xdr:cNvSpPr/>
      </xdr:nvSpPr>
      <xdr:spPr>
        <a:xfrm>
          <a:off x="21272500" y="708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149029</xdr:rowOff>
    </xdr:from>
    <xdr:ext cx="534377" cy="259045"/>
    <xdr:sp macro="" textlink="">
      <xdr:nvSpPr>
        <xdr:cNvPr id="430" name="n_1mainValue【一般廃棄物処理施設】&#10;一人当たり有形固定資産（償却資産）額"/>
        <xdr:cNvSpPr txBox="1"/>
      </xdr:nvSpPr>
      <xdr:spPr>
        <a:xfrm>
          <a:off x="21043411" y="717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41" name="テキスト ボックス 4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2" name="直線コネクタ 4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3" name="テキスト ボックス 44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4" name="直線コネクタ 4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5" name="テキスト ボックス 4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6" name="直線コネクタ 4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7" name="テキスト ボックス 4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8" name="直線コネクタ 4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9" name="テキスト ボックス 4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50" name="直線コネクタ 4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51" name="テキスト ボックス 45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3" name="テキスト ボックス 45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455" name="直線コネクタ 454"/>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456" name="【保健センター・保健所】&#10;有形固定資産減価償却率最小値テキスト"/>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457" name="直線コネクタ 456"/>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458" name="【保健センター・保健所】&#10;有形固定資産減価償却率最大値テキスト"/>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459" name="直線コネクタ 458"/>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41927</xdr:rowOff>
    </xdr:from>
    <xdr:ext cx="405111" cy="259045"/>
    <xdr:sp macro="" textlink="">
      <xdr:nvSpPr>
        <xdr:cNvPr id="460" name="【保健センター・保健所】&#10;有形固定資産減価償却率平均値テキスト"/>
        <xdr:cNvSpPr txBox="1"/>
      </xdr:nvSpPr>
      <xdr:spPr>
        <a:xfrm>
          <a:off x="164084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461" name="フローチャート : 判断 460"/>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48260</xdr:rowOff>
    </xdr:from>
    <xdr:to>
      <xdr:col>22</xdr:col>
      <xdr:colOff>415925</xdr:colOff>
      <xdr:row>61</xdr:row>
      <xdr:rowOff>149860</xdr:rowOff>
    </xdr:to>
    <xdr:sp macro="" textlink="">
      <xdr:nvSpPr>
        <xdr:cNvPr id="462" name="フローチャート : 判断 461"/>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166387</xdr:rowOff>
    </xdr:from>
    <xdr:ext cx="405111" cy="259045"/>
    <xdr:sp macro="" textlink="">
      <xdr:nvSpPr>
        <xdr:cNvPr id="463" name="n_1aveValue【保健センター・保健所】&#10;有形固定資産減価償却率"/>
        <xdr:cNvSpPr txBox="1"/>
      </xdr:nvSpPr>
      <xdr:spPr>
        <a:xfrm>
          <a:off x="15266043" y="1028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78740</xdr:rowOff>
    </xdr:from>
    <xdr:to>
      <xdr:col>22</xdr:col>
      <xdr:colOff>415925</xdr:colOff>
      <xdr:row>62</xdr:row>
      <xdr:rowOff>8890</xdr:rowOff>
    </xdr:to>
    <xdr:sp macro="" textlink="">
      <xdr:nvSpPr>
        <xdr:cNvPr id="469" name="円/楕円 468"/>
        <xdr:cNvSpPr/>
      </xdr:nvSpPr>
      <xdr:spPr>
        <a:xfrm>
          <a:off x="15430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17</xdr:rowOff>
    </xdr:from>
    <xdr:ext cx="405111" cy="259045"/>
    <xdr:sp macro="" textlink="">
      <xdr:nvSpPr>
        <xdr:cNvPr id="470" name="n_1mainValue【保健センター・保健所】&#10;有形固定資産減価償却率"/>
        <xdr:cNvSpPr txBox="1"/>
      </xdr:nvSpPr>
      <xdr:spPr>
        <a:xfrm>
          <a:off x="15266043"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81" name="直線コネクタ 4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82" name="テキスト ボックス 4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83" name="直線コネクタ 4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84" name="テキスト ボックス 4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85" name="直線コネクタ 4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86" name="テキスト ボックス 4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87" name="直線コネクタ 4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88" name="テキスト ボックス 4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89" name="直線コネクタ 4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90" name="テキスト ボックス 4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91" name="直線コネクタ 4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92" name="テキスト ボックス 4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496" name="直線コネクタ 495"/>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97"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98" name="直線コネクタ 497"/>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499"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500" name="直線コネクタ 499"/>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36484</xdr:rowOff>
    </xdr:from>
    <xdr:ext cx="469744" cy="259045"/>
    <xdr:sp macro="" textlink="">
      <xdr:nvSpPr>
        <xdr:cNvPr id="501" name="【保健センター・保健所】&#10;一人当たり面積平均値テキスト"/>
        <xdr:cNvSpPr txBox="1"/>
      </xdr:nvSpPr>
      <xdr:spPr>
        <a:xfrm>
          <a:off x="22250400" y="1032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502" name="フローチャート : 判断 501"/>
        <xdr:cNvSpPr/>
      </xdr:nvSpPr>
      <xdr:spPr>
        <a:xfrm>
          <a:off x="22110700" y="103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120650</xdr:rowOff>
    </xdr:from>
    <xdr:to>
      <xdr:col>31</xdr:col>
      <xdr:colOff>85725</xdr:colOff>
      <xdr:row>60</xdr:row>
      <xdr:rowOff>50800</xdr:rowOff>
    </xdr:to>
    <xdr:sp macro="" textlink="">
      <xdr:nvSpPr>
        <xdr:cNvPr id="503" name="フローチャート : 判断 502"/>
        <xdr:cNvSpPr/>
      </xdr:nvSpPr>
      <xdr:spPr>
        <a:xfrm>
          <a:off x="2127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41927</xdr:rowOff>
    </xdr:from>
    <xdr:ext cx="469744" cy="259045"/>
    <xdr:sp macro="" textlink="">
      <xdr:nvSpPr>
        <xdr:cNvPr id="504" name="n_1aveValue【保健センター・保健所】&#10;一人当たり面積"/>
        <xdr:cNvSpPr txBox="1"/>
      </xdr:nvSpPr>
      <xdr:spPr>
        <a:xfrm>
          <a:off x="210757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11793</xdr:rowOff>
    </xdr:from>
    <xdr:to>
      <xdr:col>31</xdr:col>
      <xdr:colOff>85725</xdr:colOff>
      <xdr:row>59</xdr:row>
      <xdr:rowOff>113393</xdr:rowOff>
    </xdr:to>
    <xdr:sp macro="" textlink="">
      <xdr:nvSpPr>
        <xdr:cNvPr id="510" name="円/楕円 509"/>
        <xdr:cNvSpPr/>
      </xdr:nvSpPr>
      <xdr:spPr>
        <a:xfrm>
          <a:off x="21272500" y="1012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129920</xdr:rowOff>
    </xdr:from>
    <xdr:ext cx="469744" cy="259045"/>
    <xdr:sp macro="" textlink="">
      <xdr:nvSpPr>
        <xdr:cNvPr id="511" name="n_1mainValue【保健センター・保健所】&#10;一人当たり面積"/>
        <xdr:cNvSpPr txBox="1"/>
      </xdr:nvSpPr>
      <xdr:spPr>
        <a:xfrm>
          <a:off x="21075727" y="99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2" name="正方形/長方形 5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3" name="正方形/長方形 5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4" name="正方形/長方形 5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5" name="正方形/長方形 5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6" name="正方形/長方形 5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7" name="正方形/長方形 5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8" name="正方形/長方形 5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9" name="正方形/長方形 5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0" name="テキスト ボックス 5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1" name="直線コネクタ 5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22" name="直線コネクタ 52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23" name="テキスト ボックス 52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24" name="直線コネクタ 52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25" name="テキスト ボックス 52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26" name="直線コネクタ 52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27" name="テキスト ボックス 52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28" name="直線コネクタ 52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29" name="テキスト ボックス 52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30" name="直線コネクタ 52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31" name="テキスト ボックス 53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32" name="直線コネクタ 53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33" name="テキスト ボックス 53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4" name="直線コネクタ 5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5" name="テキスト ボックス 5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139337</xdr:rowOff>
    </xdr:from>
    <xdr:to>
      <xdr:col>23</xdr:col>
      <xdr:colOff>516889</xdr:colOff>
      <xdr:row>86</xdr:row>
      <xdr:rowOff>16873</xdr:rowOff>
    </xdr:to>
    <xdr:cxnSp macro="">
      <xdr:nvCxnSpPr>
        <xdr:cNvPr id="537" name="直線コネクタ 536"/>
        <xdr:cNvCxnSpPr/>
      </xdr:nvCxnSpPr>
      <xdr:spPr>
        <a:xfrm flipV="1">
          <a:off x="16318864" y="13683887"/>
          <a:ext cx="0" cy="1077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20700</xdr:rowOff>
    </xdr:from>
    <xdr:ext cx="340478" cy="259045"/>
    <xdr:sp macro="" textlink="">
      <xdr:nvSpPr>
        <xdr:cNvPr id="538" name="【消防施設】&#10;有形固定資産減価償却率最小値テキスト"/>
        <xdr:cNvSpPr txBox="1"/>
      </xdr:nvSpPr>
      <xdr:spPr>
        <a:xfrm>
          <a:off x="16408400" y="1476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86</xdr:row>
      <xdr:rowOff>16873</xdr:rowOff>
    </xdr:from>
    <xdr:to>
      <xdr:col>23</xdr:col>
      <xdr:colOff>606425</xdr:colOff>
      <xdr:row>86</xdr:row>
      <xdr:rowOff>16873</xdr:rowOff>
    </xdr:to>
    <xdr:cxnSp macro="">
      <xdr:nvCxnSpPr>
        <xdr:cNvPr id="539" name="直線コネクタ 538"/>
        <xdr:cNvCxnSpPr/>
      </xdr:nvCxnSpPr>
      <xdr:spPr>
        <a:xfrm>
          <a:off x="16230600" y="1476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86014</xdr:rowOff>
    </xdr:from>
    <xdr:ext cx="405111" cy="259045"/>
    <xdr:sp macro="" textlink="">
      <xdr:nvSpPr>
        <xdr:cNvPr id="540" name="【消防施設】&#10;有形固定資産減価償却率最大値テキスト"/>
        <xdr:cNvSpPr txBox="1"/>
      </xdr:nvSpPr>
      <xdr:spPr>
        <a:xfrm>
          <a:off x="16408400" y="13459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79</xdr:row>
      <xdr:rowOff>139337</xdr:rowOff>
    </xdr:from>
    <xdr:to>
      <xdr:col>23</xdr:col>
      <xdr:colOff>606425</xdr:colOff>
      <xdr:row>79</xdr:row>
      <xdr:rowOff>139337</xdr:rowOff>
    </xdr:to>
    <xdr:cxnSp macro="">
      <xdr:nvCxnSpPr>
        <xdr:cNvPr id="541" name="直線コネクタ 540"/>
        <xdr:cNvCxnSpPr/>
      </xdr:nvCxnSpPr>
      <xdr:spPr>
        <a:xfrm>
          <a:off x="16230600" y="1368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40839</xdr:rowOff>
    </xdr:from>
    <xdr:ext cx="405111" cy="259045"/>
    <xdr:sp macro="" textlink="">
      <xdr:nvSpPr>
        <xdr:cNvPr id="542" name="【消防施設】&#10;有形固定資産減価償却率平均値テキスト"/>
        <xdr:cNvSpPr txBox="1"/>
      </xdr:nvSpPr>
      <xdr:spPr>
        <a:xfrm>
          <a:off x="16408400" y="13928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62412</xdr:rowOff>
    </xdr:from>
    <xdr:to>
      <xdr:col>23</xdr:col>
      <xdr:colOff>568325</xdr:colOff>
      <xdr:row>81</xdr:row>
      <xdr:rowOff>164012</xdr:rowOff>
    </xdr:to>
    <xdr:sp macro="" textlink="">
      <xdr:nvSpPr>
        <xdr:cNvPr id="543" name="フローチャート : 判断 542"/>
        <xdr:cNvSpPr/>
      </xdr:nvSpPr>
      <xdr:spPr>
        <a:xfrm>
          <a:off x="16268700" y="1394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135889</xdr:rowOff>
    </xdr:from>
    <xdr:to>
      <xdr:col>22</xdr:col>
      <xdr:colOff>415925</xdr:colOff>
      <xdr:row>82</xdr:row>
      <xdr:rowOff>66039</xdr:rowOff>
    </xdr:to>
    <xdr:sp macro="" textlink="">
      <xdr:nvSpPr>
        <xdr:cNvPr id="544" name="フローチャート : 判断 543"/>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57166</xdr:rowOff>
    </xdr:from>
    <xdr:ext cx="405111" cy="259045"/>
    <xdr:sp macro="" textlink="">
      <xdr:nvSpPr>
        <xdr:cNvPr id="545" name="n_1aveValue【消防施設】&#10;有形固定資産減価償却率"/>
        <xdr:cNvSpPr txBox="1"/>
      </xdr:nvSpPr>
      <xdr:spPr>
        <a:xfrm>
          <a:off x="15266043"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6" name="テキスト ボックス 5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7" name="テキスト ボックス 5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8" name="テキスト ボックス 5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9" name="テキスト ボックス 5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50" name="テキスト ボックス 5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41184</xdr:rowOff>
    </xdr:from>
    <xdr:to>
      <xdr:col>22</xdr:col>
      <xdr:colOff>415925</xdr:colOff>
      <xdr:row>78</xdr:row>
      <xdr:rowOff>142784</xdr:rowOff>
    </xdr:to>
    <xdr:sp macro="" textlink="">
      <xdr:nvSpPr>
        <xdr:cNvPr id="551" name="円/楕円 550"/>
        <xdr:cNvSpPr/>
      </xdr:nvSpPr>
      <xdr:spPr>
        <a:xfrm>
          <a:off x="15430500" y="1341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159311</xdr:rowOff>
    </xdr:from>
    <xdr:ext cx="405111" cy="259045"/>
    <xdr:sp macro="" textlink="">
      <xdr:nvSpPr>
        <xdr:cNvPr id="552" name="n_1mainValue【消防施設】&#10;有形固定資産減価償却率"/>
        <xdr:cNvSpPr txBox="1"/>
      </xdr:nvSpPr>
      <xdr:spPr>
        <a:xfrm>
          <a:off x="15266043" y="1318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3" name="正方形/長方形 5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4" name="正方形/長方形 5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5" name="正方形/長方形 5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6" name="正方形/長方形 5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7" name="正方形/長方形 5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8" name="正方形/長方形 5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9" name="正方形/長方形 5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60" name="正方形/長方形 5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61" name="テキスト ボックス 5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2" name="直線コネクタ 5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63" name="直線コネクタ 56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64" name="テキスト ボックス 56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65" name="直線コネクタ 56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66" name="テキスト ボックス 56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67" name="直線コネクタ 56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68" name="テキスト ボックス 56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69" name="直線コネクタ 56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70" name="テキスト ボックス 56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71" name="直線コネクタ 57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72" name="テキスト ボックス 57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73" name="直線コネクタ 57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74" name="テキスト ボックス 57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5" name="直線コネクタ 5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6" name="テキスト ボックス 5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578" name="直線コネクタ 577"/>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579"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580" name="直線コネクタ 579"/>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581"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582" name="直線コネクタ 581"/>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583" name="【消防施設】&#10;一人当たり面積平均値テキスト"/>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584" name="フローチャート : 判断 583"/>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585" name="フローチャート : 判断 584"/>
        <xdr:cNvSpPr/>
      </xdr:nvSpPr>
      <xdr:spPr>
        <a:xfrm>
          <a:off x="21272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120122</xdr:rowOff>
    </xdr:from>
    <xdr:ext cx="469744" cy="259045"/>
    <xdr:sp macro="" textlink="">
      <xdr:nvSpPr>
        <xdr:cNvPr id="586" name="n_1aveValue【消防施設】&#10;一人当たり面積"/>
        <xdr:cNvSpPr txBox="1"/>
      </xdr:nvSpPr>
      <xdr:spPr>
        <a:xfrm>
          <a:off x="21075727" y="136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7" name="テキスト ボックス 5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8" name="テキスト ボックス 5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9" name="テキスト ボックス 5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90" name="テキスト ボックス 5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91" name="テキスト ボックス 5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36286</xdr:rowOff>
    </xdr:from>
    <xdr:to>
      <xdr:col>31</xdr:col>
      <xdr:colOff>85725</xdr:colOff>
      <xdr:row>84</xdr:row>
      <xdr:rowOff>137886</xdr:rowOff>
    </xdr:to>
    <xdr:sp macro="" textlink="">
      <xdr:nvSpPr>
        <xdr:cNvPr id="592" name="円/楕円 591"/>
        <xdr:cNvSpPr/>
      </xdr:nvSpPr>
      <xdr:spPr>
        <a:xfrm>
          <a:off x="21272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129013</xdr:rowOff>
    </xdr:from>
    <xdr:ext cx="469744" cy="259045"/>
    <xdr:sp macro="" textlink="">
      <xdr:nvSpPr>
        <xdr:cNvPr id="593" name="n_1mainValue【消防施設】&#10;一人当たり面積"/>
        <xdr:cNvSpPr txBox="1"/>
      </xdr:nvSpPr>
      <xdr:spPr>
        <a:xfrm>
          <a:off x="210757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4" name="正方形/長方形 5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5" name="正方形/長方形 5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6" name="正方形/長方形 5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7" name="正方形/長方形 5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8" name="正方形/長方形 5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9" name="正方形/長方形 5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00" name="正方形/長方形 5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01" name="正方形/長方形 6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2" name="テキスト ボックス 6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3" name="直線コネクタ 6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604" name="直線コネクタ 60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605" name="テキスト ボックス 604"/>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06" name="直線コネクタ 60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07" name="テキスト ボックス 60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8" name="直線コネクタ 60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9" name="テキスト ボックス 60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10" name="直線コネクタ 60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11" name="テキスト ボックス 61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12" name="直線コネクタ 61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13" name="テキスト ボックス 61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4" name="直線コネクタ 6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5" name="テキスト ボックス 6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617" name="直線コネクタ 616"/>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618"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619" name="直線コネクタ 618"/>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620"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621" name="直線コネクタ 620"/>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622"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623" name="フローチャート : 判断 622"/>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624" name="フローチャート : 判断 623"/>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106697</xdr:rowOff>
    </xdr:from>
    <xdr:ext cx="405111" cy="259045"/>
    <xdr:sp macro="" textlink="">
      <xdr:nvSpPr>
        <xdr:cNvPr id="625" name="n_1aveValue【庁舎】&#10;有形固定資産減価償却率"/>
        <xdr:cNvSpPr txBox="1"/>
      </xdr:nvSpPr>
      <xdr:spPr>
        <a:xfrm>
          <a:off x="15266043"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6" name="テキスト ボックス 6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7" name="テキスト ボックス 6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8" name="テキスト ボックス 6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9" name="テキスト ボックス 6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30" name="テキスト ボックス 6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74930</xdr:rowOff>
    </xdr:from>
    <xdr:to>
      <xdr:col>22</xdr:col>
      <xdr:colOff>415925</xdr:colOff>
      <xdr:row>102</xdr:row>
      <xdr:rowOff>5080</xdr:rowOff>
    </xdr:to>
    <xdr:sp macro="" textlink="">
      <xdr:nvSpPr>
        <xdr:cNvPr id="631" name="円/楕円 630"/>
        <xdr:cNvSpPr/>
      </xdr:nvSpPr>
      <xdr:spPr>
        <a:xfrm>
          <a:off x="1543050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21607</xdr:rowOff>
    </xdr:from>
    <xdr:ext cx="405111" cy="259045"/>
    <xdr:sp macro="" textlink="">
      <xdr:nvSpPr>
        <xdr:cNvPr id="632" name="n_1mainValue【庁舎】&#10;有形固定資産減価償却率"/>
        <xdr:cNvSpPr txBox="1"/>
      </xdr:nvSpPr>
      <xdr:spPr>
        <a:xfrm>
          <a:off x="15266043" y="1716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3" name="正方形/長方形 6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4" name="正方形/長方形 6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5" name="正方形/長方形 6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6" name="正方形/長方形 6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7" name="正方形/長方形 6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8" name="正方形/長方形 6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9" name="正方形/長方形 6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40" name="正方形/長方形 6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1" name="テキスト ボックス 6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2" name="直線コネクタ 6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43" name="テキスト ボックス 64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44" name="直線コネクタ 64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5" name="テキスト ボックス 64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6" name="直線コネクタ 64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47" name="テキスト ボックス 64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8" name="直線コネクタ 64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49" name="テキスト ボックス 64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50" name="直線コネクタ 64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51" name="テキスト ボックス 65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52" name="直線コネクタ 65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53" name="テキスト ボックス 65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4" name="直線コネクタ 6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5" name="テキスト ボックス 6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657" name="直線コネクタ 656"/>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658"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659" name="直線コネクタ 658"/>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660"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661" name="直線コネクタ 660"/>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662"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663" name="フローチャート : 判断 662"/>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664" name="フローチャート : 判断 663"/>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121938</xdr:rowOff>
    </xdr:from>
    <xdr:ext cx="469744" cy="259045"/>
    <xdr:sp macro="" textlink="">
      <xdr:nvSpPr>
        <xdr:cNvPr id="665" name="n_1aveValue【庁舎】&#10;一人当たり面積"/>
        <xdr:cNvSpPr txBox="1"/>
      </xdr:nvSpPr>
      <xdr:spPr>
        <a:xfrm>
          <a:off x="21075727" y="1795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6" name="テキスト ボックス 6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7" name="テキスト ボックス 6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8" name="テキスト ボックス 6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9" name="テキスト ボックス 6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70" name="テキスト ボックス 6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82550</xdr:rowOff>
    </xdr:from>
    <xdr:to>
      <xdr:col>31</xdr:col>
      <xdr:colOff>85725</xdr:colOff>
      <xdr:row>103</xdr:row>
      <xdr:rowOff>12700</xdr:rowOff>
    </xdr:to>
    <xdr:sp macro="" textlink="">
      <xdr:nvSpPr>
        <xdr:cNvPr id="671" name="円/楕円 670"/>
        <xdr:cNvSpPr/>
      </xdr:nvSpPr>
      <xdr:spPr>
        <a:xfrm>
          <a:off x="21272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29227</xdr:rowOff>
    </xdr:from>
    <xdr:ext cx="469744" cy="259045"/>
    <xdr:sp macro="" textlink="">
      <xdr:nvSpPr>
        <xdr:cNvPr id="672" name="n_1mainValue【庁舎】&#10;一人当たり面積"/>
        <xdr:cNvSpPr txBox="1"/>
      </xdr:nvSpPr>
      <xdr:spPr>
        <a:xfrm>
          <a:off x="21075727"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3" name="正方形/長方形 6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4" name="正方形/長方形 6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5" name="テキスト ボックス 6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体育館・プールは、建設から１０年程の総合体育館が含まれているため、有形固定資産減価償却率が類似団体平均を下回っているものの、建設から３０年以上経過した体育館等が他に４施設あり老朽化が進んでいる。今後は施設の利用状況等を踏まえ、解体や集約化について検討していく。</a:t>
          </a:r>
        </a:p>
        <a:p>
          <a:r>
            <a:rPr kumimoji="1" lang="ja-JP" altLang="en-US" sz="1300">
              <a:latin typeface="ＭＳ Ｐゴシック"/>
            </a:rPr>
            <a:t>図書館は市内に１施設のみであるが、建設から３０年以上経過しているため償却率が高くなっている。今後は、施設の長寿命化を図り、維持管理に努めていく。</a:t>
          </a:r>
        </a:p>
        <a:p>
          <a:r>
            <a:rPr kumimoji="1" lang="ja-JP" altLang="en-US" sz="1300">
              <a:latin typeface="ＭＳ Ｐゴシック"/>
            </a:rPr>
            <a:t>市民会館は６９．１％と類似団体平均を上回っており、コミュニティセンターや文化会館が建設から約４０年経過して老朽化が進み、比率を引き上げる要因となっている。今後は、維持管理の継続による老朽化対策を検討していく。</a:t>
          </a:r>
        </a:p>
        <a:p>
          <a:r>
            <a:rPr kumimoji="1" lang="ja-JP" altLang="en-US" sz="1300">
              <a:latin typeface="ＭＳ Ｐゴシック"/>
            </a:rPr>
            <a:t>一般廃棄物処理施設については、８３．０％となっており、昭和５０年代に建設され、現在では稼働していない廃棄物焼却施設が比率を引き上げる要因となっている。今後は、施設の解体や活用方法について検討していく。</a:t>
          </a:r>
        </a:p>
        <a:p>
          <a:r>
            <a:rPr kumimoji="1" lang="ja-JP" altLang="en-US" sz="1300">
              <a:latin typeface="ＭＳ Ｐゴシック"/>
            </a:rPr>
            <a:t>福祉施設についても、７２．７％となっており、昭和５０年代に建設された老人憩いの家などが比率を引き上げる要因となっている。また、消防施設についても８８．７％となっており、昭和３０年代から平成初期に建設された消防器具置場が４０施設程あることから、比率を引き上げる要因となっている。</a:t>
          </a:r>
        </a:p>
        <a:p>
          <a:r>
            <a:rPr kumimoji="1" lang="ja-JP" altLang="en-US" sz="1300">
              <a:latin typeface="ＭＳ Ｐゴシック"/>
            </a:rPr>
            <a:t>今後は公共施設等総合管理計画に基づき、施設の予防保全管理による公共施設の長寿命化等を図り、維持管理費の縮減を推進していく。</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秋田県男鹿市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29,046
28,992
241.09
17,050,512
16,686,973
273,754
10,558,505
16,081,021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117.0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mn-ea"/>
              <a:ea typeface="+mn-ea"/>
            </a:rPr>
            <a:t>　前年度は、引上げ分の地方消費税交付金の増額などにより指標は上昇したが、今年度では同交付金が減額となっているほか、法人市民税も減少となったことなどが影響し、０．０１ポイントの減となった。</a:t>
          </a:r>
          <a:endParaRPr kumimoji="1" lang="en-US" altLang="ja-JP" sz="1300">
            <a:solidFill>
              <a:sysClr val="windowText" lastClr="000000"/>
            </a:solidFill>
            <a:latin typeface="+mn-ea"/>
            <a:ea typeface="+mn-ea"/>
          </a:endParaRPr>
        </a:p>
        <a:p>
          <a:r>
            <a:rPr kumimoji="1" lang="ja-JP" altLang="en-US" sz="1300">
              <a:solidFill>
                <a:sysClr val="windowText" lastClr="000000"/>
              </a:solidFill>
              <a:latin typeface="+mn-ea"/>
              <a:ea typeface="+mn-ea"/>
            </a:rPr>
            <a:t>　依然として類似団体平均を下回っていることから、市内経済の活性化や雇用対策に配慮しながら、第４次男鹿市行政改革大綱に基づき、歳出の抑制や自主財源の確保に努め、財政力指数の改善を図る。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75142</xdr:rowOff>
    </xdr:from>
    <xdr:to>
      <xdr:col>7</xdr:col>
      <xdr:colOff>152400</xdr:colOff>
      <xdr:row>43</xdr:row>
      <xdr:rowOff>95250</xdr:rowOff>
    </xdr:to>
    <xdr:cxnSp macro="">
      <xdr:nvCxnSpPr>
        <xdr:cNvPr id="68" name="直線コネクタ 67"/>
        <xdr:cNvCxnSpPr/>
      </xdr:nvCxnSpPr>
      <xdr:spPr>
        <a:xfrm>
          <a:off x="4114800" y="74474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75142</xdr:rowOff>
    </xdr:from>
    <xdr:to>
      <xdr:col>6</xdr:col>
      <xdr:colOff>0</xdr:colOff>
      <xdr:row>43</xdr:row>
      <xdr:rowOff>95250</xdr:rowOff>
    </xdr:to>
    <xdr:cxnSp macro="">
      <xdr:nvCxnSpPr>
        <xdr:cNvPr id="71" name="直線コネクタ 70"/>
        <xdr:cNvCxnSpPr/>
      </xdr:nvCxnSpPr>
      <xdr:spPr>
        <a:xfrm flipV="1">
          <a:off x="3225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55033</xdr:rowOff>
    </xdr:from>
    <xdr:to>
      <xdr:col>4</xdr:col>
      <xdr:colOff>482600</xdr:colOff>
      <xdr:row>43</xdr:row>
      <xdr:rowOff>95250</xdr:rowOff>
    </xdr:to>
    <xdr:cxnSp macro="">
      <xdr:nvCxnSpPr>
        <xdr:cNvPr id="74" name="直線コネクタ 73"/>
        <xdr:cNvCxnSpPr/>
      </xdr:nvCxnSpPr>
      <xdr:spPr>
        <a:xfrm>
          <a:off x="2336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55033</xdr:rowOff>
    </xdr:to>
    <xdr:cxnSp macro="">
      <xdr:nvCxnSpPr>
        <xdr:cNvPr id="77" name="直線コネクタ 76"/>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7" name="円/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24342</xdr:rowOff>
    </xdr:from>
    <xdr:to>
      <xdr:col>6</xdr:col>
      <xdr:colOff>50800</xdr:colOff>
      <xdr:row>43</xdr:row>
      <xdr:rowOff>125942</xdr:rowOff>
    </xdr:to>
    <xdr:sp macro="" textlink="">
      <xdr:nvSpPr>
        <xdr:cNvPr id="89" name="円/楕円 88"/>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110719</xdr:rowOff>
    </xdr:from>
    <xdr:ext cx="736600" cy="259045"/>
    <xdr:sp macro="" textlink="">
      <xdr:nvSpPr>
        <xdr:cNvPr id="90" name="テキスト ボックス 89"/>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3" name="円/楕円 92"/>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94" name="テキスト ボックス 93"/>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5" name="円/楕円 94"/>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6" name="テキスト ボックス 95"/>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ysClr val="windowText" lastClr="000000"/>
              </a:solidFill>
              <a:effectLst/>
              <a:latin typeface="+mn-ea"/>
              <a:ea typeface="+mn-ea"/>
              <a:cs typeface="+mn-cs"/>
            </a:rPr>
            <a:t>　経常収支比率は９４．２％となり、前年度より０．４ポイント上昇した。</a:t>
          </a:r>
          <a:endParaRPr lang="en-US" altLang="ja-JP" sz="1100" b="0" i="0" baseline="0">
            <a:solidFill>
              <a:sysClr val="windowText" lastClr="000000"/>
            </a:solidFill>
            <a:effectLst/>
            <a:latin typeface="+mn-ea"/>
            <a:ea typeface="+mn-ea"/>
            <a:cs typeface="+mn-cs"/>
          </a:endParaRPr>
        </a:p>
        <a:p>
          <a:r>
            <a:rPr lang="ja-JP" altLang="en-US" sz="1100" b="0" i="0" baseline="0">
              <a:solidFill>
                <a:sysClr val="windowText" lastClr="000000"/>
              </a:solidFill>
              <a:effectLst/>
              <a:latin typeface="+mn-ea"/>
              <a:ea typeface="+mn-ea"/>
              <a:cs typeface="+mn-cs"/>
            </a:rPr>
            <a:t>　前年度と比較すると、分子となる経常経費充当一般財源等は減少したものの、分母となる経常一般財源等が、分子の減少を上回って減少したことにより、比率は増加した。</a:t>
          </a:r>
          <a:endParaRPr lang="en-US" altLang="ja-JP" sz="1100" b="0" i="0" baseline="0">
            <a:solidFill>
              <a:sysClr val="windowText" lastClr="000000"/>
            </a:solidFill>
            <a:effectLst/>
            <a:latin typeface="+mn-ea"/>
            <a:ea typeface="+mn-ea"/>
            <a:cs typeface="+mn-cs"/>
          </a:endParaRPr>
        </a:p>
        <a:p>
          <a:r>
            <a:rPr lang="ja-JP" altLang="en-US" sz="1100" b="0" i="0" baseline="0">
              <a:solidFill>
                <a:sysClr val="windowText" lastClr="000000"/>
              </a:solidFill>
              <a:effectLst/>
              <a:latin typeface="+mn-ea"/>
              <a:ea typeface="+mn-ea"/>
              <a:cs typeface="+mn-cs"/>
            </a:rPr>
            <a:t>　分子の減少は下水道事業会計などの公営企業会計や、一部事務組合への負担金・補助金の減額により、補助費等が減となったことなどによるものである。分母の減少は、臨時財政対策債、地方消費税交付金などが減となったことなどによるものである。</a:t>
          </a:r>
          <a:endParaRPr lang="en-US" altLang="ja-JP" sz="1100" b="0" i="0" baseline="0">
            <a:solidFill>
              <a:sysClr val="windowText" lastClr="000000"/>
            </a:solidFill>
            <a:effectLst/>
            <a:latin typeface="+mn-ea"/>
            <a:ea typeface="+mn-ea"/>
            <a:cs typeface="+mn-cs"/>
          </a:endParaRPr>
        </a:p>
        <a:p>
          <a:r>
            <a:rPr lang="ja-JP" altLang="en-US" sz="1100" b="0" i="0" baseline="0">
              <a:solidFill>
                <a:sysClr val="windowText" lastClr="000000"/>
              </a:solidFill>
              <a:effectLst/>
              <a:latin typeface="+mn-ea"/>
              <a:ea typeface="+mn-ea"/>
              <a:cs typeface="+mn-cs"/>
            </a:rPr>
            <a:t>　今後は人口の減少による地方税の減など、歳入の増加は見込めないことから、第４次男鹿市行政改革大綱に基づき、歳出の抑制を図り比率の減少に努める。</a:t>
          </a:r>
          <a:endParaRPr lang="ja-JP" altLang="ja-JP" sz="1100">
            <a:solidFill>
              <a:sysClr val="windowText" lastClr="000000"/>
            </a:solidFill>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121920</xdr:rowOff>
    </xdr:from>
    <xdr:to>
      <xdr:col>7</xdr:col>
      <xdr:colOff>152400</xdr:colOff>
      <xdr:row>60</xdr:row>
      <xdr:rowOff>135709</xdr:rowOff>
    </xdr:to>
    <xdr:cxnSp macro="">
      <xdr:nvCxnSpPr>
        <xdr:cNvPr id="133" name="直線コネクタ 132"/>
        <xdr:cNvCxnSpPr/>
      </xdr:nvCxnSpPr>
      <xdr:spPr>
        <a:xfrm>
          <a:off x="4114800" y="10408920"/>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121920</xdr:rowOff>
    </xdr:from>
    <xdr:to>
      <xdr:col>6</xdr:col>
      <xdr:colOff>0</xdr:colOff>
      <xdr:row>60</xdr:row>
      <xdr:rowOff>139156</xdr:rowOff>
    </xdr:to>
    <xdr:cxnSp macro="">
      <xdr:nvCxnSpPr>
        <xdr:cNvPr id="136" name="直線コネクタ 135"/>
        <xdr:cNvCxnSpPr/>
      </xdr:nvCxnSpPr>
      <xdr:spPr>
        <a:xfrm flipV="1">
          <a:off x="3225800" y="1040892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118473</xdr:rowOff>
    </xdr:from>
    <xdr:to>
      <xdr:col>4</xdr:col>
      <xdr:colOff>482600</xdr:colOff>
      <xdr:row>60</xdr:row>
      <xdr:rowOff>139156</xdr:rowOff>
    </xdr:to>
    <xdr:cxnSp macro="">
      <xdr:nvCxnSpPr>
        <xdr:cNvPr id="139" name="直線コネクタ 138"/>
        <xdr:cNvCxnSpPr/>
      </xdr:nvCxnSpPr>
      <xdr:spPr>
        <a:xfrm>
          <a:off x="2336800" y="1040547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104684</xdr:rowOff>
    </xdr:from>
    <xdr:to>
      <xdr:col>3</xdr:col>
      <xdr:colOff>279400</xdr:colOff>
      <xdr:row>60</xdr:row>
      <xdr:rowOff>118473</xdr:rowOff>
    </xdr:to>
    <xdr:cxnSp macro="">
      <xdr:nvCxnSpPr>
        <xdr:cNvPr id="142" name="直線コネクタ 141"/>
        <xdr:cNvCxnSpPr/>
      </xdr:nvCxnSpPr>
      <xdr:spPr>
        <a:xfrm>
          <a:off x="1447800" y="1039168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84909</xdr:rowOff>
    </xdr:from>
    <xdr:to>
      <xdr:col>7</xdr:col>
      <xdr:colOff>203200</xdr:colOff>
      <xdr:row>61</xdr:row>
      <xdr:rowOff>15059</xdr:rowOff>
    </xdr:to>
    <xdr:sp macro="" textlink="">
      <xdr:nvSpPr>
        <xdr:cNvPr id="152" name="円/楕円 151"/>
        <xdr:cNvSpPr/>
      </xdr:nvSpPr>
      <xdr:spPr>
        <a:xfrm>
          <a:off x="49022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56986</xdr:rowOff>
    </xdr:from>
    <xdr:ext cx="762000" cy="259045"/>
    <xdr:sp macro="" textlink="">
      <xdr:nvSpPr>
        <xdr:cNvPr id="153" name="財政構造の弾力性該当値テキスト"/>
        <xdr:cNvSpPr txBox="1"/>
      </xdr:nvSpPr>
      <xdr:spPr>
        <a:xfrm>
          <a:off x="5041900" y="1034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71120</xdr:rowOff>
    </xdr:from>
    <xdr:to>
      <xdr:col>6</xdr:col>
      <xdr:colOff>50800</xdr:colOff>
      <xdr:row>61</xdr:row>
      <xdr:rowOff>1270</xdr:rowOff>
    </xdr:to>
    <xdr:sp macro="" textlink="">
      <xdr:nvSpPr>
        <xdr:cNvPr id="154" name="円/楕円 153"/>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157497</xdr:rowOff>
    </xdr:from>
    <xdr:ext cx="736600" cy="259045"/>
    <xdr:sp macro="" textlink="">
      <xdr:nvSpPr>
        <xdr:cNvPr id="155" name="テキスト ボックス 154"/>
        <xdr:cNvSpPr txBox="1"/>
      </xdr:nvSpPr>
      <xdr:spPr>
        <a:xfrm>
          <a:off x="3733800" y="10444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88356</xdr:rowOff>
    </xdr:from>
    <xdr:to>
      <xdr:col>4</xdr:col>
      <xdr:colOff>533400</xdr:colOff>
      <xdr:row>61</xdr:row>
      <xdr:rowOff>18506</xdr:rowOff>
    </xdr:to>
    <xdr:sp macro="" textlink="">
      <xdr:nvSpPr>
        <xdr:cNvPr id="156" name="円/楕円 155"/>
        <xdr:cNvSpPr/>
      </xdr:nvSpPr>
      <xdr:spPr>
        <a:xfrm>
          <a:off x="3175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3283</xdr:rowOff>
    </xdr:from>
    <xdr:ext cx="762000" cy="259045"/>
    <xdr:sp macro="" textlink="">
      <xdr:nvSpPr>
        <xdr:cNvPr id="157" name="テキスト ボックス 156"/>
        <xdr:cNvSpPr txBox="1"/>
      </xdr:nvSpPr>
      <xdr:spPr>
        <a:xfrm>
          <a:off x="2844800" y="104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67673</xdr:rowOff>
    </xdr:from>
    <xdr:to>
      <xdr:col>3</xdr:col>
      <xdr:colOff>330200</xdr:colOff>
      <xdr:row>60</xdr:row>
      <xdr:rowOff>169273</xdr:rowOff>
    </xdr:to>
    <xdr:sp macro="" textlink="">
      <xdr:nvSpPr>
        <xdr:cNvPr id="158" name="円/楕円 157"/>
        <xdr:cNvSpPr/>
      </xdr:nvSpPr>
      <xdr:spPr>
        <a:xfrm>
          <a:off x="2286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154050</xdr:rowOff>
    </xdr:from>
    <xdr:ext cx="762000" cy="259045"/>
    <xdr:sp macro="" textlink="">
      <xdr:nvSpPr>
        <xdr:cNvPr id="159" name="テキスト ボックス 158"/>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53884</xdr:rowOff>
    </xdr:from>
    <xdr:to>
      <xdr:col>2</xdr:col>
      <xdr:colOff>127000</xdr:colOff>
      <xdr:row>60</xdr:row>
      <xdr:rowOff>155484</xdr:rowOff>
    </xdr:to>
    <xdr:sp macro="" textlink="">
      <xdr:nvSpPr>
        <xdr:cNvPr id="160" name="円/楕円 159"/>
        <xdr:cNvSpPr/>
      </xdr:nvSpPr>
      <xdr:spPr>
        <a:xfrm>
          <a:off x="1397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140261</xdr:rowOff>
    </xdr:from>
    <xdr:ext cx="762000" cy="259045"/>
    <xdr:sp macro="" textlink="">
      <xdr:nvSpPr>
        <xdr:cNvPr id="161" name="テキスト ボックス 160"/>
        <xdr:cNvSpPr txBox="1"/>
      </xdr:nvSpPr>
      <xdr:spPr>
        <a:xfrm>
          <a:off x="1066800" y="1042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[150,049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150,922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ysClr val="windowText" lastClr="000000"/>
              </a:solidFill>
              <a:latin typeface="+mn-ea"/>
              <a:ea typeface="+mn-ea"/>
            </a:rPr>
            <a:t>　</a:t>
          </a:r>
          <a:r>
            <a:rPr kumimoji="1" lang="ja-JP" altLang="en-US" sz="1200">
              <a:solidFill>
                <a:sysClr val="windowText" lastClr="000000"/>
              </a:solidFill>
              <a:latin typeface="+mn-ea"/>
              <a:ea typeface="+mn-ea"/>
            </a:rPr>
            <a:t>前年度より６，９６３円増加したものの、ここ数年類似団体平均を下回って推移している。</a:t>
          </a:r>
          <a:endParaRPr kumimoji="1" lang="en-US" altLang="ja-JP" sz="1200">
            <a:solidFill>
              <a:sysClr val="windowText" lastClr="000000"/>
            </a:solidFill>
            <a:latin typeface="+mn-ea"/>
            <a:ea typeface="+mn-ea"/>
          </a:endParaRPr>
        </a:p>
        <a:p>
          <a:r>
            <a:rPr kumimoji="1" lang="ja-JP" altLang="en-US" sz="1200">
              <a:solidFill>
                <a:sysClr val="windowText" lastClr="000000"/>
              </a:solidFill>
              <a:latin typeface="+mn-ea"/>
              <a:ea typeface="+mn-ea"/>
            </a:rPr>
            <a:t>　人件費では職員数の削減や時間外勤務の抑制などにより、減少となっている。</a:t>
          </a:r>
          <a:endParaRPr kumimoji="1" lang="en-US" altLang="ja-JP" sz="1200">
            <a:solidFill>
              <a:sysClr val="windowText" lastClr="000000"/>
            </a:solidFill>
            <a:latin typeface="+mn-ea"/>
            <a:ea typeface="+mn-ea"/>
          </a:endParaRPr>
        </a:p>
        <a:p>
          <a:r>
            <a:rPr kumimoji="1" lang="ja-JP" altLang="en-US" sz="1200">
              <a:solidFill>
                <a:sysClr val="windowText" lastClr="000000"/>
              </a:solidFill>
              <a:latin typeface="+mn-ea"/>
              <a:ea typeface="+mn-ea"/>
            </a:rPr>
            <a:t>　一方、物件費では、地方創生加速化交付金関連に伴う委託事業や、行政情報システム更新による機器の購入費、マイナンバー制度導入に伴うシステム強靭化事業などにより増加となっている。</a:t>
          </a:r>
          <a:endParaRPr kumimoji="1" lang="en-US" altLang="ja-JP" sz="1200">
            <a:solidFill>
              <a:sysClr val="windowText" lastClr="000000"/>
            </a:solidFill>
            <a:latin typeface="+mn-ea"/>
            <a:ea typeface="+mn-ea"/>
          </a:endParaRPr>
        </a:p>
        <a:p>
          <a:r>
            <a:rPr kumimoji="1" lang="ja-JP" altLang="en-US" sz="1200">
              <a:solidFill>
                <a:sysClr val="windowText" lastClr="000000"/>
              </a:solidFill>
              <a:latin typeface="+mn-ea"/>
              <a:ea typeface="+mn-ea"/>
            </a:rPr>
            <a:t>　今後も第４次男鹿市行政改革大綱に基づき、事業の見直しや適正な人員配置により、コスト削減に努める。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88322</xdr:rowOff>
    </xdr:from>
    <xdr:to>
      <xdr:col>7</xdr:col>
      <xdr:colOff>152400</xdr:colOff>
      <xdr:row>82</xdr:row>
      <xdr:rowOff>144328</xdr:rowOff>
    </xdr:to>
    <xdr:cxnSp macro="">
      <xdr:nvCxnSpPr>
        <xdr:cNvPr id="196" name="直線コネクタ 195"/>
        <xdr:cNvCxnSpPr/>
      </xdr:nvCxnSpPr>
      <xdr:spPr>
        <a:xfrm>
          <a:off x="4114800" y="14147222"/>
          <a:ext cx="838200" cy="5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86054</xdr:rowOff>
    </xdr:from>
    <xdr:to>
      <xdr:col>6</xdr:col>
      <xdr:colOff>0</xdr:colOff>
      <xdr:row>82</xdr:row>
      <xdr:rowOff>88322</xdr:rowOff>
    </xdr:to>
    <xdr:cxnSp macro="">
      <xdr:nvCxnSpPr>
        <xdr:cNvPr id="199" name="直線コネクタ 198"/>
        <xdr:cNvCxnSpPr/>
      </xdr:nvCxnSpPr>
      <xdr:spPr>
        <a:xfrm>
          <a:off x="3225800" y="14144954"/>
          <a:ext cx="889000" cy="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64943</xdr:rowOff>
    </xdr:from>
    <xdr:ext cx="736600" cy="259045"/>
    <xdr:sp macro="" textlink="">
      <xdr:nvSpPr>
        <xdr:cNvPr id="201" name="テキスト ボックス 200"/>
        <xdr:cNvSpPr txBox="1"/>
      </xdr:nvSpPr>
      <xdr:spPr>
        <a:xfrm>
          <a:off x="3733800" y="1429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86054</xdr:rowOff>
    </xdr:from>
    <xdr:to>
      <xdr:col>4</xdr:col>
      <xdr:colOff>482600</xdr:colOff>
      <xdr:row>82</xdr:row>
      <xdr:rowOff>101150</xdr:rowOff>
    </xdr:to>
    <xdr:cxnSp macro="">
      <xdr:nvCxnSpPr>
        <xdr:cNvPr id="202" name="直線コネクタ 201"/>
        <xdr:cNvCxnSpPr/>
      </xdr:nvCxnSpPr>
      <xdr:spPr>
        <a:xfrm flipV="1">
          <a:off x="2336800" y="14144954"/>
          <a:ext cx="889000" cy="1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25426</xdr:rowOff>
    </xdr:from>
    <xdr:ext cx="762000" cy="259045"/>
    <xdr:sp macro="" textlink="">
      <xdr:nvSpPr>
        <xdr:cNvPr id="204" name="テキスト ボックス 203"/>
        <xdr:cNvSpPr txBox="1"/>
      </xdr:nvSpPr>
      <xdr:spPr>
        <a:xfrm>
          <a:off x="2844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101150</xdr:rowOff>
    </xdr:from>
    <xdr:to>
      <xdr:col>3</xdr:col>
      <xdr:colOff>279400</xdr:colOff>
      <xdr:row>82</xdr:row>
      <xdr:rowOff>143450</xdr:rowOff>
    </xdr:to>
    <xdr:cxnSp macro="">
      <xdr:nvCxnSpPr>
        <xdr:cNvPr id="205" name="直線コネクタ 204"/>
        <xdr:cNvCxnSpPr/>
      </xdr:nvCxnSpPr>
      <xdr:spPr>
        <a:xfrm flipV="1">
          <a:off x="1447800" y="14160050"/>
          <a:ext cx="889000" cy="4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158976</xdr:rowOff>
    </xdr:from>
    <xdr:ext cx="762000" cy="259045"/>
    <xdr:sp macro="" textlink="">
      <xdr:nvSpPr>
        <xdr:cNvPr id="207" name="テキスト ボックス 206"/>
        <xdr:cNvSpPr txBox="1"/>
      </xdr:nvSpPr>
      <xdr:spPr>
        <a:xfrm>
          <a:off x="1955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27886</xdr:rowOff>
    </xdr:from>
    <xdr:ext cx="762000" cy="259045"/>
    <xdr:sp macro="" textlink="">
      <xdr:nvSpPr>
        <xdr:cNvPr id="209" name="テキスト ボックス 208"/>
        <xdr:cNvSpPr txBox="1"/>
      </xdr:nvSpPr>
      <xdr:spPr>
        <a:xfrm>
          <a:off x="1066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93528</xdr:rowOff>
    </xdr:from>
    <xdr:to>
      <xdr:col>7</xdr:col>
      <xdr:colOff>203200</xdr:colOff>
      <xdr:row>83</xdr:row>
      <xdr:rowOff>23678</xdr:rowOff>
    </xdr:to>
    <xdr:sp macro="" textlink="">
      <xdr:nvSpPr>
        <xdr:cNvPr id="215" name="円/楕円 214"/>
        <xdr:cNvSpPr/>
      </xdr:nvSpPr>
      <xdr:spPr>
        <a:xfrm>
          <a:off x="4902200" y="141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110055</xdr:rowOff>
    </xdr:from>
    <xdr:ext cx="762000" cy="259045"/>
    <xdr:sp macro="" textlink="">
      <xdr:nvSpPr>
        <xdr:cNvPr id="216" name="人件費・物件費等の状況該当値テキスト"/>
        <xdr:cNvSpPr txBox="1"/>
      </xdr:nvSpPr>
      <xdr:spPr>
        <a:xfrm>
          <a:off x="5041900" y="1399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150,049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37522</xdr:rowOff>
    </xdr:from>
    <xdr:to>
      <xdr:col>6</xdr:col>
      <xdr:colOff>50800</xdr:colOff>
      <xdr:row>82</xdr:row>
      <xdr:rowOff>139122</xdr:rowOff>
    </xdr:to>
    <xdr:sp macro="" textlink="">
      <xdr:nvSpPr>
        <xdr:cNvPr id="217" name="円/楕円 216"/>
        <xdr:cNvSpPr/>
      </xdr:nvSpPr>
      <xdr:spPr>
        <a:xfrm>
          <a:off x="4064000" y="1409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149299</xdr:rowOff>
    </xdr:from>
    <xdr:ext cx="736600" cy="259045"/>
    <xdr:sp macro="" textlink="">
      <xdr:nvSpPr>
        <xdr:cNvPr id="218" name="テキスト ボックス 217"/>
        <xdr:cNvSpPr txBox="1"/>
      </xdr:nvSpPr>
      <xdr:spPr>
        <a:xfrm>
          <a:off x="3733800" y="13865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143,086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35254</xdr:rowOff>
    </xdr:from>
    <xdr:to>
      <xdr:col>4</xdr:col>
      <xdr:colOff>533400</xdr:colOff>
      <xdr:row>82</xdr:row>
      <xdr:rowOff>136854</xdr:rowOff>
    </xdr:to>
    <xdr:sp macro="" textlink="">
      <xdr:nvSpPr>
        <xdr:cNvPr id="219" name="円/楕円 218"/>
        <xdr:cNvSpPr/>
      </xdr:nvSpPr>
      <xdr:spPr>
        <a:xfrm>
          <a:off x="3175000" y="140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147031</xdr:rowOff>
    </xdr:from>
    <xdr:ext cx="762000" cy="259045"/>
    <xdr:sp macro="" textlink="">
      <xdr:nvSpPr>
        <xdr:cNvPr id="220" name="テキスト ボックス 219"/>
        <xdr:cNvSpPr txBox="1"/>
      </xdr:nvSpPr>
      <xdr:spPr>
        <a:xfrm>
          <a:off x="2844800" y="1386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142,804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50350</xdr:rowOff>
    </xdr:from>
    <xdr:to>
      <xdr:col>3</xdr:col>
      <xdr:colOff>330200</xdr:colOff>
      <xdr:row>82</xdr:row>
      <xdr:rowOff>151950</xdr:rowOff>
    </xdr:to>
    <xdr:sp macro="" textlink="">
      <xdr:nvSpPr>
        <xdr:cNvPr id="221" name="円/楕円 220"/>
        <xdr:cNvSpPr/>
      </xdr:nvSpPr>
      <xdr:spPr>
        <a:xfrm>
          <a:off x="2286000" y="1410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162127</xdr:rowOff>
    </xdr:from>
    <xdr:ext cx="762000" cy="259045"/>
    <xdr:sp macro="" textlink="">
      <xdr:nvSpPr>
        <xdr:cNvPr id="222" name="テキスト ボックス 221"/>
        <xdr:cNvSpPr txBox="1"/>
      </xdr:nvSpPr>
      <xdr:spPr>
        <a:xfrm>
          <a:off x="1955800" y="138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144,681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92650</xdr:rowOff>
    </xdr:from>
    <xdr:to>
      <xdr:col>2</xdr:col>
      <xdr:colOff>127000</xdr:colOff>
      <xdr:row>83</xdr:row>
      <xdr:rowOff>22800</xdr:rowOff>
    </xdr:to>
    <xdr:sp macro="" textlink="">
      <xdr:nvSpPr>
        <xdr:cNvPr id="223" name="円/楕円 222"/>
        <xdr:cNvSpPr/>
      </xdr:nvSpPr>
      <xdr:spPr>
        <a:xfrm>
          <a:off x="1397000" y="141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7577</xdr:rowOff>
    </xdr:from>
    <xdr:ext cx="762000" cy="259045"/>
    <xdr:sp macro="" textlink="">
      <xdr:nvSpPr>
        <xdr:cNvPr id="224" name="テキスト ボックス 223"/>
        <xdr:cNvSpPr txBox="1"/>
      </xdr:nvSpPr>
      <xdr:spPr>
        <a:xfrm>
          <a:off x="1066800" y="1423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149,940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mn-ea"/>
              <a:ea typeface="+mn-ea"/>
              <a:cs typeface="+mn-cs"/>
            </a:rPr>
            <a:t>　前年度と比較すると、０．２ポイント増の９５．７となったが、依然類似団体平均を下回っている。</a:t>
          </a:r>
        </a:p>
        <a:p>
          <a:r>
            <a:rPr kumimoji="1" lang="ja-JP" altLang="en-US" sz="1300">
              <a:solidFill>
                <a:sysClr val="windowText" lastClr="000000"/>
              </a:solidFill>
              <a:effectLst/>
              <a:latin typeface="+mn-ea"/>
              <a:ea typeface="+mn-ea"/>
              <a:cs typeface="+mn-cs"/>
            </a:rPr>
            <a:t>　指数が上昇した要因としては、主に職員構成の変動であり、採用・退職によるもの、経験年数階層の変動によるものとなっている。</a:t>
          </a:r>
        </a:p>
        <a:p>
          <a:r>
            <a:rPr kumimoji="1" lang="ja-JP" altLang="en-US" sz="1300">
              <a:solidFill>
                <a:sysClr val="windowText" lastClr="000000"/>
              </a:solidFill>
              <a:effectLst/>
              <a:latin typeface="+mn-ea"/>
              <a:ea typeface="+mn-ea"/>
              <a:cs typeface="+mn-cs"/>
            </a:rPr>
            <a:t>　今後も国及び県の動向等を踏まえ、給与の適正化に努める。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71966</xdr:rowOff>
    </xdr:from>
    <xdr:to>
      <xdr:col>24</xdr:col>
      <xdr:colOff>558800</xdr:colOff>
      <xdr:row>85</xdr:row>
      <xdr:rowOff>88054</xdr:rowOff>
    </xdr:to>
    <xdr:cxnSp macro="">
      <xdr:nvCxnSpPr>
        <xdr:cNvPr id="258" name="直線コネクタ 257"/>
        <xdr:cNvCxnSpPr/>
      </xdr:nvCxnSpPr>
      <xdr:spPr>
        <a:xfrm>
          <a:off x="16179800" y="1464521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122766</xdr:rowOff>
    </xdr:from>
    <xdr:to>
      <xdr:col>23</xdr:col>
      <xdr:colOff>406400</xdr:colOff>
      <xdr:row>85</xdr:row>
      <xdr:rowOff>71966</xdr:rowOff>
    </xdr:to>
    <xdr:cxnSp macro="">
      <xdr:nvCxnSpPr>
        <xdr:cNvPr id="261" name="直線コネクタ 260"/>
        <xdr:cNvCxnSpPr/>
      </xdr:nvCxnSpPr>
      <xdr:spPr>
        <a:xfrm>
          <a:off x="15290800" y="145245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63" name="テキスト ボックス 262"/>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66463</xdr:rowOff>
    </xdr:from>
    <xdr:to>
      <xdr:col>22</xdr:col>
      <xdr:colOff>203200</xdr:colOff>
      <xdr:row>84</xdr:row>
      <xdr:rowOff>122766</xdr:rowOff>
    </xdr:to>
    <xdr:cxnSp macro="">
      <xdr:nvCxnSpPr>
        <xdr:cNvPr id="264" name="直線コネクタ 263"/>
        <xdr:cNvCxnSpPr/>
      </xdr:nvCxnSpPr>
      <xdr:spPr>
        <a:xfrm>
          <a:off x="14401800" y="1446826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66" name="テキスト ボックス 265"/>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66463</xdr:rowOff>
    </xdr:from>
    <xdr:to>
      <xdr:col>21</xdr:col>
      <xdr:colOff>0</xdr:colOff>
      <xdr:row>88</xdr:row>
      <xdr:rowOff>48261</xdr:rowOff>
    </xdr:to>
    <xdr:cxnSp macro="">
      <xdr:nvCxnSpPr>
        <xdr:cNvPr id="267" name="直線コネクタ 266"/>
        <xdr:cNvCxnSpPr/>
      </xdr:nvCxnSpPr>
      <xdr:spPr>
        <a:xfrm flipV="1">
          <a:off x="13512800" y="14468263"/>
          <a:ext cx="889000" cy="66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69" name="テキスト ボックス 268"/>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1" name="テキスト ボックス 270"/>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37254</xdr:rowOff>
    </xdr:from>
    <xdr:to>
      <xdr:col>24</xdr:col>
      <xdr:colOff>609600</xdr:colOff>
      <xdr:row>85</xdr:row>
      <xdr:rowOff>138854</xdr:rowOff>
    </xdr:to>
    <xdr:sp macro="" textlink="">
      <xdr:nvSpPr>
        <xdr:cNvPr id="277" name="円/楕円 276"/>
        <xdr:cNvSpPr/>
      </xdr:nvSpPr>
      <xdr:spPr>
        <a:xfrm>
          <a:off x="169672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53781</xdr:rowOff>
    </xdr:from>
    <xdr:ext cx="762000" cy="259045"/>
    <xdr:sp macro="" textlink="">
      <xdr:nvSpPr>
        <xdr:cNvPr id="278" name="給与水準   （国との比較）該当値テキスト"/>
        <xdr:cNvSpPr txBox="1"/>
      </xdr:nvSpPr>
      <xdr:spPr>
        <a:xfrm>
          <a:off x="17106900" y="1445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21166</xdr:rowOff>
    </xdr:from>
    <xdr:to>
      <xdr:col>23</xdr:col>
      <xdr:colOff>457200</xdr:colOff>
      <xdr:row>85</xdr:row>
      <xdr:rowOff>122766</xdr:rowOff>
    </xdr:to>
    <xdr:sp macro="" textlink="">
      <xdr:nvSpPr>
        <xdr:cNvPr id="279" name="円/楕円 278"/>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132943</xdr:rowOff>
    </xdr:from>
    <xdr:ext cx="736600" cy="259045"/>
    <xdr:sp macro="" textlink="">
      <xdr:nvSpPr>
        <xdr:cNvPr id="280" name="テキスト ボックス 279"/>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71966</xdr:rowOff>
    </xdr:from>
    <xdr:to>
      <xdr:col>22</xdr:col>
      <xdr:colOff>254000</xdr:colOff>
      <xdr:row>85</xdr:row>
      <xdr:rowOff>2116</xdr:rowOff>
    </xdr:to>
    <xdr:sp macro="" textlink="">
      <xdr:nvSpPr>
        <xdr:cNvPr id="281" name="円/楕円 280"/>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12293</xdr:rowOff>
    </xdr:from>
    <xdr:ext cx="762000" cy="259045"/>
    <xdr:sp macro="" textlink="">
      <xdr:nvSpPr>
        <xdr:cNvPr id="282" name="テキスト ボックス 281"/>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15663</xdr:rowOff>
    </xdr:from>
    <xdr:to>
      <xdr:col>21</xdr:col>
      <xdr:colOff>50800</xdr:colOff>
      <xdr:row>84</xdr:row>
      <xdr:rowOff>117263</xdr:rowOff>
    </xdr:to>
    <xdr:sp macro="" textlink="">
      <xdr:nvSpPr>
        <xdr:cNvPr id="283" name="円/楕円 282"/>
        <xdr:cNvSpPr/>
      </xdr:nvSpPr>
      <xdr:spPr>
        <a:xfrm>
          <a:off x="14351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127440</xdr:rowOff>
    </xdr:from>
    <xdr:ext cx="762000" cy="259045"/>
    <xdr:sp macro="" textlink="">
      <xdr:nvSpPr>
        <xdr:cNvPr id="284" name="テキスト ボックス 283"/>
        <xdr:cNvSpPr txBox="1"/>
      </xdr:nvSpPr>
      <xdr:spPr>
        <a:xfrm>
          <a:off x="14020800" y="1418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85" name="円/楕円 284"/>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109238</xdr:rowOff>
    </xdr:from>
    <xdr:ext cx="762000" cy="259045"/>
    <xdr:sp macro="" textlink="">
      <xdr:nvSpPr>
        <xdr:cNvPr id="286" name="テキスト ボックス 285"/>
        <xdr:cNvSpPr txBox="1"/>
      </xdr:nvSpPr>
      <xdr:spPr>
        <a:xfrm>
          <a:off x="13131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mn-ea"/>
              <a:ea typeface="+mn-ea"/>
              <a:cs typeface="+mn-cs"/>
            </a:rPr>
            <a:t>　前年度と比較すると、０．０８人減の９．０５人となり、類似団体平均を下回っている。</a:t>
          </a:r>
        </a:p>
        <a:p>
          <a:r>
            <a:rPr kumimoji="1" lang="ja-JP" altLang="en-US" sz="1300">
              <a:solidFill>
                <a:sysClr val="windowText" lastClr="000000"/>
              </a:solidFill>
              <a:effectLst/>
              <a:latin typeface="+mn-ea"/>
              <a:ea typeface="+mn-ea"/>
              <a:cs typeface="+mn-cs"/>
            </a:rPr>
            <a:t>　今後も人口減による厳しい行政運営となることから、第４次男鹿市行政改革大綱に基づき、業務改善と組織の効率化により新規採用者を抑制し、職員数について平成３３年度までに２０人の削減に努める。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169938</xdr:rowOff>
    </xdr:from>
    <xdr:to>
      <xdr:col>24</xdr:col>
      <xdr:colOff>558800</xdr:colOff>
      <xdr:row>62</xdr:row>
      <xdr:rowOff>7680</xdr:rowOff>
    </xdr:to>
    <xdr:cxnSp macro="">
      <xdr:nvCxnSpPr>
        <xdr:cNvPr id="323" name="直線コネクタ 322"/>
        <xdr:cNvCxnSpPr/>
      </xdr:nvCxnSpPr>
      <xdr:spPr>
        <a:xfrm flipV="1">
          <a:off x="16179800" y="10628388"/>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4"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7680</xdr:rowOff>
    </xdr:from>
    <xdr:to>
      <xdr:col>23</xdr:col>
      <xdr:colOff>406400</xdr:colOff>
      <xdr:row>62</xdr:row>
      <xdr:rowOff>26065</xdr:rowOff>
    </xdr:to>
    <xdr:cxnSp macro="">
      <xdr:nvCxnSpPr>
        <xdr:cNvPr id="326" name="直線コネクタ 325"/>
        <xdr:cNvCxnSpPr/>
      </xdr:nvCxnSpPr>
      <xdr:spPr>
        <a:xfrm flipV="1">
          <a:off x="15290800" y="10637580"/>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121393</xdr:rowOff>
    </xdr:from>
    <xdr:ext cx="736600" cy="259045"/>
    <xdr:sp macro="" textlink="">
      <xdr:nvSpPr>
        <xdr:cNvPr id="328" name="テキスト ボックス 327"/>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26065</xdr:rowOff>
    </xdr:from>
    <xdr:to>
      <xdr:col>22</xdr:col>
      <xdr:colOff>203200</xdr:colOff>
      <xdr:row>62</xdr:row>
      <xdr:rowOff>43301</xdr:rowOff>
    </xdr:to>
    <xdr:cxnSp macro="">
      <xdr:nvCxnSpPr>
        <xdr:cNvPr id="329" name="直線コネクタ 328"/>
        <xdr:cNvCxnSpPr/>
      </xdr:nvCxnSpPr>
      <xdr:spPr>
        <a:xfrm flipV="1">
          <a:off x="14401800" y="10655965"/>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73133</xdr:rowOff>
    </xdr:from>
    <xdr:ext cx="762000" cy="259045"/>
    <xdr:sp macro="" textlink="">
      <xdr:nvSpPr>
        <xdr:cNvPr id="331" name="テキスト ボックス 330"/>
        <xdr:cNvSpPr txBox="1"/>
      </xdr:nvSpPr>
      <xdr:spPr>
        <a:xfrm>
          <a:off x="14909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43301</xdr:rowOff>
    </xdr:from>
    <xdr:to>
      <xdr:col>21</xdr:col>
      <xdr:colOff>0</xdr:colOff>
      <xdr:row>62</xdr:row>
      <xdr:rowOff>60537</xdr:rowOff>
    </xdr:to>
    <xdr:cxnSp macro="">
      <xdr:nvCxnSpPr>
        <xdr:cNvPr id="332" name="直線コネクタ 331"/>
        <xdr:cNvCxnSpPr/>
      </xdr:nvCxnSpPr>
      <xdr:spPr>
        <a:xfrm flipV="1">
          <a:off x="13512800" y="1067320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4" name="テキスト ボックス 333"/>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6" name="テキスト ボックス 335"/>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119138</xdr:rowOff>
    </xdr:from>
    <xdr:to>
      <xdr:col>24</xdr:col>
      <xdr:colOff>609600</xdr:colOff>
      <xdr:row>62</xdr:row>
      <xdr:rowOff>49288</xdr:rowOff>
    </xdr:to>
    <xdr:sp macro="" textlink="">
      <xdr:nvSpPr>
        <xdr:cNvPr id="342" name="円/楕円 341"/>
        <xdr:cNvSpPr/>
      </xdr:nvSpPr>
      <xdr:spPr>
        <a:xfrm>
          <a:off x="16967200" y="1057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135665</xdr:rowOff>
    </xdr:from>
    <xdr:ext cx="762000" cy="259045"/>
    <xdr:sp macro="" textlink="">
      <xdr:nvSpPr>
        <xdr:cNvPr id="343" name="定員管理の状況該当値テキスト"/>
        <xdr:cNvSpPr txBox="1"/>
      </xdr:nvSpPr>
      <xdr:spPr>
        <a:xfrm>
          <a:off x="17106900" y="1042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128330</xdr:rowOff>
    </xdr:from>
    <xdr:to>
      <xdr:col>23</xdr:col>
      <xdr:colOff>457200</xdr:colOff>
      <xdr:row>62</xdr:row>
      <xdr:rowOff>58480</xdr:rowOff>
    </xdr:to>
    <xdr:sp macro="" textlink="">
      <xdr:nvSpPr>
        <xdr:cNvPr id="344" name="円/楕円 343"/>
        <xdr:cNvSpPr/>
      </xdr:nvSpPr>
      <xdr:spPr>
        <a:xfrm>
          <a:off x="16129000" y="105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68657</xdr:rowOff>
    </xdr:from>
    <xdr:ext cx="736600" cy="259045"/>
    <xdr:sp macro="" textlink="">
      <xdr:nvSpPr>
        <xdr:cNvPr id="345" name="テキスト ボックス 344"/>
        <xdr:cNvSpPr txBox="1"/>
      </xdr:nvSpPr>
      <xdr:spPr>
        <a:xfrm>
          <a:off x="15798800" y="1035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146715</xdr:rowOff>
    </xdr:from>
    <xdr:to>
      <xdr:col>22</xdr:col>
      <xdr:colOff>254000</xdr:colOff>
      <xdr:row>62</xdr:row>
      <xdr:rowOff>76865</xdr:rowOff>
    </xdr:to>
    <xdr:sp macro="" textlink="">
      <xdr:nvSpPr>
        <xdr:cNvPr id="346" name="円/楕円 345"/>
        <xdr:cNvSpPr/>
      </xdr:nvSpPr>
      <xdr:spPr>
        <a:xfrm>
          <a:off x="15240000" y="1060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87042</xdr:rowOff>
    </xdr:from>
    <xdr:ext cx="762000" cy="259045"/>
    <xdr:sp macro="" textlink="">
      <xdr:nvSpPr>
        <xdr:cNvPr id="347" name="テキスト ボックス 346"/>
        <xdr:cNvSpPr txBox="1"/>
      </xdr:nvSpPr>
      <xdr:spPr>
        <a:xfrm>
          <a:off x="14909800" y="10374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163951</xdr:rowOff>
    </xdr:from>
    <xdr:to>
      <xdr:col>21</xdr:col>
      <xdr:colOff>50800</xdr:colOff>
      <xdr:row>62</xdr:row>
      <xdr:rowOff>94101</xdr:rowOff>
    </xdr:to>
    <xdr:sp macro="" textlink="">
      <xdr:nvSpPr>
        <xdr:cNvPr id="348" name="円/楕円 347"/>
        <xdr:cNvSpPr/>
      </xdr:nvSpPr>
      <xdr:spPr>
        <a:xfrm>
          <a:off x="14351000" y="1062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78878</xdr:rowOff>
    </xdr:from>
    <xdr:ext cx="762000" cy="259045"/>
    <xdr:sp macro="" textlink="">
      <xdr:nvSpPr>
        <xdr:cNvPr id="349" name="テキスト ボックス 348"/>
        <xdr:cNvSpPr txBox="1"/>
      </xdr:nvSpPr>
      <xdr:spPr>
        <a:xfrm>
          <a:off x="14020800" y="107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9737</xdr:rowOff>
    </xdr:from>
    <xdr:to>
      <xdr:col>19</xdr:col>
      <xdr:colOff>533400</xdr:colOff>
      <xdr:row>62</xdr:row>
      <xdr:rowOff>111337</xdr:rowOff>
    </xdr:to>
    <xdr:sp macro="" textlink="">
      <xdr:nvSpPr>
        <xdr:cNvPr id="350" name="円/楕円 349"/>
        <xdr:cNvSpPr/>
      </xdr:nvSpPr>
      <xdr:spPr>
        <a:xfrm>
          <a:off x="13462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96114</xdr:rowOff>
    </xdr:from>
    <xdr:ext cx="762000" cy="259045"/>
    <xdr:sp macro="" textlink="">
      <xdr:nvSpPr>
        <xdr:cNvPr id="351" name="テキスト ボックス 350"/>
        <xdr:cNvSpPr txBox="1"/>
      </xdr:nvSpPr>
      <xdr:spPr>
        <a:xfrm>
          <a:off x="13131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ysClr val="windowText" lastClr="000000"/>
              </a:solidFill>
              <a:effectLst/>
              <a:latin typeface="+mn-ea"/>
              <a:ea typeface="+mn-ea"/>
              <a:cs typeface="+mn-cs"/>
            </a:rPr>
            <a:t>　</a:t>
          </a:r>
          <a:r>
            <a:rPr kumimoji="1" lang="ja-JP" altLang="en-US" sz="1200">
              <a:solidFill>
                <a:sysClr val="windowText" lastClr="000000"/>
              </a:solidFill>
              <a:effectLst/>
              <a:latin typeface="+mn-ea"/>
              <a:ea typeface="+mn-ea"/>
              <a:cs typeface="+mn-cs"/>
            </a:rPr>
            <a:t>前年度から０．９ポイント減の１１．２％となっている。</a:t>
          </a:r>
          <a:endParaRPr kumimoji="1" lang="en-US" altLang="ja-JP" sz="1200">
            <a:solidFill>
              <a:sysClr val="windowText" lastClr="000000"/>
            </a:solidFill>
            <a:effectLst/>
            <a:latin typeface="+mn-ea"/>
            <a:ea typeface="+mn-ea"/>
            <a:cs typeface="+mn-cs"/>
          </a:endParaRPr>
        </a:p>
        <a:p>
          <a:r>
            <a:rPr kumimoji="1" lang="ja-JP" altLang="en-US" sz="1200">
              <a:solidFill>
                <a:sysClr val="windowText" lastClr="000000"/>
              </a:solidFill>
              <a:effectLst/>
              <a:latin typeface="+mn-ea"/>
              <a:ea typeface="+mn-ea"/>
              <a:cs typeface="+mn-cs"/>
            </a:rPr>
            <a:t>　標準財政規模の縮小により分母が減少しているが、その減少の割合よりも分子となる元利償還金等の減少の割合が大きかったことが要因である。</a:t>
          </a:r>
          <a:r>
            <a:rPr kumimoji="0" lang="ja-JP" altLang="en-US" sz="1200">
              <a:solidFill>
                <a:sysClr val="windowText" lastClr="000000"/>
              </a:solidFill>
              <a:effectLst/>
              <a:latin typeface="+mn-ea"/>
              <a:ea typeface="+mn-ea"/>
              <a:cs typeface="+mn-cs"/>
            </a:rPr>
            <a:t>これは、一般会計が負担する元利償還金はやや増加したものの、準元利償還金にあたる公営企業の地方債の償還財源としての繰入金の減少などが大きかったことによるものである。</a:t>
          </a:r>
          <a:endParaRPr kumimoji="0" lang="en-US" altLang="ja-JP" sz="1200">
            <a:solidFill>
              <a:sysClr val="windowText" lastClr="000000"/>
            </a:solidFill>
            <a:effectLst/>
            <a:latin typeface="+mn-ea"/>
            <a:ea typeface="+mn-ea"/>
            <a:cs typeface="+mn-cs"/>
          </a:endParaRPr>
        </a:p>
        <a:p>
          <a:r>
            <a:rPr kumimoji="0" lang="ja-JP" altLang="en-US" sz="1200">
              <a:solidFill>
                <a:sysClr val="windowText" lastClr="000000"/>
              </a:solidFill>
              <a:effectLst/>
              <a:latin typeface="+mn-ea"/>
              <a:ea typeface="+mn-ea"/>
              <a:cs typeface="+mn-cs"/>
            </a:rPr>
            <a:t>　なお比率は、依然として類似団体の平均より高い状況にあることから、事業精査による地方債発行の抑制に努め、財政の健全化を図る。</a:t>
          </a:r>
          <a:endParaRPr kumimoji="1" lang="en-US" altLang="ja-JP" sz="1200">
            <a:solidFill>
              <a:sysClr val="windowText" lastClr="000000"/>
            </a:solidFill>
            <a:effectLst/>
            <a:latin typeface="+mn-ea"/>
            <a:ea typeface="+mn-ea"/>
            <a:cs typeface="+mn-cs"/>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62230</xdr:rowOff>
    </xdr:from>
    <xdr:to>
      <xdr:col>24</xdr:col>
      <xdr:colOff>558800</xdr:colOff>
      <xdr:row>37</xdr:row>
      <xdr:rowOff>80328</xdr:rowOff>
    </xdr:to>
    <xdr:cxnSp macro="">
      <xdr:nvCxnSpPr>
        <xdr:cNvPr id="385" name="直線コネクタ 384"/>
        <xdr:cNvCxnSpPr/>
      </xdr:nvCxnSpPr>
      <xdr:spPr>
        <a:xfrm flipV="1">
          <a:off x="16179800" y="6405880"/>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80328</xdr:rowOff>
    </xdr:from>
    <xdr:to>
      <xdr:col>23</xdr:col>
      <xdr:colOff>406400</xdr:colOff>
      <xdr:row>37</xdr:row>
      <xdr:rowOff>96414</xdr:rowOff>
    </xdr:to>
    <xdr:cxnSp macro="">
      <xdr:nvCxnSpPr>
        <xdr:cNvPr id="388" name="直線コネクタ 387"/>
        <xdr:cNvCxnSpPr/>
      </xdr:nvCxnSpPr>
      <xdr:spPr>
        <a:xfrm flipV="1">
          <a:off x="15290800" y="6423978"/>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113153</xdr:rowOff>
    </xdr:from>
    <xdr:ext cx="736600" cy="259045"/>
    <xdr:sp macro="" textlink="">
      <xdr:nvSpPr>
        <xdr:cNvPr id="390" name="テキスト ボックス 389"/>
        <xdr:cNvSpPr txBox="1"/>
      </xdr:nvSpPr>
      <xdr:spPr>
        <a:xfrm>
          <a:off x="15798800" y="611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96414</xdr:rowOff>
    </xdr:from>
    <xdr:to>
      <xdr:col>22</xdr:col>
      <xdr:colOff>203200</xdr:colOff>
      <xdr:row>37</xdr:row>
      <xdr:rowOff>112501</xdr:rowOff>
    </xdr:to>
    <xdr:cxnSp macro="">
      <xdr:nvCxnSpPr>
        <xdr:cNvPr id="391" name="直線コネクタ 390"/>
        <xdr:cNvCxnSpPr/>
      </xdr:nvCxnSpPr>
      <xdr:spPr>
        <a:xfrm flipV="1">
          <a:off x="14401800" y="644006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121196</xdr:rowOff>
    </xdr:from>
    <xdr:ext cx="762000" cy="259045"/>
    <xdr:sp macro="" textlink="">
      <xdr:nvSpPr>
        <xdr:cNvPr id="393" name="テキスト ボックス 392"/>
        <xdr:cNvSpPr txBox="1"/>
      </xdr:nvSpPr>
      <xdr:spPr>
        <a:xfrm>
          <a:off x="14909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112501</xdr:rowOff>
    </xdr:from>
    <xdr:to>
      <xdr:col>21</xdr:col>
      <xdr:colOff>0</xdr:colOff>
      <xdr:row>37</xdr:row>
      <xdr:rowOff>114512</xdr:rowOff>
    </xdr:to>
    <xdr:cxnSp macro="">
      <xdr:nvCxnSpPr>
        <xdr:cNvPr id="394" name="直線コネクタ 393"/>
        <xdr:cNvCxnSpPr/>
      </xdr:nvCxnSpPr>
      <xdr:spPr>
        <a:xfrm flipV="1">
          <a:off x="13512800" y="645615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6" name="テキスト ボックス 395"/>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398" name="テキスト ボックス 397"/>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11430</xdr:rowOff>
    </xdr:from>
    <xdr:to>
      <xdr:col>24</xdr:col>
      <xdr:colOff>609600</xdr:colOff>
      <xdr:row>37</xdr:row>
      <xdr:rowOff>113030</xdr:rowOff>
    </xdr:to>
    <xdr:sp macro="" textlink="">
      <xdr:nvSpPr>
        <xdr:cNvPr id="404" name="円/楕円 403"/>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154957</xdr:rowOff>
    </xdr:from>
    <xdr:ext cx="762000" cy="259045"/>
    <xdr:sp macro="" textlink="">
      <xdr:nvSpPr>
        <xdr:cNvPr id="405" name="公債費負担の状況該当値テキスト"/>
        <xdr:cNvSpPr txBox="1"/>
      </xdr:nvSpPr>
      <xdr:spPr>
        <a:xfrm>
          <a:off x="17106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29528</xdr:rowOff>
    </xdr:from>
    <xdr:to>
      <xdr:col>23</xdr:col>
      <xdr:colOff>457200</xdr:colOff>
      <xdr:row>37</xdr:row>
      <xdr:rowOff>131128</xdr:rowOff>
    </xdr:to>
    <xdr:sp macro="" textlink="">
      <xdr:nvSpPr>
        <xdr:cNvPr id="406" name="円/楕円 405"/>
        <xdr:cNvSpPr/>
      </xdr:nvSpPr>
      <xdr:spPr>
        <a:xfrm>
          <a:off x="16129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115905</xdr:rowOff>
    </xdr:from>
    <xdr:ext cx="736600" cy="259045"/>
    <xdr:sp macro="" textlink="">
      <xdr:nvSpPr>
        <xdr:cNvPr id="407" name="テキスト ボックス 406"/>
        <xdr:cNvSpPr txBox="1"/>
      </xdr:nvSpPr>
      <xdr:spPr>
        <a:xfrm>
          <a:off x="15798800" y="645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45614</xdr:rowOff>
    </xdr:from>
    <xdr:to>
      <xdr:col>22</xdr:col>
      <xdr:colOff>254000</xdr:colOff>
      <xdr:row>37</xdr:row>
      <xdr:rowOff>147214</xdr:rowOff>
    </xdr:to>
    <xdr:sp macro="" textlink="">
      <xdr:nvSpPr>
        <xdr:cNvPr id="408" name="円/楕円 407"/>
        <xdr:cNvSpPr/>
      </xdr:nvSpPr>
      <xdr:spPr>
        <a:xfrm>
          <a:off x="15240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131991</xdr:rowOff>
    </xdr:from>
    <xdr:ext cx="762000" cy="259045"/>
    <xdr:sp macro="" textlink="">
      <xdr:nvSpPr>
        <xdr:cNvPr id="409" name="テキスト ボックス 408"/>
        <xdr:cNvSpPr txBox="1"/>
      </xdr:nvSpPr>
      <xdr:spPr>
        <a:xfrm>
          <a:off x="14909800" y="647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61701</xdr:rowOff>
    </xdr:from>
    <xdr:to>
      <xdr:col>21</xdr:col>
      <xdr:colOff>50800</xdr:colOff>
      <xdr:row>37</xdr:row>
      <xdr:rowOff>163301</xdr:rowOff>
    </xdr:to>
    <xdr:sp macro="" textlink="">
      <xdr:nvSpPr>
        <xdr:cNvPr id="410" name="円/楕円 409"/>
        <xdr:cNvSpPr/>
      </xdr:nvSpPr>
      <xdr:spPr>
        <a:xfrm>
          <a:off x="14351000" y="64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148078</xdr:rowOff>
    </xdr:from>
    <xdr:ext cx="762000" cy="259045"/>
    <xdr:sp macro="" textlink="">
      <xdr:nvSpPr>
        <xdr:cNvPr id="411" name="テキスト ボックス 410"/>
        <xdr:cNvSpPr txBox="1"/>
      </xdr:nvSpPr>
      <xdr:spPr>
        <a:xfrm>
          <a:off x="14020800" y="649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412" name="円/楕円 411"/>
        <xdr:cNvSpPr/>
      </xdr:nvSpPr>
      <xdr:spPr>
        <a:xfrm>
          <a:off x="13462000" y="64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150089</xdr:rowOff>
    </xdr:from>
    <xdr:ext cx="762000" cy="259045"/>
    <xdr:sp macro="" textlink="">
      <xdr:nvSpPr>
        <xdr:cNvPr id="413" name="テキスト ボックス 412"/>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mn-ea"/>
              <a:ea typeface="+mn-ea"/>
            </a:rPr>
            <a:t>　例年１３０％前後で推移していたが、平成２８年度は一般会計で市債発</a:t>
          </a:r>
          <a:endParaRPr kumimoji="1" lang="en-US" altLang="ja-JP" sz="1300">
            <a:solidFill>
              <a:sysClr val="windowText" lastClr="000000"/>
            </a:solidFill>
            <a:latin typeface="+mn-ea"/>
            <a:ea typeface="+mn-ea"/>
          </a:endParaRPr>
        </a:p>
        <a:p>
          <a:r>
            <a:rPr kumimoji="1" lang="ja-JP" altLang="en-US" sz="1300">
              <a:solidFill>
                <a:sysClr val="windowText" lastClr="000000"/>
              </a:solidFill>
              <a:latin typeface="+mn-ea"/>
              <a:ea typeface="+mn-ea"/>
            </a:rPr>
            <a:t>行の抑制や既発債の償還が終了したことによる市債残高の減少に伴い、１１７．０％に改善した。</a:t>
          </a:r>
          <a:endParaRPr kumimoji="1" lang="en-US" altLang="ja-JP" sz="1300">
            <a:solidFill>
              <a:sysClr val="windowText" lastClr="000000"/>
            </a:solidFill>
            <a:latin typeface="+mn-ea"/>
            <a:ea typeface="+mn-ea"/>
          </a:endParaRPr>
        </a:p>
        <a:p>
          <a:r>
            <a:rPr kumimoji="1" lang="ja-JP" altLang="en-US" sz="1300">
              <a:solidFill>
                <a:sysClr val="windowText" lastClr="000000"/>
              </a:solidFill>
              <a:latin typeface="+mn-ea"/>
              <a:ea typeface="+mn-ea"/>
            </a:rPr>
            <a:t>　なお、依然として類似団体平均を大きく上回っているため、引き続き市債発行の抑制に努め、基金残高を確保し比率の改善に努める。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161671</xdr:rowOff>
    </xdr:from>
    <xdr:to>
      <xdr:col>24</xdr:col>
      <xdr:colOff>558800</xdr:colOff>
      <xdr:row>16</xdr:row>
      <xdr:rowOff>23520</xdr:rowOff>
    </xdr:to>
    <xdr:cxnSp macro="">
      <xdr:nvCxnSpPr>
        <xdr:cNvPr id="445" name="直線コネクタ 444"/>
        <xdr:cNvCxnSpPr/>
      </xdr:nvCxnSpPr>
      <xdr:spPr>
        <a:xfrm flipV="1">
          <a:off x="16179800" y="2733421"/>
          <a:ext cx="8382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6"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23520</xdr:rowOff>
    </xdr:from>
    <xdr:to>
      <xdr:col>23</xdr:col>
      <xdr:colOff>406400</xdr:colOff>
      <xdr:row>16</xdr:row>
      <xdr:rowOff>27381</xdr:rowOff>
    </xdr:to>
    <xdr:cxnSp macro="">
      <xdr:nvCxnSpPr>
        <xdr:cNvPr id="448" name="直線コネクタ 447"/>
        <xdr:cNvCxnSpPr/>
      </xdr:nvCxnSpPr>
      <xdr:spPr>
        <a:xfrm flipV="1">
          <a:off x="15290800" y="2766720"/>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50" name="テキスト ボックス 449"/>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17005</xdr:rowOff>
    </xdr:from>
    <xdr:to>
      <xdr:col>22</xdr:col>
      <xdr:colOff>203200</xdr:colOff>
      <xdr:row>16</xdr:row>
      <xdr:rowOff>27381</xdr:rowOff>
    </xdr:to>
    <xdr:cxnSp macro="">
      <xdr:nvCxnSpPr>
        <xdr:cNvPr id="451" name="直線コネクタ 450"/>
        <xdr:cNvCxnSpPr/>
      </xdr:nvCxnSpPr>
      <xdr:spPr>
        <a:xfrm>
          <a:off x="14401800" y="2760205"/>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3" name="テキスト ボックス 452"/>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17005</xdr:rowOff>
    </xdr:from>
    <xdr:to>
      <xdr:col>21</xdr:col>
      <xdr:colOff>0</xdr:colOff>
      <xdr:row>16</xdr:row>
      <xdr:rowOff>33655</xdr:rowOff>
    </xdr:to>
    <xdr:cxnSp macro="">
      <xdr:nvCxnSpPr>
        <xdr:cNvPr id="454" name="直線コネクタ 453"/>
        <xdr:cNvCxnSpPr/>
      </xdr:nvCxnSpPr>
      <xdr:spPr>
        <a:xfrm flipV="1">
          <a:off x="13512800" y="2760205"/>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6" name="テキスト ボックス 455"/>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8" name="テキスト ボックス 457"/>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110871</xdr:rowOff>
    </xdr:from>
    <xdr:to>
      <xdr:col>24</xdr:col>
      <xdr:colOff>609600</xdr:colOff>
      <xdr:row>16</xdr:row>
      <xdr:rowOff>41021</xdr:rowOff>
    </xdr:to>
    <xdr:sp macro="" textlink="">
      <xdr:nvSpPr>
        <xdr:cNvPr id="464" name="円/楕円 463"/>
        <xdr:cNvSpPr/>
      </xdr:nvSpPr>
      <xdr:spPr>
        <a:xfrm>
          <a:off x="16967200" y="26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82948</xdr:rowOff>
    </xdr:from>
    <xdr:ext cx="762000" cy="259045"/>
    <xdr:sp macro="" textlink="">
      <xdr:nvSpPr>
        <xdr:cNvPr id="465" name="将来負担の状況該当値テキスト"/>
        <xdr:cNvSpPr txBox="1"/>
      </xdr:nvSpPr>
      <xdr:spPr>
        <a:xfrm>
          <a:off x="17106900" y="2654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144170</xdr:rowOff>
    </xdr:from>
    <xdr:to>
      <xdr:col>23</xdr:col>
      <xdr:colOff>457200</xdr:colOff>
      <xdr:row>16</xdr:row>
      <xdr:rowOff>74320</xdr:rowOff>
    </xdr:to>
    <xdr:sp macro="" textlink="">
      <xdr:nvSpPr>
        <xdr:cNvPr id="466" name="円/楕円 465"/>
        <xdr:cNvSpPr/>
      </xdr:nvSpPr>
      <xdr:spPr>
        <a:xfrm>
          <a:off x="16129000" y="271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59097</xdr:rowOff>
    </xdr:from>
    <xdr:ext cx="736600" cy="259045"/>
    <xdr:sp macro="" textlink="">
      <xdr:nvSpPr>
        <xdr:cNvPr id="467" name="テキスト ボックス 466"/>
        <xdr:cNvSpPr txBox="1"/>
      </xdr:nvSpPr>
      <xdr:spPr>
        <a:xfrm>
          <a:off x="15798800" y="280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148031</xdr:rowOff>
    </xdr:from>
    <xdr:to>
      <xdr:col>22</xdr:col>
      <xdr:colOff>254000</xdr:colOff>
      <xdr:row>16</xdr:row>
      <xdr:rowOff>78181</xdr:rowOff>
    </xdr:to>
    <xdr:sp macro="" textlink="">
      <xdr:nvSpPr>
        <xdr:cNvPr id="468" name="円/楕円 467"/>
        <xdr:cNvSpPr/>
      </xdr:nvSpPr>
      <xdr:spPr>
        <a:xfrm>
          <a:off x="15240000" y="271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62958</xdr:rowOff>
    </xdr:from>
    <xdr:ext cx="762000" cy="259045"/>
    <xdr:sp macro="" textlink="">
      <xdr:nvSpPr>
        <xdr:cNvPr id="469" name="テキスト ボックス 468"/>
        <xdr:cNvSpPr txBox="1"/>
      </xdr:nvSpPr>
      <xdr:spPr>
        <a:xfrm>
          <a:off x="14909800" y="280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137655</xdr:rowOff>
    </xdr:from>
    <xdr:to>
      <xdr:col>21</xdr:col>
      <xdr:colOff>50800</xdr:colOff>
      <xdr:row>16</xdr:row>
      <xdr:rowOff>67805</xdr:rowOff>
    </xdr:to>
    <xdr:sp macro="" textlink="">
      <xdr:nvSpPr>
        <xdr:cNvPr id="470" name="円/楕円 469"/>
        <xdr:cNvSpPr/>
      </xdr:nvSpPr>
      <xdr:spPr>
        <a:xfrm>
          <a:off x="14351000" y="270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52582</xdr:rowOff>
    </xdr:from>
    <xdr:ext cx="762000" cy="259045"/>
    <xdr:sp macro="" textlink="">
      <xdr:nvSpPr>
        <xdr:cNvPr id="471" name="テキスト ボックス 470"/>
        <xdr:cNvSpPr txBox="1"/>
      </xdr:nvSpPr>
      <xdr:spPr>
        <a:xfrm>
          <a:off x="14020800" y="279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154305</xdr:rowOff>
    </xdr:from>
    <xdr:to>
      <xdr:col>19</xdr:col>
      <xdr:colOff>533400</xdr:colOff>
      <xdr:row>16</xdr:row>
      <xdr:rowOff>84455</xdr:rowOff>
    </xdr:to>
    <xdr:sp macro="" textlink="">
      <xdr:nvSpPr>
        <xdr:cNvPr id="472" name="円/楕円 471"/>
        <xdr:cNvSpPr/>
      </xdr:nvSpPr>
      <xdr:spPr>
        <a:xfrm>
          <a:off x="13462000" y="272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69232</xdr:rowOff>
    </xdr:from>
    <xdr:ext cx="762000" cy="259045"/>
    <xdr:sp macro="" textlink="">
      <xdr:nvSpPr>
        <xdr:cNvPr id="473" name="テキスト ボックス 472"/>
        <xdr:cNvSpPr txBox="1"/>
      </xdr:nvSpPr>
      <xdr:spPr>
        <a:xfrm>
          <a:off x="13131800" y="281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秋田県男鹿市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29,046
28,992
241.09
17,050,512
16,686,973
273,754
10,558,505
16,081,021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117.0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mn-ea"/>
              <a:ea typeface="+mn-ea"/>
            </a:rPr>
            <a:t>　前年度と比較すると、０．２ポイント減少の２１．７％となり、</a:t>
          </a:r>
          <a:endParaRPr kumimoji="1" lang="en-US" altLang="ja-JP" sz="1300">
            <a:solidFill>
              <a:sysClr val="windowText" lastClr="000000"/>
            </a:solidFill>
            <a:latin typeface="+mn-ea"/>
            <a:ea typeface="+mn-ea"/>
          </a:endParaRPr>
        </a:p>
        <a:p>
          <a:r>
            <a:rPr kumimoji="1" lang="ja-JP" altLang="en-US" sz="1300">
              <a:solidFill>
                <a:sysClr val="windowText" lastClr="000000"/>
              </a:solidFill>
              <a:latin typeface="+mn-ea"/>
              <a:ea typeface="+mn-ea"/>
            </a:rPr>
            <a:t>前年に引き続いて類似団体平均を下回っている。</a:t>
          </a:r>
        </a:p>
        <a:p>
          <a:r>
            <a:rPr kumimoji="1" lang="ja-JP" altLang="en-US" sz="1300">
              <a:solidFill>
                <a:sysClr val="windowText" lastClr="000000"/>
              </a:solidFill>
              <a:latin typeface="+mn-ea"/>
              <a:ea typeface="+mn-ea"/>
            </a:rPr>
            <a:t>　これは職員数の減や時間外勤務の抑制などによるものである。</a:t>
          </a:r>
        </a:p>
        <a:p>
          <a:r>
            <a:rPr kumimoji="1" lang="ja-JP" altLang="en-US" sz="1300">
              <a:solidFill>
                <a:sysClr val="windowText" lastClr="000000"/>
              </a:solidFill>
              <a:latin typeface="+mn-ea"/>
              <a:ea typeface="+mn-ea"/>
            </a:rPr>
            <a:t>　今後も事務の適正化や適切な人員配置等により、時間外勤務の抑制を図り、支給手当の縮減に努める。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161290</xdr:rowOff>
    </xdr:from>
    <xdr:to>
      <xdr:col>7</xdr:col>
      <xdr:colOff>15875</xdr:colOff>
      <xdr:row>36</xdr:row>
      <xdr:rowOff>5080</xdr:rowOff>
    </xdr:to>
    <xdr:cxnSp macro="">
      <xdr:nvCxnSpPr>
        <xdr:cNvPr id="66" name="直線コネクタ 65"/>
        <xdr:cNvCxnSpPr/>
      </xdr:nvCxnSpPr>
      <xdr:spPr>
        <a:xfrm flipV="1">
          <a:off x="3987800" y="61620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5080</xdr:rowOff>
    </xdr:from>
    <xdr:to>
      <xdr:col>5</xdr:col>
      <xdr:colOff>549275</xdr:colOff>
      <xdr:row>36</xdr:row>
      <xdr:rowOff>73660</xdr:rowOff>
    </xdr:to>
    <xdr:cxnSp macro="">
      <xdr:nvCxnSpPr>
        <xdr:cNvPr id="69" name="直線コネクタ 68"/>
        <xdr:cNvCxnSpPr/>
      </xdr:nvCxnSpPr>
      <xdr:spPr>
        <a:xfrm flipV="1">
          <a:off x="3098800" y="6177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73660</xdr:rowOff>
    </xdr:from>
    <xdr:to>
      <xdr:col>4</xdr:col>
      <xdr:colOff>346075</xdr:colOff>
      <xdr:row>36</xdr:row>
      <xdr:rowOff>88900</xdr:rowOff>
    </xdr:to>
    <xdr:cxnSp macro="">
      <xdr:nvCxnSpPr>
        <xdr:cNvPr id="72" name="直線コネクタ 71"/>
        <xdr:cNvCxnSpPr/>
      </xdr:nvCxnSpPr>
      <xdr:spPr>
        <a:xfrm flipV="1">
          <a:off x="2209800" y="6245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43180</xdr:rowOff>
    </xdr:from>
    <xdr:to>
      <xdr:col>3</xdr:col>
      <xdr:colOff>142875</xdr:colOff>
      <xdr:row>36</xdr:row>
      <xdr:rowOff>88900</xdr:rowOff>
    </xdr:to>
    <xdr:cxnSp macro="">
      <xdr:nvCxnSpPr>
        <xdr:cNvPr id="75" name="直線コネクタ 74"/>
        <xdr:cNvCxnSpPr/>
      </xdr:nvCxnSpPr>
      <xdr:spPr>
        <a:xfrm>
          <a:off x="1320800" y="621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85" name="円/楕円 84"/>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127017</xdr:rowOff>
    </xdr:from>
    <xdr:ext cx="762000" cy="259045"/>
    <xdr:sp macro="" textlink="">
      <xdr:nvSpPr>
        <xdr:cNvPr id="86"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125730</xdr:rowOff>
    </xdr:from>
    <xdr:to>
      <xdr:col>5</xdr:col>
      <xdr:colOff>600075</xdr:colOff>
      <xdr:row>36</xdr:row>
      <xdr:rowOff>55880</xdr:rowOff>
    </xdr:to>
    <xdr:sp macro="" textlink="">
      <xdr:nvSpPr>
        <xdr:cNvPr id="87" name="円/楕円 86"/>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66057</xdr:rowOff>
    </xdr:from>
    <xdr:ext cx="736600" cy="259045"/>
    <xdr:sp macro="" textlink="">
      <xdr:nvSpPr>
        <xdr:cNvPr id="88" name="テキスト ボックス 87"/>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22860</xdr:rowOff>
    </xdr:from>
    <xdr:to>
      <xdr:col>4</xdr:col>
      <xdr:colOff>396875</xdr:colOff>
      <xdr:row>36</xdr:row>
      <xdr:rowOff>124460</xdr:rowOff>
    </xdr:to>
    <xdr:sp macro="" textlink="">
      <xdr:nvSpPr>
        <xdr:cNvPr id="89" name="円/楕円 88"/>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90" name="テキスト ボックス 89"/>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38100</xdr:rowOff>
    </xdr:from>
    <xdr:to>
      <xdr:col>3</xdr:col>
      <xdr:colOff>193675</xdr:colOff>
      <xdr:row>36</xdr:row>
      <xdr:rowOff>139700</xdr:rowOff>
    </xdr:to>
    <xdr:sp macro="" textlink="">
      <xdr:nvSpPr>
        <xdr:cNvPr id="91" name="円/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163830</xdr:rowOff>
    </xdr:from>
    <xdr:to>
      <xdr:col>1</xdr:col>
      <xdr:colOff>676275</xdr:colOff>
      <xdr:row>36</xdr:row>
      <xdr:rowOff>93980</xdr:rowOff>
    </xdr:to>
    <xdr:sp macro="" textlink="">
      <xdr:nvSpPr>
        <xdr:cNvPr id="93" name="円/楕円 92"/>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104157</xdr:rowOff>
    </xdr:from>
    <xdr:ext cx="762000" cy="259045"/>
    <xdr:sp macro="" textlink="">
      <xdr:nvSpPr>
        <xdr:cNvPr id="94" name="テキスト ボックス 93"/>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mn-ea"/>
              <a:ea typeface="+mn-ea"/>
            </a:rPr>
            <a:t>　前年度と比較すると、比率は０．４ポイント減少の９．８％となり、類似団体平均を下回っている。</a:t>
          </a:r>
          <a:endParaRPr kumimoji="1" lang="en-US" altLang="ja-JP" sz="1300">
            <a:solidFill>
              <a:sysClr val="windowText" lastClr="000000"/>
            </a:solidFill>
            <a:latin typeface="+mn-ea"/>
            <a:ea typeface="+mn-ea"/>
          </a:endParaRPr>
        </a:p>
        <a:p>
          <a:r>
            <a:rPr kumimoji="1" lang="ja-JP" altLang="en-US" sz="1300">
              <a:solidFill>
                <a:sysClr val="windowText" lastClr="000000"/>
              </a:solidFill>
              <a:latin typeface="+mn-ea"/>
              <a:ea typeface="+mn-ea"/>
            </a:rPr>
            <a:t>　これは、経費の節減による、光熱水費、消耗品費、通信運搬費などの需用費や役務費の減少が主な要因となっている。</a:t>
          </a:r>
          <a:endParaRPr kumimoji="1" lang="en-US" altLang="ja-JP" sz="1300">
            <a:solidFill>
              <a:sysClr val="windowText" lastClr="000000"/>
            </a:solidFill>
            <a:latin typeface="+mn-ea"/>
            <a:ea typeface="+mn-ea"/>
          </a:endParaRPr>
        </a:p>
        <a:p>
          <a:r>
            <a:rPr kumimoji="1" lang="ja-JP" altLang="en-US" sz="1300">
              <a:solidFill>
                <a:sysClr val="windowText" lastClr="000000"/>
              </a:solidFill>
              <a:latin typeface="+mn-ea"/>
              <a:ea typeface="+mn-ea"/>
            </a:rPr>
            <a:t>　今後も施設の維持管理費や一般事務費の節減に努め、さらなる支出の抑制を図ることとする。</a:t>
          </a:r>
          <a:endParaRPr kumimoji="1" lang="en-US" altLang="ja-JP" sz="1300">
            <a:solidFill>
              <a:sysClr val="windowText" lastClr="000000"/>
            </a:solidFill>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9979</xdr:rowOff>
    </xdr:from>
    <xdr:to>
      <xdr:col>24</xdr:col>
      <xdr:colOff>31750</xdr:colOff>
      <xdr:row>15</xdr:row>
      <xdr:rowOff>53521</xdr:rowOff>
    </xdr:to>
    <xdr:cxnSp macro="">
      <xdr:nvCxnSpPr>
        <xdr:cNvPr id="129" name="直線コネクタ 128"/>
        <xdr:cNvCxnSpPr/>
      </xdr:nvCxnSpPr>
      <xdr:spPr>
        <a:xfrm flipV="1">
          <a:off x="15671800" y="2581729"/>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53521</xdr:rowOff>
    </xdr:from>
    <xdr:to>
      <xdr:col>22</xdr:col>
      <xdr:colOff>565150</xdr:colOff>
      <xdr:row>15</xdr:row>
      <xdr:rowOff>53521</xdr:rowOff>
    </xdr:to>
    <xdr:cxnSp macro="">
      <xdr:nvCxnSpPr>
        <xdr:cNvPr id="132" name="直線コネクタ 131"/>
        <xdr:cNvCxnSpPr/>
      </xdr:nvCxnSpPr>
      <xdr:spPr>
        <a:xfrm>
          <a:off x="14782800" y="26252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9979</xdr:rowOff>
    </xdr:from>
    <xdr:to>
      <xdr:col>21</xdr:col>
      <xdr:colOff>361950</xdr:colOff>
      <xdr:row>15</xdr:row>
      <xdr:rowOff>53521</xdr:rowOff>
    </xdr:to>
    <xdr:cxnSp macro="">
      <xdr:nvCxnSpPr>
        <xdr:cNvPr id="135" name="直線コネクタ 134"/>
        <xdr:cNvCxnSpPr/>
      </xdr:nvCxnSpPr>
      <xdr:spPr>
        <a:xfrm>
          <a:off x="13893800" y="25817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9979</xdr:rowOff>
    </xdr:from>
    <xdr:to>
      <xdr:col>20</xdr:col>
      <xdr:colOff>158750</xdr:colOff>
      <xdr:row>15</xdr:row>
      <xdr:rowOff>86179</xdr:rowOff>
    </xdr:to>
    <xdr:cxnSp macro="">
      <xdr:nvCxnSpPr>
        <xdr:cNvPr id="138" name="直線コネクタ 137"/>
        <xdr:cNvCxnSpPr/>
      </xdr:nvCxnSpPr>
      <xdr:spPr>
        <a:xfrm flipV="1">
          <a:off x="13004800" y="25817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130629</xdr:rowOff>
    </xdr:from>
    <xdr:to>
      <xdr:col>24</xdr:col>
      <xdr:colOff>82550</xdr:colOff>
      <xdr:row>15</xdr:row>
      <xdr:rowOff>60779</xdr:rowOff>
    </xdr:to>
    <xdr:sp macro="" textlink="">
      <xdr:nvSpPr>
        <xdr:cNvPr id="148" name="円/楕円 147"/>
        <xdr:cNvSpPr/>
      </xdr:nvSpPr>
      <xdr:spPr>
        <a:xfrm>
          <a:off x="164592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147156</xdr:rowOff>
    </xdr:from>
    <xdr:ext cx="762000" cy="259045"/>
    <xdr:sp macro="" textlink="">
      <xdr:nvSpPr>
        <xdr:cNvPr id="149" name="物件費該当値テキスト"/>
        <xdr:cNvSpPr txBox="1"/>
      </xdr:nvSpPr>
      <xdr:spPr>
        <a:xfrm>
          <a:off x="165989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2721</xdr:rowOff>
    </xdr:from>
    <xdr:to>
      <xdr:col>22</xdr:col>
      <xdr:colOff>615950</xdr:colOff>
      <xdr:row>15</xdr:row>
      <xdr:rowOff>104321</xdr:rowOff>
    </xdr:to>
    <xdr:sp macro="" textlink="">
      <xdr:nvSpPr>
        <xdr:cNvPr id="150" name="円/楕円 149"/>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114498</xdr:rowOff>
    </xdr:from>
    <xdr:ext cx="736600" cy="259045"/>
    <xdr:sp macro="" textlink="">
      <xdr:nvSpPr>
        <xdr:cNvPr id="151" name="テキスト ボックス 150"/>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2721</xdr:rowOff>
    </xdr:from>
    <xdr:to>
      <xdr:col>21</xdr:col>
      <xdr:colOff>412750</xdr:colOff>
      <xdr:row>15</xdr:row>
      <xdr:rowOff>104321</xdr:rowOff>
    </xdr:to>
    <xdr:sp macro="" textlink="">
      <xdr:nvSpPr>
        <xdr:cNvPr id="152" name="円/楕円 151"/>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114498</xdr:rowOff>
    </xdr:from>
    <xdr:ext cx="762000" cy="259045"/>
    <xdr:sp macro="" textlink="">
      <xdr:nvSpPr>
        <xdr:cNvPr id="153" name="テキスト ボックス 152"/>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130629</xdr:rowOff>
    </xdr:from>
    <xdr:to>
      <xdr:col>20</xdr:col>
      <xdr:colOff>209550</xdr:colOff>
      <xdr:row>15</xdr:row>
      <xdr:rowOff>60779</xdr:rowOff>
    </xdr:to>
    <xdr:sp macro="" textlink="">
      <xdr:nvSpPr>
        <xdr:cNvPr id="154" name="円/楕円 153"/>
        <xdr:cNvSpPr/>
      </xdr:nvSpPr>
      <xdr:spPr>
        <a:xfrm>
          <a:off x="13843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70956</xdr:rowOff>
    </xdr:from>
    <xdr:ext cx="762000" cy="259045"/>
    <xdr:sp macro="" textlink="">
      <xdr:nvSpPr>
        <xdr:cNvPr id="155" name="テキスト ボックス 154"/>
        <xdr:cNvSpPr txBox="1"/>
      </xdr:nvSpPr>
      <xdr:spPr>
        <a:xfrm>
          <a:off x="13512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35379</xdr:rowOff>
    </xdr:from>
    <xdr:to>
      <xdr:col>19</xdr:col>
      <xdr:colOff>6350</xdr:colOff>
      <xdr:row>15</xdr:row>
      <xdr:rowOff>136979</xdr:rowOff>
    </xdr:to>
    <xdr:sp macro="" textlink="">
      <xdr:nvSpPr>
        <xdr:cNvPr id="156" name="円/楕円 155"/>
        <xdr:cNvSpPr/>
      </xdr:nvSpPr>
      <xdr:spPr>
        <a:xfrm>
          <a:off x="12954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147156</xdr:rowOff>
    </xdr:from>
    <xdr:ext cx="762000" cy="259045"/>
    <xdr:sp macro="" textlink="">
      <xdr:nvSpPr>
        <xdr:cNvPr id="157" name="テキスト ボックス 156"/>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mn-ea"/>
              <a:ea typeface="+mn-ea"/>
            </a:rPr>
            <a:t>　前年度と比較すると比率は０．７ポイント上昇の１０．５％となり、類似団体平均を２ポイント上回っている。</a:t>
          </a:r>
          <a:endParaRPr kumimoji="1" lang="en-US" altLang="ja-JP" sz="1300">
            <a:solidFill>
              <a:sysClr val="windowText" lastClr="000000"/>
            </a:solidFill>
            <a:latin typeface="+mn-ea"/>
            <a:ea typeface="+mn-ea"/>
          </a:endParaRPr>
        </a:p>
        <a:p>
          <a:r>
            <a:rPr kumimoji="1" lang="ja-JP" altLang="en-US" sz="1300">
              <a:solidFill>
                <a:sysClr val="windowText" lastClr="000000"/>
              </a:solidFill>
              <a:latin typeface="+mn-ea"/>
              <a:ea typeface="+mn-ea"/>
            </a:rPr>
            <a:t>　少子化により児童手当等は減少しているものの、生活保護費等で増となっている。生活保護受給者の中で高齢者の割合が高い状況にあり、医療費扶助の増加が主な要因となっている。</a:t>
          </a:r>
          <a:endParaRPr kumimoji="1" lang="en-US" altLang="ja-JP" sz="1300">
            <a:solidFill>
              <a:sysClr val="windowText" lastClr="000000"/>
            </a:solidFill>
            <a:latin typeface="+mn-ea"/>
            <a:ea typeface="+mn-ea"/>
          </a:endParaRPr>
        </a:p>
        <a:p>
          <a:r>
            <a:rPr kumimoji="1" lang="ja-JP" altLang="en-US" sz="1300">
              <a:solidFill>
                <a:sysClr val="windowText" lastClr="000000"/>
              </a:solidFill>
              <a:latin typeface="+mn-ea"/>
              <a:ea typeface="+mn-ea"/>
            </a:rPr>
            <a:t>　今後も高齢化の進行により、支出の増加が予想されることから、健康づくり対策事業などを推進し支出の抑制に努める。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165100</xdr:rowOff>
    </xdr:from>
    <xdr:to>
      <xdr:col>7</xdr:col>
      <xdr:colOff>15875</xdr:colOff>
      <xdr:row>57</xdr:row>
      <xdr:rowOff>69850</xdr:rowOff>
    </xdr:to>
    <xdr:cxnSp macro="">
      <xdr:nvCxnSpPr>
        <xdr:cNvPr id="192" name="直線コネクタ 191"/>
        <xdr:cNvCxnSpPr/>
      </xdr:nvCxnSpPr>
      <xdr:spPr>
        <a:xfrm>
          <a:off x="3987800" y="9766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165100</xdr:rowOff>
    </xdr:from>
    <xdr:to>
      <xdr:col>5</xdr:col>
      <xdr:colOff>549275</xdr:colOff>
      <xdr:row>56</xdr:row>
      <xdr:rowOff>165100</xdr:rowOff>
    </xdr:to>
    <xdr:cxnSp macro="">
      <xdr:nvCxnSpPr>
        <xdr:cNvPr id="195" name="直線コネクタ 194"/>
        <xdr:cNvCxnSpPr/>
      </xdr:nvCxnSpPr>
      <xdr:spPr>
        <a:xfrm>
          <a:off x="3098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7" name="テキスト ボックス 196"/>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165100</xdr:rowOff>
    </xdr:from>
    <xdr:to>
      <xdr:col>4</xdr:col>
      <xdr:colOff>346075</xdr:colOff>
      <xdr:row>56</xdr:row>
      <xdr:rowOff>165100</xdr:rowOff>
    </xdr:to>
    <xdr:cxnSp macro="">
      <xdr:nvCxnSpPr>
        <xdr:cNvPr id="198" name="直線コネクタ 197"/>
        <xdr:cNvCxnSpPr/>
      </xdr:nvCxnSpPr>
      <xdr:spPr>
        <a:xfrm>
          <a:off x="2209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67128</xdr:rowOff>
    </xdr:from>
    <xdr:to>
      <xdr:col>3</xdr:col>
      <xdr:colOff>142875</xdr:colOff>
      <xdr:row>56</xdr:row>
      <xdr:rowOff>165100</xdr:rowOff>
    </xdr:to>
    <xdr:cxnSp macro="">
      <xdr:nvCxnSpPr>
        <xdr:cNvPr id="201" name="直線コネクタ 200"/>
        <xdr:cNvCxnSpPr/>
      </xdr:nvCxnSpPr>
      <xdr:spPr>
        <a:xfrm>
          <a:off x="1320800" y="96683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5" name="テキスト ボックス 204"/>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11" name="円/楕円 210"/>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12"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114300</xdr:rowOff>
    </xdr:from>
    <xdr:to>
      <xdr:col>5</xdr:col>
      <xdr:colOff>600075</xdr:colOff>
      <xdr:row>57</xdr:row>
      <xdr:rowOff>44450</xdr:rowOff>
    </xdr:to>
    <xdr:sp macro="" textlink="">
      <xdr:nvSpPr>
        <xdr:cNvPr id="213" name="円/楕円 212"/>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29227</xdr:rowOff>
    </xdr:from>
    <xdr:ext cx="736600" cy="259045"/>
    <xdr:sp macro="" textlink="">
      <xdr:nvSpPr>
        <xdr:cNvPr id="214" name="テキスト ボックス 213"/>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114300</xdr:rowOff>
    </xdr:from>
    <xdr:to>
      <xdr:col>4</xdr:col>
      <xdr:colOff>396875</xdr:colOff>
      <xdr:row>57</xdr:row>
      <xdr:rowOff>44450</xdr:rowOff>
    </xdr:to>
    <xdr:sp macro="" textlink="">
      <xdr:nvSpPr>
        <xdr:cNvPr id="215" name="円/楕円 214"/>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29227</xdr:rowOff>
    </xdr:from>
    <xdr:ext cx="762000" cy="259045"/>
    <xdr:sp macro="" textlink="">
      <xdr:nvSpPr>
        <xdr:cNvPr id="216" name="テキスト ボックス 215"/>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114300</xdr:rowOff>
    </xdr:from>
    <xdr:to>
      <xdr:col>3</xdr:col>
      <xdr:colOff>193675</xdr:colOff>
      <xdr:row>57</xdr:row>
      <xdr:rowOff>44450</xdr:rowOff>
    </xdr:to>
    <xdr:sp macro="" textlink="">
      <xdr:nvSpPr>
        <xdr:cNvPr id="217" name="円/楕円 216"/>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29227</xdr:rowOff>
    </xdr:from>
    <xdr:ext cx="762000" cy="259045"/>
    <xdr:sp macro="" textlink="">
      <xdr:nvSpPr>
        <xdr:cNvPr id="218" name="テキスト ボックス 217"/>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16328</xdr:rowOff>
    </xdr:from>
    <xdr:to>
      <xdr:col>1</xdr:col>
      <xdr:colOff>676275</xdr:colOff>
      <xdr:row>56</xdr:row>
      <xdr:rowOff>117928</xdr:rowOff>
    </xdr:to>
    <xdr:sp macro="" textlink="">
      <xdr:nvSpPr>
        <xdr:cNvPr id="219" name="円/楕円 218"/>
        <xdr:cNvSpPr/>
      </xdr:nvSpPr>
      <xdr:spPr>
        <a:xfrm>
          <a:off x="1270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102705</xdr:rowOff>
    </xdr:from>
    <xdr:ext cx="762000" cy="259045"/>
    <xdr:sp macro="" textlink="">
      <xdr:nvSpPr>
        <xdr:cNvPr id="220" name="テキスト ボックス 219"/>
        <xdr:cNvSpPr txBox="1"/>
      </xdr:nvSpPr>
      <xdr:spPr>
        <a:xfrm>
          <a:off x="939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mn-ea"/>
              <a:ea typeface="+mn-ea"/>
            </a:rPr>
            <a:t>　その他の経費の多くは、主に国民健康保険特別会計や介護保険特別会計などへの繰出金となっている。</a:t>
          </a:r>
          <a:endParaRPr kumimoji="1" lang="en-US" altLang="ja-JP" sz="1300">
            <a:solidFill>
              <a:sysClr val="windowText" lastClr="000000"/>
            </a:solidFill>
            <a:latin typeface="+mn-ea"/>
            <a:ea typeface="+mn-ea"/>
          </a:endParaRPr>
        </a:p>
        <a:p>
          <a:r>
            <a:rPr kumimoji="1" lang="ja-JP" altLang="en-US" sz="1300">
              <a:solidFill>
                <a:sysClr val="windowText" lastClr="000000"/>
              </a:solidFill>
              <a:latin typeface="+mn-ea"/>
              <a:ea typeface="+mn-ea"/>
            </a:rPr>
            <a:t>　前々年度よりほぼ横ばいとなっているが、高齢化の進行による医療費の増加に伴い、繰出金も増加となることが予想されるため、疾病予防事業や介護予防事業の推進により、適正化を図り普通会計の負担額を減らすよう努める。</a:t>
          </a:r>
          <a:endParaRPr kumimoji="1" lang="en-US" altLang="ja-JP" sz="1300">
            <a:solidFill>
              <a:sysClr val="windowText" lastClr="000000"/>
            </a:solidFill>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119380</xdr:rowOff>
    </xdr:from>
    <xdr:to>
      <xdr:col>24</xdr:col>
      <xdr:colOff>31750</xdr:colOff>
      <xdr:row>54</xdr:row>
      <xdr:rowOff>127000</xdr:rowOff>
    </xdr:to>
    <xdr:cxnSp macro="">
      <xdr:nvCxnSpPr>
        <xdr:cNvPr id="253" name="直線コネクタ 252"/>
        <xdr:cNvCxnSpPr/>
      </xdr:nvCxnSpPr>
      <xdr:spPr>
        <a:xfrm>
          <a:off x="15671800" y="9377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119380</xdr:rowOff>
    </xdr:from>
    <xdr:to>
      <xdr:col>22</xdr:col>
      <xdr:colOff>565150</xdr:colOff>
      <xdr:row>54</xdr:row>
      <xdr:rowOff>127000</xdr:rowOff>
    </xdr:to>
    <xdr:cxnSp macro="">
      <xdr:nvCxnSpPr>
        <xdr:cNvPr id="256" name="直線コネクタ 255"/>
        <xdr:cNvCxnSpPr/>
      </xdr:nvCxnSpPr>
      <xdr:spPr>
        <a:xfrm flipV="1">
          <a:off x="14782800" y="9377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8" name="テキスト ボックス 257"/>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127000</xdr:rowOff>
    </xdr:from>
    <xdr:to>
      <xdr:col>21</xdr:col>
      <xdr:colOff>361950</xdr:colOff>
      <xdr:row>56</xdr:row>
      <xdr:rowOff>165100</xdr:rowOff>
    </xdr:to>
    <xdr:cxnSp macro="">
      <xdr:nvCxnSpPr>
        <xdr:cNvPr id="259" name="直線コネクタ 258"/>
        <xdr:cNvCxnSpPr/>
      </xdr:nvCxnSpPr>
      <xdr:spPr>
        <a:xfrm flipV="1">
          <a:off x="13893800" y="93853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61" name="テキスト ボックス 260"/>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119380</xdr:rowOff>
    </xdr:from>
    <xdr:to>
      <xdr:col>20</xdr:col>
      <xdr:colOff>158750</xdr:colOff>
      <xdr:row>56</xdr:row>
      <xdr:rowOff>165100</xdr:rowOff>
    </xdr:to>
    <xdr:cxnSp macro="">
      <xdr:nvCxnSpPr>
        <xdr:cNvPr id="262" name="直線コネクタ 261"/>
        <xdr:cNvCxnSpPr/>
      </xdr:nvCxnSpPr>
      <xdr:spPr>
        <a:xfrm>
          <a:off x="13004800" y="972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64" name="テキスト ボックス 263"/>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66" name="テキスト ボックス 265"/>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76200</xdr:rowOff>
    </xdr:from>
    <xdr:to>
      <xdr:col>24</xdr:col>
      <xdr:colOff>82550</xdr:colOff>
      <xdr:row>55</xdr:row>
      <xdr:rowOff>6350</xdr:rowOff>
    </xdr:to>
    <xdr:sp macro="" textlink="">
      <xdr:nvSpPr>
        <xdr:cNvPr id="272" name="円/楕円 271"/>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92727</xdr:rowOff>
    </xdr:from>
    <xdr:ext cx="762000" cy="259045"/>
    <xdr:sp macro="" textlink="">
      <xdr:nvSpPr>
        <xdr:cNvPr id="273" name="その他該当値テキスト"/>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68580</xdr:rowOff>
    </xdr:from>
    <xdr:to>
      <xdr:col>22</xdr:col>
      <xdr:colOff>615950</xdr:colOff>
      <xdr:row>54</xdr:row>
      <xdr:rowOff>170180</xdr:rowOff>
    </xdr:to>
    <xdr:sp macro="" textlink="">
      <xdr:nvSpPr>
        <xdr:cNvPr id="274" name="円/楕円 273"/>
        <xdr:cNvSpPr/>
      </xdr:nvSpPr>
      <xdr:spPr>
        <a:xfrm>
          <a:off x="15621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8907</xdr:rowOff>
    </xdr:from>
    <xdr:ext cx="736600" cy="259045"/>
    <xdr:sp macro="" textlink="">
      <xdr:nvSpPr>
        <xdr:cNvPr id="275" name="テキスト ボックス 274"/>
        <xdr:cNvSpPr txBox="1"/>
      </xdr:nvSpPr>
      <xdr:spPr>
        <a:xfrm>
          <a:off x="15290800" y="909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76200</xdr:rowOff>
    </xdr:from>
    <xdr:to>
      <xdr:col>21</xdr:col>
      <xdr:colOff>412750</xdr:colOff>
      <xdr:row>55</xdr:row>
      <xdr:rowOff>6350</xdr:rowOff>
    </xdr:to>
    <xdr:sp macro="" textlink="">
      <xdr:nvSpPr>
        <xdr:cNvPr id="276" name="円/楕円 275"/>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16527</xdr:rowOff>
    </xdr:from>
    <xdr:ext cx="762000" cy="259045"/>
    <xdr:sp macro="" textlink="">
      <xdr:nvSpPr>
        <xdr:cNvPr id="277" name="テキスト ボックス 276"/>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114300</xdr:rowOff>
    </xdr:from>
    <xdr:to>
      <xdr:col>20</xdr:col>
      <xdr:colOff>209550</xdr:colOff>
      <xdr:row>57</xdr:row>
      <xdr:rowOff>44450</xdr:rowOff>
    </xdr:to>
    <xdr:sp macro="" textlink="">
      <xdr:nvSpPr>
        <xdr:cNvPr id="278" name="円/楕円 277"/>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79" name="テキスト ボックス 278"/>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80" name="円/楕円 279"/>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81" name="テキスト ボックス 280"/>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rgbClr val="00B0F0"/>
              </a:solidFill>
              <a:effectLst/>
              <a:latin typeface="+mn-ea"/>
              <a:ea typeface="+mn-ea"/>
              <a:cs typeface="+mn-cs"/>
            </a:rPr>
            <a:t>　</a:t>
          </a:r>
          <a:r>
            <a:rPr kumimoji="1" lang="ja-JP" altLang="en-US" sz="1050">
              <a:solidFill>
                <a:sysClr val="windowText" lastClr="000000"/>
              </a:solidFill>
              <a:latin typeface="+mn-ea"/>
              <a:ea typeface="+mn-ea"/>
            </a:rPr>
            <a:t>前年度と比較すると、０．５ポイント減少の２３．０％となったが、類似団体平均を大きく上回っている。</a:t>
          </a:r>
          <a:endParaRPr kumimoji="1" lang="en-US" altLang="ja-JP" sz="1050">
            <a:solidFill>
              <a:sysClr val="windowText" lastClr="000000"/>
            </a:solidFill>
            <a:latin typeface="+mn-ea"/>
            <a:ea typeface="+mn-ea"/>
          </a:endParaRPr>
        </a:p>
        <a:p>
          <a:r>
            <a:rPr kumimoji="1" lang="ja-JP" altLang="en-US" sz="1050">
              <a:solidFill>
                <a:sysClr val="windowText" lastClr="000000"/>
              </a:solidFill>
              <a:latin typeface="+mn-ea"/>
              <a:ea typeface="+mn-ea"/>
            </a:rPr>
            <a:t>　主に下水道事業会計や男鹿みなと市民病院事業会計など、公営企業会計に対する負担金・補助金が占めている。</a:t>
          </a:r>
          <a:endParaRPr kumimoji="1" lang="en-US" altLang="ja-JP" sz="1050">
            <a:solidFill>
              <a:sysClr val="windowText" lastClr="000000"/>
            </a:solidFill>
            <a:latin typeface="+mn-ea"/>
            <a:ea typeface="+mn-ea"/>
          </a:endParaRPr>
        </a:p>
        <a:p>
          <a:r>
            <a:rPr kumimoji="1" lang="ja-JP" altLang="en-US" sz="1050">
              <a:solidFill>
                <a:sysClr val="windowText" lastClr="000000"/>
              </a:solidFill>
              <a:latin typeface="+mn-ea"/>
              <a:ea typeface="+mn-ea"/>
            </a:rPr>
            <a:t>　下水道事業会計については補助金額を削減したこと、男鹿みなと市民病院事業会計については前年度において、不良債務解消のための補助金が増額となったことに伴い、前年度との比較では減となっているが、依然比率は高い傾向にあるため、今後も公営企業の経営改善に努め、支出の抑制を図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92710</xdr:rowOff>
    </xdr:from>
    <xdr:to>
      <xdr:col>24</xdr:col>
      <xdr:colOff>31750</xdr:colOff>
      <xdr:row>39</xdr:row>
      <xdr:rowOff>115570</xdr:rowOff>
    </xdr:to>
    <xdr:cxnSp macro="">
      <xdr:nvCxnSpPr>
        <xdr:cNvPr id="311" name="直線コネクタ 310"/>
        <xdr:cNvCxnSpPr/>
      </xdr:nvCxnSpPr>
      <xdr:spPr>
        <a:xfrm flipV="1">
          <a:off x="15671800" y="6779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74422</xdr:rowOff>
    </xdr:from>
    <xdr:to>
      <xdr:col>22</xdr:col>
      <xdr:colOff>565150</xdr:colOff>
      <xdr:row>39</xdr:row>
      <xdr:rowOff>115570</xdr:rowOff>
    </xdr:to>
    <xdr:cxnSp macro="">
      <xdr:nvCxnSpPr>
        <xdr:cNvPr id="314" name="直線コネクタ 313"/>
        <xdr:cNvCxnSpPr/>
      </xdr:nvCxnSpPr>
      <xdr:spPr>
        <a:xfrm>
          <a:off x="14782800" y="67609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6" name="テキスト ボックス 31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156718</xdr:rowOff>
    </xdr:from>
    <xdr:to>
      <xdr:col>21</xdr:col>
      <xdr:colOff>361950</xdr:colOff>
      <xdr:row>39</xdr:row>
      <xdr:rowOff>74422</xdr:rowOff>
    </xdr:to>
    <xdr:cxnSp macro="">
      <xdr:nvCxnSpPr>
        <xdr:cNvPr id="317" name="直線コネクタ 316"/>
        <xdr:cNvCxnSpPr/>
      </xdr:nvCxnSpPr>
      <xdr:spPr>
        <a:xfrm>
          <a:off x="13893800" y="6500368"/>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156718</xdr:rowOff>
    </xdr:from>
    <xdr:to>
      <xdr:col>20</xdr:col>
      <xdr:colOff>158750</xdr:colOff>
      <xdr:row>38</xdr:row>
      <xdr:rowOff>8128</xdr:rowOff>
    </xdr:to>
    <xdr:cxnSp macro="">
      <xdr:nvCxnSpPr>
        <xdr:cNvPr id="320" name="直線コネクタ 319"/>
        <xdr:cNvCxnSpPr/>
      </xdr:nvCxnSpPr>
      <xdr:spPr>
        <a:xfrm flipV="1">
          <a:off x="13004800" y="65003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41910</xdr:rowOff>
    </xdr:from>
    <xdr:to>
      <xdr:col>24</xdr:col>
      <xdr:colOff>82550</xdr:colOff>
      <xdr:row>39</xdr:row>
      <xdr:rowOff>143510</xdr:rowOff>
    </xdr:to>
    <xdr:sp macro="" textlink="">
      <xdr:nvSpPr>
        <xdr:cNvPr id="330" name="円/楕円 329"/>
        <xdr:cNvSpPr/>
      </xdr:nvSpPr>
      <xdr:spPr>
        <a:xfrm>
          <a:off x="16459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121937</xdr:rowOff>
    </xdr:from>
    <xdr:ext cx="762000" cy="259045"/>
    <xdr:sp macro="" textlink="">
      <xdr:nvSpPr>
        <xdr:cNvPr id="331" name="補助費等該当値テキスト"/>
        <xdr:cNvSpPr txBox="1"/>
      </xdr:nvSpPr>
      <xdr:spPr>
        <a:xfrm>
          <a:off x="16598900" y="663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64770</xdr:rowOff>
    </xdr:from>
    <xdr:to>
      <xdr:col>22</xdr:col>
      <xdr:colOff>615950</xdr:colOff>
      <xdr:row>39</xdr:row>
      <xdr:rowOff>166370</xdr:rowOff>
    </xdr:to>
    <xdr:sp macro="" textlink="">
      <xdr:nvSpPr>
        <xdr:cNvPr id="332" name="円/楕円 331"/>
        <xdr:cNvSpPr/>
      </xdr:nvSpPr>
      <xdr:spPr>
        <a:xfrm>
          <a:off x="15621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151147</xdr:rowOff>
    </xdr:from>
    <xdr:ext cx="736600" cy="259045"/>
    <xdr:sp macro="" textlink="">
      <xdr:nvSpPr>
        <xdr:cNvPr id="333" name="テキスト ボックス 332"/>
        <xdr:cNvSpPr txBox="1"/>
      </xdr:nvSpPr>
      <xdr:spPr>
        <a:xfrm>
          <a:off x="15290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23622</xdr:rowOff>
    </xdr:from>
    <xdr:to>
      <xdr:col>21</xdr:col>
      <xdr:colOff>412750</xdr:colOff>
      <xdr:row>39</xdr:row>
      <xdr:rowOff>125222</xdr:rowOff>
    </xdr:to>
    <xdr:sp macro="" textlink="">
      <xdr:nvSpPr>
        <xdr:cNvPr id="334" name="円/楕円 333"/>
        <xdr:cNvSpPr/>
      </xdr:nvSpPr>
      <xdr:spPr>
        <a:xfrm>
          <a:off x="14732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109999</xdr:rowOff>
    </xdr:from>
    <xdr:ext cx="762000" cy="259045"/>
    <xdr:sp macro="" textlink="">
      <xdr:nvSpPr>
        <xdr:cNvPr id="335" name="テキスト ボックス 334"/>
        <xdr:cNvSpPr txBox="1"/>
      </xdr:nvSpPr>
      <xdr:spPr>
        <a:xfrm>
          <a:off x="14401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105918</xdr:rowOff>
    </xdr:from>
    <xdr:to>
      <xdr:col>20</xdr:col>
      <xdr:colOff>209550</xdr:colOff>
      <xdr:row>38</xdr:row>
      <xdr:rowOff>36068</xdr:rowOff>
    </xdr:to>
    <xdr:sp macro="" textlink="">
      <xdr:nvSpPr>
        <xdr:cNvPr id="336" name="円/楕円 335"/>
        <xdr:cNvSpPr/>
      </xdr:nvSpPr>
      <xdr:spPr>
        <a:xfrm>
          <a:off x="13843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20845</xdr:rowOff>
    </xdr:from>
    <xdr:ext cx="762000" cy="259045"/>
    <xdr:sp macro="" textlink="">
      <xdr:nvSpPr>
        <xdr:cNvPr id="337" name="テキスト ボックス 336"/>
        <xdr:cNvSpPr txBox="1"/>
      </xdr:nvSpPr>
      <xdr:spPr>
        <a:xfrm>
          <a:off x="13512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128778</xdr:rowOff>
    </xdr:from>
    <xdr:to>
      <xdr:col>19</xdr:col>
      <xdr:colOff>6350</xdr:colOff>
      <xdr:row>38</xdr:row>
      <xdr:rowOff>58928</xdr:rowOff>
    </xdr:to>
    <xdr:sp macro="" textlink="">
      <xdr:nvSpPr>
        <xdr:cNvPr id="338" name="円/楕円 337"/>
        <xdr:cNvSpPr/>
      </xdr:nvSpPr>
      <xdr:spPr>
        <a:xfrm>
          <a:off x="12954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43705</xdr:rowOff>
    </xdr:from>
    <xdr:ext cx="762000" cy="259045"/>
    <xdr:sp macro="" textlink="">
      <xdr:nvSpPr>
        <xdr:cNvPr id="339" name="テキスト ボックス 338"/>
        <xdr:cNvSpPr txBox="1"/>
      </xdr:nvSpPr>
      <xdr:spPr>
        <a:xfrm>
          <a:off x="12623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rgbClr val="00B0F0"/>
              </a:solidFill>
              <a:effectLst/>
              <a:latin typeface="+mn-ea"/>
              <a:ea typeface="+mn-ea"/>
              <a:cs typeface="+mn-cs"/>
            </a:rPr>
            <a:t>　</a:t>
          </a:r>
          <a:r>
            <a:rPr lang="ja-JP" altLang="en-US" sz="1050">
              <a:solidFill>
                <a:sysClr val="windowText" lastClr="000000"/>
              </a:solidFill>
              <a:effectLst/>
              <a:latin typeface="+mn-ea"/>
              <a:ea typeface="+mn-ea"/>
              <a:cs typeface="+mn-cs"/>
            </a:rPr>
            <a:t>総合運動公園多目的広場改修事業等の元金償還開始等により、</a:t>
          </a:r>
          <a:r>
            <a:rPr lang="ja-JP" altLang="ja-JP" sz="1050">
              <a:solidFill>
                <a:sysClr val="windowText" lastClr="000000"/>
              </a:solidFill>
              <a:effectLst/>
              <a:latin typeface="+mn-ea"/>
              <a:ea typeface="+mn-ea"/>
              <a:cs typeface="+mn-cs"/>
            </a:rPr>
            <a:t>前年度</a:t>
          </a:r>
          <a:r>
            <a:rPr lang="ja-JP" altLang="en-US" sz="1050">
              <a:solidFill>
                <a:sysClr val="windowText" lastClr="000000"/>
              </a:solidFill>
              <a:effectLst/>
              <a:latin typeface="+mn-ea"/>
              <a:ea typeface="+mn-ea"/>
              <a:cs typeface="+mn-cs"/>
            </a:rPr>
            <a:t>と比較すると０．７</a:t>
          </a:r>
          <a:r>
            <a:rPr lang="ja-JP" altLang="ja-JP" sz="1050">
              <a:solidFill>
                <a:sysClr val="windowText" lastClr="000000"/>
              </a:solidFill>
              <a:effectLst/>
              <a:latin typeface="+mn-ea"/>
              <a:ea typeface="+mn-ea"/>
              <a:cs typeface="+mn-cs"/>
            </a:rPr>
            <a:t>ポイント増の</a:t>
          </a:r>
          <a:r>
            <a:rPr lang="ja-JP" altLang="en-US" sz="1050">
              <a:solidFill>
                <a:sysClr val="windowText" lastClr="000000"/>
              </a:solidFill>
              <a:effectLst/>
              <a:latin typeface="+mn-ea"/>
              <a:ea typeface="+mn-ea"/>
              <a:cs typeface="+mn-cs"/>
            </a:rPr>
            <a:t>１５．２％</a:t>
          </a:r>
          <a:r>
            <a:rPr lang="ja-JP" altLang="ja-JP" sz="1050">
              <a:solidFill>
                <a:sysClr val="windowText" lastClr="000000"/>
              </a:solidFill>
              <a:effectLst/>
              <a:latin typeface="+mn-ea"/>
              <a:ea typeface="+mn-ea"/>
              <a:cs typeface="+mn-cs"/>
            </a:rPr>
            <a:t>となったが、</a:t>
          </a:r>
          <a:r>
            <a:rPr lang="ja-JP" altLang="en-US" sz="1050">
              <a:solidFill>
                <a:sysClr val="windowText" lastClr="000000"/>
              </a:solidFill>
              <a:effectLst/>
              <a:latin typeface="+mn-ea"/>
              <a:ea typeface="+mn-ea"/>
              <a:cs typeface="+mn-cs"/>
            </a:rPr>
            <a:t>類似団体平均を下回っている。　</a:t>
          </a:r>
          <a:endParaRPr lang="en-US" altLang="ja-JP" sz="1050">
            <a:solidFill>
              <a:sysClr val="windowText" lastClr="000000"/>
            </a:solidFill>
            <a:effectLst/>
            <a:latin typeface="+mn-ea"/>
            <a:ea typeface="+mn-ea"/>
            <a:cs typeface="+mn-cs"/>
          </a:endParaRPr>
        </a:p>
        <a:p>
          <a:pPr eaLnBrk="1" fontAlgn="auto" latinLnBrk="0" hangingPunct="1"/>
          <a:r>
            <a:rPr lang="ja-JP" altLang="en-US" sz="1050">
              <a:solidFill>
                <a:sysClr val="windowText" lastClr="000000"/>
              </a:solidFill>
              <a:effectLst/>
              <a:latin typeface="+mn-ea"/>
              <a:ea typeface="+mn-ea"/>
              <a:cs typeface="+mn-cs"/>
            </a:rPr>
            <a:t>　なお、比率の上昇は一</a:t>
          </a:r>
          <a:r>
            <a:rPr kumimoji="1" lang="ja-JP" altLang="ja-JP" sz="1050">
              <a:solidFill>
                <a:sysClr val="windowText" lastClr="000000"/>
              </a:solidFill>
              <a:effectLst/>
              <a:latin typeface="+mn-ea"/>
              <a:ea typeface="+mn-ea"/>
              <a:cs typeface="+mn-cs"/>
            </a:rPr>
            <a:t>時的なもので</a:t>
          </a:r>
          <a:r>
            <a:rPr kumimoji="1" lang="ja-JP" altLang="en-US" sz="1050">
              <a:solidFill>
                <a:sysClr val="windowText" lastClr="000000"/>
              </a:solidFill>
              <a:effectLst/>
              <a:latin typeface="+mn-ea"/>
              <a:ea typeface="+mn-ea"/>
              <a:cs typeface="+mn-cs"/>
            </a:rPr>
            <a:t>あり、第４次男鹿市行政改革大綱において</a:t>
          </a:r>
          <a:r>
            <a:rPr lang="ja-JP" altLang="ja-JP" sz="1050">
              <a:solidFill>
                <a:sysClr val="windowText" lastClr="000000"/>
              </a:solidFill>
              <a:effectLst/>
              <a:latin typeface="+mn-ea"/>
              <a:ea typeface="+mn-ea"/>
              <a:cs typeface="+mn-cs"/>
            </a:rPr>
            <a:t>、投資的経費に係る</a:t>
          </a:r>
          <a:r>
            <a:rPr lang="ja-JP" altLang="en-US" sz="1050">
              <a:solidFill>
                <a:sysClr val="windowText" lastClr="000000"/>
              </a:solidFill>
              <a:effectLst/>
              <a:latin typeface="+mn-ea"/>
              <a:ea typeface="+mn-ea"/>
              <a:cs typeface="+mn-cs"/>
            </a:rPr>
            <a:t>市債単年度</a:t>
          </a:r>
          <a:r>
            <a:rPr lang="ja-JP" altLang="ja-JP" sz="1050">
              <a:solidFill>
                <a:sysClr val="windowText" lastClr="000000"/>
              </a:solidFill>
              <a:effectLst/>
              <a:latin typeface="+mn-ea"/>
              <a:ea typeface="+mn-ea"/>
              <a:cs typeface="+mn-cs"/>
            </a:rPr>
            <a:t>発行額の上限を定め抑制をしていることや、高い利率で借</a:t>
          </a:r>
          <a:r>
            <a:rPr lang="ja-JP" altLang="en-US" sz="1050">
              <a:solidFill>
                <a:sysClr val="windowText" lastClr="000000"/>
              </a:solidFill>
              <a:effectLst/>
              <a:latin typeface="+mn-ea"/>
              <a:ea typeface="+mn-ea"/>
              <a:cs typeface="+mn-cs"/>
            </a:rPr>
            <a:t>り</a:t>
          </a:r>
          <a:r>
            <a:rPr lang="ja-JP" altLang="ja-JP" sz="1050">
              <a:solidFill>
                <a:sysClr val="windowText" lastClr="000000"/>
              </a:solidFill>
              <a:effectLst/>
              <a:latin typeface="+mn-ea"/>
              <a:ea typeface="+mn-ea"/>
              <a:cs typeface="+mn-cs"/>
            </a:rPr>
            <a:t>入れた市債の償還が終了していること、利率見直しにより金利が低くなっていること</a:t>
          </a:r>
          <a:r>
            <a:rPr lang="ja-JP" altLang="en-US" sz="1050">
              <a:solidFill>
                <a:sysClr val="windowText" lastClr="000000"/>
              </a:solidFill>
              <a:effectLst/>
              <a:latin typeface="+mn-ea"/>
              <a:ea typeface="+mn-ea"/>
              <a:cs typeface="+mn-cs"/>
            </a:rPr>
            <a:t>から、今後は減少する見込みである。</a:t>
          </a:r>
          <a:endParaRPr lang="ja-JP" altLang="ja-JP" sz="1050">
            <a:solidFill>
              <a:sysClr val="windowText" lastClr="000000"/>
            </a:solidFill>
            <a:effectLst/>
            <a:latin typeface="+mn-ea"/>
            <a:ea typeface="+mn-ea"/>
          </a:endParaRPr>
        </a:p>
        <a:p>
          <a:r>
            <a:rPr lang="ja-JP" altLang="ja-JP" sz="1050">
              <a:solidFill>
                <a:sysClr val="windowText" lastClr="000000"/>
              </a:solidFill>
              <a:effectLst/>
              <a:latin typeface="+mn-ea"/>
              <a:ea typeface="+mn-ea"/>
              <a:cs typeface="+mn-cs"/>
            </a:rPr>
            <a:t>　今後も事業の費用対効果を考慮しながら、歳入に見合った市債発行額とするためさら</a:t>
          </a:r>
          <a:r>
            <a:rPr lang="ja-JP" altLang="en-US" sz="1050">
              <a:solidFill>
                <a:sysClr val="windowText" lastClr="000000"/>
              </a:solidFill>
              <a:effectLst/>
              <a:latin typeface="+mn-ea"/>
              <a:ea typeface="+mn-ea"/>
              <a:cs typeface="+mn-cs"/>
            </a:rPr>
            <a:t>に</a:t>
          </a:r>
          <a:r>
            <a:rPr lang="ja-JP" altLang="ja-JP" sz="1050">
              <a:solidFill>
                <a:sysClr val="windowText" lastClr="000000"/>
              </a:solidFill>
              <a:effectLst/>
              <a:latin typeface="+mn-ea"/>
              <a:ea typeface="+mn-ea"/>
              <a:cs typeface="+mn-cs"/>
            </a:rPr>
            <a:t>発行上限の見直しを検討するなど、公債費の減少に努める。</a:t>
          </a:r>
          <a:endParaRPr lang="ja-JP" altLang="ja-JP" sz="1050">
            <a:solidFill>
              <a:sysClr val="windowText" lastClr="000000"/>
            </a:solidFill>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98425</xdr:rowOff>
    </xdr:from>
    <xdr:to>
      <xdr:col>7</xdr:col>
      <xdr:colOff>15875</xdr:colOff>
      <xdr:row>74</xdr:row>
      <xdr:rowOff>111760</xdr:rowOff>
    </xdr:to>
    <xdr:cxnSp macro="">
      <xdr:nvCxnSpPr>
        <xdr:cNvPr id="371" name="直線コネクタ 370"/>
        <xdr:cNvCxnSpPr/>
      </xdr:nvCxnSpPr>
      <xdr:spPr>
        <a:xfrm>
          <a:off x="3987800" y="1278572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98425</xdr:rowOff>
    </xdr:from>
    <xdr:to>
      <xdr:col>5</xdr:col>
      <xdr:colOff>549275</xdr:colOff>
      <xdr:row>74</xdr:row>
      <xdr:rowOff>106045</xdr:rowOff>
    </xdr:to>
    <xdr:cxnSp macro="">
      <xdr:nvCxnSpPr>
        <xdr:cNvPr id="374" name="直線コネクタ 373"/>
        <xdr:cNvCxnSpPr/>
      </xdr:nvCxnSpPr>
      <xdr:spPr>
        <a:xfrm flipV="1">
          <a:off x="3098800" y="127857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106045</xdr:rowOff>
    </xdr:from>
    <xdr:to>
      <xdr:col>4</xdr:col>
      <xdr:colOff>346075</xdr:colOff>
      <xdr:row>74</xdr:row>
      <xdr:rowOff>111760</xdr:rowOff>
    </xdr:to>
    <xdr:cxnSp macro="">
      <xdr:nvCxnSpPr>
        <xdr:cNvPr id="377" name="直線コネクタ 376"/>
        <xdr:cNvCxnSpPr/>
      </xdr:nvCxnSpPr>
      <xdr:spPr>
        <a:xfrm flipV="1">
          <a:off x="2209800" y="127933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9" name="テキスト ボックス 378"/>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111760</xdr:rowOff>
    </xdr:from>
    <xdr:to>
      <xdr:col>3</xdr:col>
      <xdr:colOff>142875</xdr:colOff>
      <xdr:row>74</xdr:row>
      <xdr:rowOff>121285</xdr:rowOff>
    </xdr:to>
    <xdr:cxnSp macro="">
      <xdr:nvCxnSpPr>
        <xdr:cNvPr id="380" name="直線コネクタ 379"/>
        <xdr:cNvCxnSpPr/>
      </xdr:nvCxnSpPr>
      <xdr:spPr>
        <a:xfrm flipV="1">
          <a:off x="1320800" y="127990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60960</xdr:rowOff>
    </xdr:from>
    <xdr:to>
      <xdr:col>7</xdr:col>
      <xdr:colOff>66675</xdr:colOff>
      <xdr:row>74</xdr:row>
      <xdr:rowOff>162560</xdr:rowOff>
    </xdr:to>
    <xdr:sp macro="" textlink="">
      <xdr:nvSpPr>
        <xdr:cNvPr id="390" name="円/楕円 389"/>
        <xdr:cNvSpPr/>
      </xdr:nvSpPr>
      <xdr:spPr>
        <a:xfrm>
          <a:off x="47752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140987</xdr:rowOff>
    </xdr:from>
    <xdr:ext cx="762000" cy="259045"/>
    <xdr:sp macro="" textlink="">
      <xdr:nvSpPr>
        <xdr:cNvPr id="391" name="公債費該当値テキスト"/>
        <xdr:cNvSpPr txBox="1"/>
      </xdr:nvSpPr>
      <xdr:spPr>
        <a:xfrm>
          <a:off x="4914900" y="1265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47625</xdr:rowOff>
    </xdr:from>
    <xdr:to>
      <xdr:col>5</xdr:col>
      <xdr:colOff>600075</xdr:colOff>
      <xdr:row>74</xdr:row>
      <xdr:rowOff>149225</xdr:rowOff>
    </xdr:to>
    <xdr:sp macro="" textlink="">
      <xdr:nvSpPr>
        <xdr:cNvPr id="392" name="円/楕円 391"/>
        <xdr:cNvSpPr/>
      </xdr:nvSpPr>
      <xdr:spPr>
        <a:xfrm>
          <a:off x="39370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159402</xdr:rowOff>
    </xdr:from>
    <xdr:ext cx="736600" cy="259045"/>
    <xdr:sp macro="" textlink="">
      <xdr:nvSpPr>
        <xdr:cNvPr id="393" name="テキスト ボックス 392"/>
        <xdr:cNvSpPr txBox="1"/>
      </xdr:nvSpPr>
      <xdr:spPr>
        <a:xfrm>
          <a:off x="3606800" y="1250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55245</xdr:rowOff>
    </xdr:from>
    <xdr:to>
      <xdr:col>4</xdr:col>
      <xdr:colOff>396875</xdr:colOff>
      <xdr:row>74</xdr:row>
      <xdr:rowOff>156845</xdr:rowOff>
    </xdr:to>
    <xdr:sp macro="" textlink="">
      <xdr:nvSpPr>
        <xdr:cNvPr id="394" name="円/楕円 393"/>
        <xdr:cNvSpPr/>
      </xdr:nvSpPr>
      <xdr:spPr>
        <a:xfrm>
          <a:off x="3048000" y="127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167022</xdr:rowOff>
    </xdr:from>
    <xdr:ext cx="762000" cy="259045"/>
    <xdr:sp macro="" textlink="">
      <xdr:nvSpPr>
        <xdr:cNvPr id="395" name="テキスト ボックス 394"/>
        <xdr:cNvSpPr txBox="1"/>
      </xdr:nvSpPr>
      <xdr:spPr>
        <a:xfrm>
          <a:off x="2717800" y="1251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60960</xdr:rowOff>
    </xdr:from>
    <xdr:to>
      <xdr:col>3</xdr:col>
      <xdr:colOff>193675</xdr:colOff>
      <xdr:row>74</xdr:row>
      <xdr:rowOff>162560</xdr:rowOff>
    </xdr:to>
    <xdr:sp macro="" textlink="">
      <xdr:nvSpPr>
        <xdr:cNvPr id="396" name="円/楕円 395"/>
        <xdr:cNvSpPr/>
      </xdr:nvSpPr>
      <xdr:spPr>
        <a:xfrm>
          <a:off x="2159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1287</xdr:rowOff>
    </xdr:from>
    <xdr:ext cx="762000" cy="259045"/>
    <xdr:sp macro="" textlink="">
      <xdr:nvSpPr>
        <xdr:cNvPr id="397" name="テキスト ボックス 396"/>
        <xdr:cNvSpPr txBox="1"/>
      </xdr:nvSpPr>
      <xdr:spPr>
        <a:xfrm>
          <a:off x="1828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70485</xdr:rowOff>
    </xdr:from>
    <xdr:to>
      <xdr:col>1</xdr:col>
      <xdr:colOff>676275</xdr:colOff>
      <xdr:row>75</xdr:row>
      <xdr:rowOff>635</xdr:rowOff>
    </xdr:to>
    <xdr:sp macro="" textlink="">
      <xdr:nvSpPr>
        <xdr:cNvPr id="398" name="円/楕円 397"/>
        <xdr:cNvSpPr/>
      </xdr:nvSpPr>
      <xdr:spPr>
        <a:xfrm>
          <a:off x="12700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10812</xdr:rowOff>
    </xdr:from>
    <xdr:ext cx="762000" cy="259045"/>
    <xdr:sp macro="" textlink="">
      <xdr:nvSpPr>
        <xdr:cNvPr id="399" name="テキスト ボックス 398"/>
        <xdr:cNvSpPr txBox="1"/>
      </xdr:nvSpPr>
      <xdr:spPr>
        <a:xfrm>
          <a:off x="939800" y="125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mn-ea"/>
              <a:ea typeface="+mn-ea"/>
            </a:rPr>
            <a:t>　前年度と比較すると０．３ポイント減少の７９．０％となったものの、類似団体平均を上回っている。</a:t>
          </a:r>
          <a:endParaRPr kumimoji="1" lang="en-US" altLang="ja-JP" sz="1200">
            <a:solidFill>
              <a:sysClr val="windowText" lastClr="000000"/>
            </a:solidFill>
            <a:latin typeface="+mn-ea"/>
            <a:ea typeface="+mn-ea"/>
          </a:endParaRPr>
        </a:p>
        <a:p>
          <a:r>
            <a:rPr kumimoji="1" lang="ja-JP" altLang="en-US" sz="1200">
              <a:solidFill>
                <a:sysClr val="windowText" lastClr="000000"/>
              </a:solidFill>
              <a:latin typeface="+mn-ea"/>
              <a:ea typeface="+mn-ea"/>
            </a:rPr>
            <a:t>　これは下水道事業会計など公営企業会計に対する負担金・補助金といった補助費等、国民健康保険特別会計、介護保険特別会計などに対する繰出金、生活保護費などの扶助費について、経常経費に占める割合が高いことが要因となっている。</a:t>
          </a:r>
          <a:endParaRPr kumimoji="1" lang="en-US" altLang="ja-JP" sz="1200">
            <a:solidFill>
              <a:sysClr val="windowText" lastClr="000000"/>
            </a:solidFill>
            <a:latin typeface="+mn-ea"/>
            <a:ea typeface="+mn-ea"/>
          </a:endParaRPr>
        </a:p>
        <a:p>
          <a:r>
            <a:rPr kumimoji="1" lang="ja-JP" altLang="en-US" sz="1200">
              <a:solidFill>
                <a:sysClr val="windowText" lastClr="000000"/>
              </a:solidFill>
              <a:latin typeface="+mn-ea"/>
              <a:ea typeface="+mn-ea"/>
            </a:rPr>
            <a:t>　今後も公営企業会計における経営の健全化のほか、疾病予防事業などの各種事業の推進により、経費の縮減に努める。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69850</xdr:rowOff>
    </xdr:from>
    <xdr:to>
      <xdr:col>24</xdr:col>
      <xdr:colOff>31750</xdr:colOff>
      <xdr:row>79</xdr:row>
      <xdr:rowOff>81280</xdr:rowOff>
    </xdr:to>
    <xdr:cxnSp macro="">
      <xdr:nvCxnSpPr>
        <xdr:cNvPr id="432" name="直線コネクタ 431"/>
        <xdr:cNvCxnSpPr/>
      </xdr:nvCxnSpPr>
      <xdr:spPr>
        <a:xfrm flipV="1">
          <a:off x="15671800" y="136144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81280</xdr:rowOff>
    </xdr:from>
    <xdr:to>
      <xdr:col>22</xdr:col>
      <xdr:colOff>565150</xdr:colOff>
      <xdr:row>79</xdr:row>
      <xdr:rowOff>85089</xdr:rowOff>
    </xdr:to>
    <xdr:cxnSp macro="">
      <xdr:nvCxnSpPr>
        <xdr:cNvPr id="435" name="直線コネクタ 434"/>
        <xdr:cNvCxnSpPr/>
      </xdr:nvCxnSpPr>
      <xdr:spPr>
        <a:xfrm flipV="1">
          <a:off x="14782800" y="136258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7" name="テキスト ボックス 436"/>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50800</xdr:rowOff>
    </xdr:from>
    <xdr:to>
      <xdr:col>21</xdr:col>
      <xdr:colOff>361950</xdr:colOff>
      <xdr:row>79</xdr:row>
      <xdr:rowOff>85089</xdr:rowOff>
    </xdr:to>
    <xdr:cxnSp macro="">
      <xdr:nvCxnSpPr>
        <xdr:cNvPr id="438" name="直線コネクタ 437"/>
        <xdr:cNvCxnSpPr/>
      </xdr:nvCxnSpPr>
      <xdr:spPr>
        <a:xfrm>
          <a:off x="13893800" y="135953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40" name="テキスト ボックス 439"/>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16511</xdr:rowOff>
    </xdr:from>
    <xdr:to>
      <xdr:col>20</xdr:col>
      <xdr:colOff>158750</xdr:colOff>
      <xdr:row>79</xdr:row>
      <xdr:rowOff>50800</xdr:rowOff>
    </xdr:to>
    <xdr:cxnSp macro="">
      <xdr:nvCxnSpPr>
        <xdr:cNvPr id="441" name="直線コネクタ 440"/>
        <xdr:cNvCxnSpPr/>
      </xdr:nvCxnSpPr>
      <xdr:spPr>
        <a:xfrm>
          <a:off x="13004800" y="135610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19050</xdr:rowOff>
    </xdr:from>
    <xdr:to>
      <xdr:col>24</xdr:col>
      <xdr:colOff>82550</xdr:colOff>
      <xdr:row>79</xdr:row>
      <xdr:rowOff>120650</xdr:rowOff>
    </xdr:to>
    <xdr:sp macro="" textlink="">
      <xdr:nvSpPr>
        <xdr:cNvPr id="451" name="円/楕円 450"/>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162577</xdr:rowOff>
    </xdr:from>
    <xdr:ext cx="762000" cy="259045"/>
    <xdr:sp macro="" textlink="">
      <xdr:nvSpPr>
        <xdr:cNvPr id="452" name="公債費以外該当値テキスト"/>
        <xdr:cNvSpPr txBox="1"/>
      </xdr:nvSpPr>
      <xdr:spPr>
        <a:xfrm>
          <a:off x="16598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30480</xdr:rowOff>
    </xdr:from>
    <xdr:to>
      <xdr:col>22</xdr:col>
      <xdr:colOff>615950</xdr:colOff>
      <xdr:row>79</xdr:row>
      <xdr:rowOff>132080</xdr:rowOff>
    </xdr:to>
    <xdr:sp macro="" textlink="">
      <xdr:nvSpPr>
        <xdr:cNvPr id="453" name="円/楕円 452"/>
        <xdr:cNvSpPr/>
      </xdr:nvSpPr>
      <xdr:spPr>
        <a:xfrm>
          <a:off x="15621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116857</xdr:rowOff>
    </xdr:from>
    <xdr:ext cx="736600" cy="259045"/>
    <xdr:sp macro="" textlink="">
      <xdr:nvSpPr>
        <xdr:cNvPr id="454" name="テキスト ボックス 453"/>
        <xdr:cNvSpPr txBox="1"/>
      </xdr:nvSpPr>
      <xdr:spPr>
        <a:xfrm>
          <a:off x="15290800" y="13661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34289</xdr:rowOff>
    </xdr:from>
    <xdr:to>
      <xdr:col>21</xdr:col>
      <xdr:colOff>412750</xdr:colOff>
      <xdr:row>79</xdr:row>
      <xdr:rowOff>135889</xdr:rowOff>
    </xdr:to>
    <xdr:sp macro="" textlink="">
      <xdr:nvSpPr>
        <xdr:cNvPr id="455" name="円/楕円 454"/>
        <xdr:cNvSpPr/>
      </xdr:nvSpPr>
      <xdr:spPr>
        <a:xfrm>
          <a:off x="14732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120666</xdr:rowOff>
    </xdr:from>
    <xdr:ext cx="762000" cy="259045"/>
    <xdr:sp macro="" textlink="">
      <xdr:nvSpPr>
        <xdr:cNvPr id="456" name="テキスト ボックス 455"/>
        <xdr:cNvSpPr txBox="1"/>
      </xdr:nvSpPr>
      <xdr:spPr>
        <a:xfrm>
          <a:off x="14401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0</xdr:rowOff>
    </xdr:from>
    <xdr:to>
      <xdr:col>20</xdr:col>
      <xdr:colOff>209550</xdr:colOff>
      <xdr:row>79</xdr:row>
      <xdr:rowOff>101600</xdr:rowOff>
    </xdr:to>
    <xdr:sp macro="" textlink="">
      <xdr:nvSpPr>
        <xdr:cNvPr id="457" name="円/楕円 456"/>
        <xdr:cNvSpPr/>
      </xdr:nvSpPr>
      <xdr:spPr>
        <a:xfrm>
          <a:off x="13843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86377</xdr:rowOff>
    </xdr:from>
    <xdr:ext cx="762000" cy="259045"/>
    <xdr:sp macro="" textlink="">
      <xdr:nvSpPr>
        <xdr:cNvPr id="458" name="テキスト ボックス 457"/>
        <xdr:cNvSpPr txBox="1"/>
      </xdr:nvSpPr>
      <xdr:spPr>
        <a:xfrm>
          <a:off x="13512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137161</xdr:rowOff>
    </xdr:from>
    <xdr:to>
      <xdr:col>19</xdr:col>
      <xdr:colOff>6350</xdr:colOff>
      <xdr:row>79</xdr:row>
      <xdr:rowOff>67311</xdr:rowOff>
    </xdr:to>
    <xdr:sp macro="" textlink="">
      <xdr:nvSpPr>
        <xdr:cNvPr id="459" name="円/楕円 458"/>
        <xdr:cNvSpPr/>
      </xdr:nvSpPr>
      <xdr:spPr>
        <a:xfrm>
          <a:off x="12954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52088</xdr:rowOff>
    </xdr:from>
    <xdr:ext cx="762000" cy="259045"/>
    <xdr:sp macro="" textlink="">
      <xdr:nvSpPr>
        <xdr:cNvPr id="460" name="テキスト ボックス 459"/>
        <xdr:cNvSpPr txBox="1"/>
      </xdr:nvSpPr>
      <xdr:spPr>
        <a:xfrm>
          <a:off x="12623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秋田県男鹿市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91732</xdr:rowOff>
    </xdr:from>
    <xdr:to>
      <xdr:col>4</xdr:col>
      <xdr:colOff>1117600</xdr:colOff>
      <xdr:row>16</xdr:row>
      <xdr:rowOff>119037</xdr:rowOff>
    </xdr:to>
    <xdr:cxnSp macro="">
      <xdr:nvCxnSpPr>
        <xdr:cNvPr id="50" name="直線コネクタ 49"/>
        <xdr:cNvCxnSpPr/>
      </xdr:nvCxnSpPr>
      <xdr:spPr bwMode="auto">
        <a:xfrm>
          <a:off x="5003800" y="2882557"/>
          <a:ext cx="647700" cy="27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79426</xdr:rowOff>
    </xdr:from>
    <xdr:to>
      <xdr:col>4</xdr:col>
      <xdr:colOff>469900</xdr:colOff>
      <xdr:row>16</xdr:row>
      <xdr:rowOff>91732</xdr:rowOff>
    </xdr:to>
    <xdr:cxnSp macro="">
      <xdr:nvCxnSpPr>
        <xdr:cNvPr id="53" name="直線コネクタ 52"/>
        <xdr:cNvCxnSpPr/>
      </xdr:nvCxnSpPr>
      <xdr:spPr bwMode="auto">
        <a:xfrm>
          <a:off x="4305300" y="2870251"/>
          <a:ext cx="698500" cy="12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79426</xdr:rowOff>
    </xdr:from>
    <xdr:to>
      <xdr:col>3</xdr:col>
      <xdr:colOff>904875</xdr:colOff>
      <xdr:row>16</xdr:row>
      <xdr:rowOff>102095</xdr:rowOff>
    </xdr:to>
    <xdr:cxnSp macro="">
      <xdr:nvCxnSpPr>
        <xdr:cNvPr id="56" name="直線コネクタ 55"/>
        <xdr:cNvCxnSpPr/>
      </xdr:nvCxnSpPr>
      <xdr:spPr bwMode="auto">
        <a:xfrm flipV="1">
          <a:off x="3606800" y="2870251"/>
          <a:ext cx="698500" cy="22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59093</xdr:rowOff>
    </xdr:from>
    <xdr:to>
      <xdr:col>3</xdr:col>
      <xdr:colOff>206375</xdr:colOff>
      <xdr:row>16</xdr:row>
      <xdr:rowOff>102095</xdr:rowOff>
    </xdr:to>
    <xdr:cxnSp macro="">
      <xdr:nvCxnSpPr>
        <xdr:cNvPr id="59" name="直線コネクタ 58"/>
        <xdr:cNvCxnSpPr/>
      </xdr:nvCxnSpPr>
      <xdr:spPr bwMode="auto">
        <a:xfrm>
          <a:off x="2908300" y="2849918"/>
          <a:ext cx="698500" cy="43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68237</xdr:rowOff>
    </xdr:from>
    <xdr:to>
      <xdr:col>5</xdr:col>
      <xdr:colOff>34925</xdr:colOff>
      <xdr:row>16</xdr:row>
      <xdr:rowOff>169837</xdr:rowOff>
    </xdr:to>
    <xdr:sp macro="" textlink="">
      <xdr:nvSpPr>
        <xdr:cNvPr id="69" name="円/楕円 68"/>
        <xdr:cNvSpPr/>
      </xdr:nvSpPr>
      <xdr:spPr bwMode="auto">
        <a:xfrm>
          <a:off x="5600700" y="2859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84764</xdr:rowOff>
    </xdr:from>
    <xdr:ext cx="762000" cy="259045"/>
    <xdr:sp macro="" textlink="">
      <xdr:nvSpPr>
        <xdr:cNvPr id="70" name="人口1人当たり決算額の推移該当値テキスト130"/>
        <xdr:cNvSpPr txBox="1"/>
      </xdr:nvSpPr>
      <xdr:spPr>
        <a:xfrm>
          <a:off x="5740400" y="270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110,877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40932</xdr:rowOff>
    </xdr:from>
    <xdr:to>
      <xdr:col>4</xdr:col>
      <xdr:colOff>520700</xdr:colOff>
      <xdr:row>16</xdr:row>
      <xdr:rowOff>142532</xdr:rowOff>
    </xdr:to>
    <xdr:sp macro="" textlink="">
      <xdr:nvSpPr>
        <xdr:cNvPr id="71" name="円/楕円 70"/>
        <xdr:cNvSpPr/>
      </xdr:nvSpPr>
      <xdr:spPr bwMode="auto">
        <a:xfrm>
          <a:off x="4953000" y="2831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152709</xdr:rowOff>
    </xdr:from>
    <xdr:ext cx="736600" cy="259045"/>
    <xdr:sp macro="" textlink="">
      <xdr:nvSpPr>
        <xdr:cNvPr id="72" name="テキスト ボックス 71"/>
        <xdr:cNvSpPr txBox="1"/>
      </xdr:nvSpPr>
      <xdr:spPr>
        <a:xfrm>
          <a:off x="4622800" y="2600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113,027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28626</xdr:rowOff>
    </xdr:from>
    <xdr:to>
      <xdr:col>3</xdr:col>
      <xdr:colOff>955675</xdr:colOff>
      <xdr:row>16</xdr:row>
      <xdr:rowOff>130226</xdr:rowOff>
    </xdr:to>
    <xdr:sp macro="" textlink="">
      <xdr:nvSpPr>
        <xdr:cNvPr id="73" name="円/楕円 72"/>
        <xdr:cNvSpPr/>
      </xdr:nvSpPr>
      <xdr:spPr bwMode="auto">
        <a:xfrm>
          <a:off x="4254500" y="2819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140403</xdr:rowOff>
    </xdr:from>
    <xdr:ext cx="762000" cy="259045"/>
    <xdr:sp macro="" textlink="">
      <xdr:nvSpPr>
        <xdr:cNvPr id="74" name="テキスト ボックス 73"/>
        <xdr:cNvSpPr txBox="1"/>
      </xdr:nvSpPr>
      <xdr:spPr>
        <a:xfrm>
          <a:off x="3924300" y="258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113,996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51295</xdr:rowOff>
    </xdr:from>
    <xdr:to>
      <xdr:col>3</xdr:col>
      <xdr:colOff>257175</xdr:colOff>
      <xdr:row>16</xdr:row>
      <xdr:rowOff>152895</xdr:rowOff>
    </xdr:to>
    <xdr:sp macro="" textlink="">
      <xdr:nvSpPr>
        <xdr:cNvPr id="75" name="円/楕円 74"/>
        <xdr:cNvSpPr/>
      </xdr:nvSpPr>
      <xdr:spPr bwMode="auto">
        <a:xfrm>
          <a:off x="3556000" y="2842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163072</xdr:rowOff>
    </xdr:from>
    <xdr:ext cx="762000" cy="259045"/>
    <xdr:sp macro="" textlink="">
      <xdr:nvSpPr>
        <xdr:cNvPr id="76" name="テキスト ボックス 75"/>
        <xdr:cNvSpPr txBox="1"/>
      </xdr:nvSpPr>
      <xdr:spPr>
        <a:xfrm>
          <a:off x="3225800" y="26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112,211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8293</xdr:rowOff>
    </xdr:from>
    <xdr:to>
      <xdr:col>2</xdr:col>
      <xdr:colOff>692150</xdr:colOff>
      <xdr:row>16</xdr:row>
      <xdr:rowOff>109893</xdr:rowOff>
    </xdr:to>
    <xdr:sp macro="" textlink="">
      <xdr:nvSpPr>
        <xdr:cNvPr id="77" name="円/楕円 76"/>
        <xdr:cNvSpPr/>
      </xdr:nvSpPr>
      <xdr:spPr bwMode="auto">
        <a:xfrm>
          <a:off x="2857500" y="2799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120070</xdr:rowOff>
    </xdr:from>
    <xdr:ext cx="762000" cy="259045"/>
    <xdr:sp macro="" textlink="">
      <xdr:nvSpPr>
        <xdr:cNvPr id="78" name="テキスト ボックス 77"/>
        <xdr:cNvSpPr txBox="1"/>
      </xdr:nvSpPr>
      <xdr:spPr>
        <a:xfrm>
          <a:off x="2527300" y="256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115,597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301376</xdr:rowOff>
    </xdr:from>
    <xdr:to>
      <xdr:col>4</xdr:col>
      <xdr:colOff>1117600</xdr:colOff>
      <xdr:row>37</xdr:row>
      <xdr:rowOff>311522</xdr:rowOff>
    </xdr:to>
    <xdr:cxnSp macro="">
      <xdr:nvCxnSpPr>
        <xdr:cNvPr id="112" name="直線コネクタ 111"/>
        <xdr:cNvCxnSpPr/>
      </xdr:nvCxnSpPr>
      <xdr:spPr bwMode="auto">
        <a:xfrm>
          <a:off x="5003800" y="7426076"/>
          <a:ext cx="647700" cy="10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251019</xdr:rowOff>
    </xdr:from>
    <xdr:ext cx="762000" cy="259045"/>
    <xdr:sp macro="" textlink="">
      <xdr:nvSpPr>
        <xdr:cNvPr id="113" name="人口1人当たり決算額の推移平均値テキスト445"/>
        <xdr:cNvSpPr txBox="1"/>
      </xdr:nvSpPr>
      <xdr:spPr>
        <a:xfrm>
          <a:off x="5740400" y="737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296095</xdr:rowOff>
    </xdr:from>
    <xdr:to>
      <xdr:col>4</xdr:col>
      <xdr:colOff>469900</xdr:colOff>
      <xdr:row>37</xdr:row>
      <xdr:rowOff>301376</xdr:rowOff>
    </xdr:to>
    <xdr:cxnSp macro="">
      <xdr:nvCxnSpPr>
        <xdr:cNvPr id="115" name="直線コネクタ 114"/>
        <xdr:cNvCxnSpPr/>
      </xdr:nvCxnSpPr>
      <xdr:spPr bwMode="auto">
        <a:xfrm>
          <a:off x="4305300" y="7420795"/>
          <a:ext cx="698500" cy="5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21024</xdr:rowOff>
    </xdr:from>
    <xdr:ext cx="736600" cy="259045"/>
    <xdr:sp macro="" textlink="">
      <xdr:nvSpPr>
        <xdr:cNvPr id="117" name="テキスト ボックス 116"/>
        <xdr:cNvSpPr txBox="1"/>
      </xdr:nvSpPr>
      <xdr:spPr>
        <a:xfrm>
          <a:off x="4622800" y="748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284425</xdr:rowOff>
    </xdr:from>
    <xdr:to>
      <xdr:col>3</xdr:col>
      <xdr:colOff>904875</xdr:colOff>
      <xdr:row>37</xdr:row>
      <xdr:rowOff>296095</xdr:rowOff>
    </xdr:to>
    <xdr:cxnSp macro="">
      <xdr:nvCxnSpPr>
        <xdr:cNvPr id="118" name="直線コネクタ 117"/>
        <xdr:cNvCxnSpPr/>
      </xdr:nvCxnSpPr>
      <xdr:spPr bwMode="auto">
        <a:xfrm>
          <a:off x="3606800" y="7409125"/>
          <a:ext cx="698500" cy="11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284425</xdr:rowOff>
    </xdr:from>
    <xdr:to>
      <xdr:col>3</xdr:col>
      <xdr:colOff>206375</xdr:colOff>
      <xdr:row>37</xdr:row>
      <xdr:rowOff>284974</xdr:rowOff>
    </xdr:to>
    <xdr:cxnSp macro="">
      <xdr:nvCxnSpPr>
        <xdr:cNvPr id="121" name="直線コネクタ 120"/>
        <xdr:cNvCxnSpPr/>
      </xdr:nvCxnSpPr>
      <xdr:spPr bwMode="auto">
        <a:xfrm flipV="1">
          <a:off x="2908300" y="7409125"/>
          <a:ext cx="698500" cy="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260722</xdr:rowOff>
    </xdr:from>
    <xdr:to>
      <xdr:col>5</xdr:col>
      <xdr:colOff>34925</xdr:colOff>
      <xdr:row>38</xdr:row>
      <xdr:rowOff>19422</xdr:rowOff>
    </xdr:to>
    <xdr:sp macro="" textlink="">
      <xdr:nvSpPr>
        <xdr:cNvPr id="131" name="円/楕円 130"/>
        <xdr:cNvSpPr/>
      </xdr:nvSpPr>
      <xdr:spPr bwMode="auto">
        <a:xfrm>
          <a:off x="5600700" y="7385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42299</xdr:rowOff>
    </xdr:from>
    <xdr:ext cx="762000" cy="259045"/>
    <xdr:sp macro="" textlink="">
      <xdr:nvSpPr>
        <xdr:cNvPr id="132" name="人口1人当たり決算額の推移該当値テキスト445"/>
        <xdr:cNvSpPr txBox="1"/>
      </xdr:nvSpPr>
      <xdr:spPr>
        <a:xfrm>
          <a:off x="5740400" y="716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31,569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250576</xdr:rowOff>
    </xdr:from>
    <xdr:to>
      <xdr:col>4</xdr:col>
      <xdr:colOff>520700</xdr:colOff>
      <xdr:row>38</xdr:row>
      <xdr:rowOff>9276</xdr:rowOff>
    </xdr:to>
    <xdr:sp macro="" textlink="">
      <xdr:nvSpPr>
        <xdr:cNvPr id="133" name="円/楕円 132"/>
        <xdr:cNvSpPr/>
      </xdr:nvSpPr>
      <xdr:spPr bwMode="auto">
        <a:xfrm>
          <a:off x="4953000" y="7375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19453</xdr:rowOff>
    </xdr:from>
    <xdr:ext cx="736600" cy="259045"/>
    <xdr:sp macro="" textlink="">
      <xdr:nvSpPr>
        <xdr:cNvPr id="134" name="テキスト ボックス 133"/>
        <xdr:cNvSpPr txBox="1"/>
      </xdr:nvSpPr>
      <xdr:spPr>
        <a:xfrm>
          <a:off x="4622800" y="7144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34,232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245295</xdr:rowOff>
    </xdr:from>
    <xdr:to>
      <xdr:col>3</xdr:col>
      <xdr:colOff>955675</xdr:colOff>
      <xdr:row>38</xdr:row>
      <xdr:rowOff>3995</xdr:rowOff>
    </xdr:to>
    <xdr:sp macro="" textlink="">
      <xdr:nvSpPr>
        <xdr:cNvPr id="135" name="円/楕円 134"/>
        <xdr:cNvSpPr/>
      </xdr:nvSpPr>
      <xdr:spPr bwMode="auto">
        <a:xfrm>
          <a:off x="4254500" y="7369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14172</xdr:rowOff>
    </xdr:from>
    <xdr:ext cx="762000" cy="259045"/>
    <xdr:sp macro="" textlink="">
      <xdr:nvSpPr>
        <xdr:cNvPr id="136" name="テキスト ボックス 135"/>
        <xdr:cNvSpPr txBox="1"/>
      </xdr:nvSpPr>
      <xdr:spPr>
        <a:xfrm>
          <a:off x="3924300" y="713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35,618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233625</xdr:rowOff>
    </xdr:from>
    <xdr:to>
      <xdr:col>3</xdr:col>
      <xdr:colOff>257175</xdr:colOff>
      <xdr:row>37</xdr:row>
      <xdr:rowOff>335225</xdr:rowOff>
    </xdr:to>
    <xdr:sp macro="" textlink="">
      <xdr:nvSpPr>
        <xdr:cNvPr id="137" name="円/楕円 136"/>
        <xdr:cNvSpPr/>
      </xdr:nvSpPr>
      <xdr:spPr bwMode="auto">
        <a:xfrm>
          <a:off x="3556000" y="7358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2502</xdr:rowOff>
    </xdr:from>
    <xdr:ext cx="762000" cy="259045"/>
    <xdr:sp macro="" textlink="">
      <xdr:nvSpPr>
        <xdr:cNvPr id="138" name="テキスト ボックス 137"/>
        <xdr:cNvSpPr txBox="1"/>
      </xdr:nvSpPr>
      <xdr:spPr>
        <a:xfrm>
          <a:off x="3225800" y="712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38,681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234174</xdr:rowOff>
    </xdr:from>
    <xdr:to>
      <xdr:col>2</xdr:col>
      <xdr:colOff>692150</xdr:colOff>
      <xdr:row>37</xdr:row>
      <xdr:rowOff>335774</xdr:rowOff>
    </xdr:to>
    <xdr:sp macro="" textlink="">
      <xdr:nvSpPr>
        <xdr:cNvPr id="139" name="円/楕円 138"/>
        <xdr:cNvSpPr/>
      </xdr:nvSpPr>
      <xdr:spPr bwMode="auto">
        <a:xfrm>
          <a:off x="2857500" y="7358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3051</xdr:rowOff>
    </xdr:from>
    <xdr:ext cx="762000" cy="259045"/>
    <xdr:sp macro="" textlink="">
      <xdr:nvSpPr>
        <xdr:cNvPr id="140" name="テキスト ボックス 139"/>
        <xdr:cNvSpPr txBox="1"/>
      </xdr:nvSpPr>
      <xdr:spPr>
        <a:xfrm>
          <a:off x="2527300" y="7127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秋田県男鹿市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29,046
28,992
241.09
17,050,512
16,686,973
273,754
10,558,505
16,081,021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117.0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10325</xdr:rowOff>
    </xdr:from>
    <xdr:to>
      <xdr:col>6</xdr:col>
      <xdr:colOff>511175</xdr:colOff>
      <xdr:row>35</xdr:row>
      <xdr:rowOff>14745</xdr:rowOff>
    </xdr:to>
    <xdr:cxnSp macro="">
      <xdr:nvCxnSpPr>
        <xdr:cNvPr id="61" name="直線コネクタ 60"/>
        <xdr:cNvCxnSpPr/>
      </xdr:nvCxnSpPr>
      <xdr:spPr>
        <a:xfrm>
          <a:off x="3797300" y="6011075"/>
          <a:ext cx="8382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156070</xdr:rowOff>
    </xdr:from>
    <xdr:to>
      <xdr:col>5</xdr:col>
      <xdr:colOff>358775</xdr:colOff>
      <xdr:row>35</xdr:row>
      <xdr:rowOff>10325</xdr:rowOff>
    </xdr:to>
    <xdr:cxnSp macro="">
      <xdr:nvCxnSpPr>
        <xdr:cNvPr id="64" name="直線コネクタ 63"/>
        <xdr:cNvCxnSpPr/>
      </xdr:nvCxnSpPr>
      <xdr:spPr>
        <a:xfrm>
          <a:off x="2908300" y="5985370"/>
          <a:ext cx="889000" cy="2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53636</xdr:rowOff>
    </xdr:from>
    <xdr:ext cx="534377" cy="259045"/>
    <xdr:sp macro="" textlink="">
      <xdr:nvSpPr>
        <xdr:cNvPr id="66" name="テキスト ボックス 65"/>
        <xdr:cNvSpPr txBox="1"/>
      </xdr:nvSpPr>
      <xdr:spPr>
        <a:xfrm>
          <a:off x="3530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156070</xdr:rowOff>
    </xdr:from>
    <xdr:to>
      <xdr:col>4</xdr:col>
      <xdr:colOff>155575</xdr:colOff>
      <xdr:row>34</xdr:row>
      <xdr:rowOff>164122</xdr:rowOff>
    </xdr:to>
    <xdr:cxnSp macro="">
      <xdr:nvCxnSpPr>
        <xdr:cNvPr id="67" name="直線コネクタ 66"/>
        <xdr:cNvCxnSpPr/>
      </xdr:nvCxnSpPr>
      <xdr:spPr>
        <a:xfrm flipV="1">
          <a:off x="2019300" y="5985370"/>
          <a:ext cx="889000" cy="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164122</xdr:rowOff>
    </xdr:from>
    <xdr:to>
      <xdr:col>2</xdr:col>
      <xdr:colOff>638175</xdr:colOff>
      <xdr:row>35</xdr:row>
      <xdr:rowOff>15087</xdr:rowOff>
    </xdr:to>
    <xdr:cxnSp macro="">
      <xdr:nvCxnSpPr>
        <xdr:cNvPr id="70" name="直線コネクタ 69"/>
        <xdr:cNvCxnSpPr/>
      </xdr:nvCxnSpPr>
      <xdr:spPr>
        <a:xfrm flipV="1">
          <a:off x="1130300" y="5993422"/>
          <a:ext cx="889000" cy="2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135395</xdr:rowOff>
    </xdr:from>
    <xdr:to>
      <xdr:col>6</xdr:col>
      <xdr:colOff>561975</xdr:colOff>
      <xdr:row>35</xdr:row>
      <xdr:rowOff>65545</xdr:rowOff>
    </xdr:to>
    <xdr:sp macro="" textlink="">
      <xdr:nvSpPr>
        <xdr:cNvPr id="80" name="円/楕円 79"/>
        <xdr:cNvSpPr/>
      </xdr:nvSpPr>
      <xdr:spPr>
        <a:xfrm>
          <a:off x="4584700" y="59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113822</xdr:rowOff>
    </xdr:from>
    <xdr:ext cx="534377" cy="259045"/>
    <xdr:sp macro="" textlink="">
      <xdr:nvSpPr>
        <xdr:cNvPr id="81" name="人件費該当値テキスト"/>
        <xdr:cNvSpPr txBox="1"/>
      </xdr:nvSpPr>
      <xdr:spPr>
        <a:xfrm>
          <a:off x="4686300" y="594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86,339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130975</xdr:rowOff>
    </xdr:from>
    <xdr:to>
      <xdr:col>5</xdr:col>
      <xdr:colOff>409575</xdr:colOff>
      <xdr:row>35</xdr:row>
      <xdr:rowOff>61125</xdr:rowOff>
    </xdr:to>
    <xdr:sp macro="" textlink="">
      <xdr:nvSpPr>
        <xdr:cNvPr id="82" name="円/楕円 81"/>
        <xdr:cNvSpPr/>
      </xdr:nvSpPr>
      <xdr:spPr>
        <a:xfrm>
          <a:off x="3746500" y="596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52252</xdr:rowOff>
    </xdr:from>
    <xdr:ext cx="534377" cy="259045"/>
    <xdr:sp macro="" textlink="">
      <xdr:nvSpPr>
        <xdr:cNvPr id="83" name="テキスト ボックス 82"/>
        <xdr:cNvSpPr txBox="1"/>
      </xdr:nvSpPr>
      <xdr:spPr>
        <a:xfrm>
          <a:off x="3530111" y="605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86,687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105270</xdr:rowOff>
    </xdr:from>
    <xdr:to>
      <xdr:col>4</xdr:col>
      <xdr:colOff>206375</xdr:colOff>
      <xdr:row>35</xdr:row>
      <xdr:rowOff>35420</xdr:rowOff>
    </xdr:to>
    <xdr:sp macro="" textlink="">
      <xdr:nvSpPr>
        <xdr:cNvPr id="84" name="円/楕円 83"/>
        <xdr:cNvSpPr/>
      </xdr:nvSpPr>
      <xdr:spPr>
        <a:xfrm>
          <a:off x="2857500" y="593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51947</xdr:rowOff>
    </xdr:from>
    <xdr:ext cx="534377" cy="259045"/>
    <xdr:sp macro="" textlink="">
      <xdr:nvSpPr>
        <xdr:cNvPr id="85" name="テキスト ボックス 84"/>
        <xdr:cNvSpPr txBox="1"/>
      </xdr:nvSpPr>
      <xdr:spPr>
        <a:xfrm>
          <a:off x="2641111" y="570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88,711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113322</xdr:rowOff>
    </xdr:from>
    <xdr:to>
      <xdr:col>3</xdr:col>
      <xdr:colOff>3175</xdr:colOff>
      <xdr:row>35</xdr:row>
      <xdr:rowOff>43472</xdr:rowOff>
    </xdr:to>
    <xdr:sp macro="" textlink="">
      <xdr:nvSpPr>
        <xdr:cNvPr id="86" name="円/楕円 85"/>
        <xdr:cNvSpPr/>
      </xdr:nvSpPr>
      <xdr:spPr>
        <a:xfrm>
          <a:off x="1968500" y="594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59999</xdr:rowOff>
    </xdr:from>
    <xdr:ext cx="534377" cy="259045"/>
    <xdr:sp macro="" textlink="">
      <xdr:nvSpPr>
        <xdr:cNvPr id="87" name="テキスト ボックス 86"/>
        <xdr:cNvSpPr txBox="1"/>
      </xdr:nvSpPr>
      <xdr:spPr>
        <a:xfrm>
          <a:off x="1752111" y="571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88,077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135737</xdr:rowOff>
    </xdr:from>
    <xdr:to>
      <xdr:col>1</xdr:col>
      <xdr:colOff>485775</xdr:colOff>
      <xdr:row>35</xdr:row>
      <xdr:rowOff>65887</xdr:rowOff>
    </xdr:to>
    <xdr:sp macro="" textlink="">
      <xdr:nvSpPr>
        <xdr:cNvPr id="88" name="円/楕円 87"/>
        <xdr:cNvSpPr/>
      </xdr:nvSpPr>
      <xdr:spPr>
        <a:xfrm>
          <a:off x="1079500" y="596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82414</xdr:rowOff>
    </xdr:from>
    <xdr:ext cx="534377" cy="259045"/>
    <xdr:sp macro="" textlink="">
      <xdr:nvSpPr>
        <xdr:cNvPr id="89" name="テキスト ボックス 88"/>
        <xdr:cNvSpPr txBox="1"/>
      </xdr:nvSpPr>
      <xdr:spPr>
        <a:xfrm>
          <a:off x="863111" y="574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144894</xdr:rowOff>
    </xdr:from>
    <xdr:to>
      <xdr:col>6</xdr:col>
      <xdr:colOff>511175</xdr:colOff>
      <xdr:row>57</xdr:row>
      <xdr:rowOff>4800</xdr:rowOff>
    </xdr:to>
    <xdr:cxnSp macro="">
      <xdr:nvCxnSpPr>
        <xdr:cNvPr id="119" name="直線コネクタ 118"/>
        <xdr:cNvCxnSpPr/>
      </xdr:nvCxnSpPr>
      <xdr:spPr>
        <a:xfrm flipV="1">
          <a:off x="3797300" y="9746094"/>
          <a:ext cx="8382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4800</xdr:rowOff>
    </xdr:from>
    <xdr:to>
      <xdr:col>5</xdr:col>
      <xdr:colOff>358775</xdr:colOff>
      <xdr:row>57</xdr:row>
      <xdr:rowOff>48171</xdr:rowOff>
    </xdr:to>
    <xdr:cxnSp macro="">
      <xdr:nvCxnSpPr>
        <xdr:cNvPr id="122" name="直線コネクタ 121"/>
        <xdr:cNvCxnSpPr/>
      </xdr:nvCxnSpPr>
      <xdr:spPr>
        <a:xfrm flipV="1">
          <a:off x="2908300" y="9777450"/>
          <a:ext cx="889000" cy="4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118762</xdr:rowOff>
    </xdr:from>
    <xdr:ext cx="534377" cy="259045"/>
    <xdr:sp macro="" textlink="">
      <xdr:nvSpPr>
        <xdr:cNvPr id="124" name="テキスト ボックス 123"/>
        <xdr:cNvSpPr txBox="1"/>
      </xdr:nvSpPr>
      <xdr:spPr>
        <a:xfrm>
          <a:off x="3530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23520</xdr:rowOff>
    </xdr:from>
    <xdr:to>
      <xdr:col>4</xdr:col>
      <xdr:colOff>155575</xdr:colOff>
      <xdr:row>57</xdr:row>
      <xdr:rowOff>48171</xdr:rowOff>
    </xdr:to>
    <xdr:cxnSp macro="">
      <xdr:nvCxnSpPr>
        <xdr:cNvPr id="125" name="直線コネクタ 124"/>
        <xdr:cNvCxnSpPr/>
      </xdr:nvCxnSpPr>
      <xdr:spPr>
        <a:xfrm>
          <a:off x="2019300" y="9796170"/>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7" name="テキスト ボックス 126"/>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146545</xdr:rowOff>
    </xdr:from>
    <xdr:to>
      <xdr:col>2</xdr:col>
      <xdr:colOff>638175</xdr:colOff>
      <xdr:row>57</xdr:row>
      <xdr:rowOff>23520</xdr:rowOff>
    </xdr:to>
    <xdr:cxnSp macro="">
      <xdr:nvCxnSpPr>
        <xdr:cNvPr id="128" name="直線コネクタ 127"/>
        <xdr:cNvCxnSpPr/>
      </xdr:nvCxnSpPr>
      <xdr:spPr>
        <a:xfrm>
          <a:off x="1130300" y="9747745"/>
          <a:ext cx="889000" cy="4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94094</xdr:rowOff>
    </xdr:from>
    <xdr:to>
      <xdr:col>6</xdr:col>
      <xdr:colOff>561975</xdr:colOff>
      <xdr:row>57</xdr:row>
      <xdr:rowOff>24244</xdr:rowOff>
    </xdr:to>
    <xdr:sp macro="" textlink="">
      <xdr:nvSpPr>
        <xdr:cNvPr id="138" name="円/楕円 137"/>
        <xdr:cNvSpPr/>
      </xdr:nvSpPr>
      <xdr:spPr>
        <a:xfrm>
          <a:off x="4584700" y="969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72521</xdr:rowOff>
    </xdr:from>
    <xdr:ext cx="534377" cy="259045"/>
    <xdr:sp macro="" textlink="">
      <xdr:nvSpPr>
        <xdr:cNvPr id="139" name="物件費該当値テキスト"/>
        <xdr:cNvSpPr txBox="1"/>
      </xdr:nvSpPr>
      <xdr:spPr>
        <a:xfrm>
          <a:off x="4686300" y="967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62,591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125450</xdr:rowOff>
    </xdr:from>
    <xdr:to>
      <xdr:col>5</xdr:col>
      <xdr:colOff>409575</xdr:colOff>
      <xdr:row>57</xdr:row>
      <xdr:rowOff>55600</xdr:rowOff>
    </xdr:to>
    <xdr:sp macro="" textlink="">
      <xdr:nvSpPr>
        <xdr:cNvPr id="140" name="円/楕円 139"/>
        <xdr:cNvSpPr/>
      </xdr:nvSpPr>
      <xdr:spPr>
        <a:xfrm>
          <a:off x="3746500" y="97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46727</xdr:rowOff>
    </xdr:from>
    <xdr:ext cx="534377" cy="259045"/>
    <xdr:sp macro="" textlink="">
      <xdr:nvSpPr>
        <xdr:cNvPr id="141" name="テキスト ボックス 140"/>
        <xdr:cNvSpPr txBox="1"/>
      </xdr:nvSpPr>
      <xdr:spPr>
        <a:xfrm>
          <a:off x="3530111" y="981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60,122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168821</xdr:rowOff>
    </xdr:from>
    <xdr:to>
      <xdr:col>4</xdr:col>
      <xdr:colOff>206375</xdr:colOff>
      <xdr:row>57</xdr:row>
      <xdr:rowOff>98971</xdr:rowOff>
    </xdr:to>
    <xdr:sp macro="" textlink="">
      <xdr:nvSpPr>
        <xdr:cNvPr id="142" name="円/楕円 141"/>
        <xdr:cNvSpPr/>
      </xdr:nvSpPr>
      <xdr:spPr>
        <a:xfrm>
          <a:off x="2857500" y="977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90098</xdr:rowOff>
    </xdr:from>
    <xdr:ext cx="534377" cy="259045"/>
    <xdr:sp macro="" textlink="">
      <xdr:nvSpPr>
        <xdr:cNvPr id="143" name="テキスト ボックス 142"/>
        <xdr:cNvSpPr txBox="1"/>
      </xdr:nvSpPr>
      <xdr:spPr>
        <a:xfrm>
          <a:off x="2641111" y="986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56,707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144170</xdr:rowOff>
    </xdr:from>
    <xdr:to>
      <xdr:col>3</xdr:col>
      <xdr:colOff>3175</xdr:colOff>
      <xdr:row>57</xdr:row>
      <xdr:rowOff>74320</xdr:rowOff>
    </xdr:to>
    <xdr:sp macro="" textlink="">
      <xdr:nvSpPr>
        <xdr:cNvPr id="144" name="円/楕円 143"/>
        <xdr:cNvSpPr/>
      </xdr:nvSpPr>
      <xdr:spPr>
        <a:xfrm>
          <a:off x="1968500" y="97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65447</xdr:rowOff>
    </xdr:from>
    <xdr:ext cx="534377" cy="259045"/>
    <xdr:sp macro="" textlink="">
      <xdr:nvSpPr>
        <xdr:cNvPr id="145" name="テキスト ボックス 144"/>
        <xdr:cNvSpPr txBox="1"/>
      </xdr:nvSpPr>
      <xdr:spPr>
        <a:xfrm>
          <a:off x="1752111" y="98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58,648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95745</xdr:rowOff>
    </xdr:from>
    <xdr:to>
      <xdr:col>1</xdr:col>
      <xdr:colOff>485775</xdr:colOff>
      <xdr:row>57</xdr:row>
      <xdr:rowOff>25895</xdr:rowOff>
    </xdr:to>
    <xdr:sp macro="" textlink="">
      <xdr:nvSpPr>
        <xdr:cNvPr id="146" name="円/楕円 145"/>
        <xdr:cNvSpPr/>
      </xdr:nvSpPr>
      <xdr:spPr>
        <a:xfrm>
          <a:off x="1079500" y="969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17022</xdr:rowOff>
    </xdr:from>
    <xdr:ext cx="534377" cy="259045"/>
    <xdr:sp macro="" textlink="">
      <xdr:nvSpPr>
        <xdr:cNvPr id="147" name="テキスト ボックス 146"/>
        <xdr:cNvSpPr txBox="1"/>
      </xdr:nvSpPr>
      <xdr:spPr>
        <a:xfrm>
          <a:off x="863111" y="978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37548</xdr:rowOff>
    </xdr:from>
    <xdr:to>
      <xdr:col>6</xdr:col>
      <xdr:colOff>511175</xdr:colOff>
      <xdr:row>78</xdr:row>
      <xdr:rowOff>64751</xdr:rowOff>
    </xdr:to>
    <xdr:cxnSp macro="">
      <xdr:nvCxnSpPr>
        <xdr:cNvPr id="178" name="直線コネクタ 177"/>
        <xdr:cNvCxnSpPr/>
      </xdr:nvCxnSpPr>
      <xdr:spPr>
        <a:xfrm flipV="1">
          <a:off x="3797300" y="13239198"/>
          <a:ext cx="838200" cy="19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134013</xdr:rowOff>
    </xdr:from>
    <xdr:ext cx="469744" cy="259045"/>
    <xdr:sp macro="" textlink="">
      <xdr:nvSpPr>
        <xdr:cNvPr id="179" name="維持補修費平均値テキスト"/>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12762</xdr:rowOff>
    </xdr:from>
    <xdr:to>
      <xdr:col>5</xdr:col>
      <xdr:colOff>358775</xdr:colOff>
      <xdr:row>78</xdr:row>
      <xdr:rowOff>64751</xdr:rowOff>
    </xdr:to>
    <xdr:cxnSp macro="">
      <xdr:nvCxnSpPr>
        <xdr:cNvPr id="181" name="直線コネクタ 180"/>
        <xdr:cNvCxnSpPr/>
      </xdr:nvCxnSpPr>
      <xdr:spPr>
        <a:xfrm>
          <a:off x="2908300" y="13385862"/>
          <a:ext cx="889000" cy="5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114451</xdr:rowOff>
    </xdr:from>
    <xdr:ext cx="469744" cy="259045"/>
    <xdr:sp macro="" textlink="">
      <xdr:nvSpPr>
        <xdr:cNvPr id="183" name="テキスト ボックス 182"/>
        <xdr:cNvSpPr txBox="1"/>
      </xdr:nvSpPr>
      <xdr:spPr>
        <a:xfrm>
          <a:off x="3562427" y="134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1626</xdr:rowOff>
    </xdr:from>
    <xdr:to>
      <xdr:col>4</xdr:col>
      <xdr:colOff>155575</xdr:colOff>
      <xdr:row>78</xdr:row>
      <xdr:rowOff>12762</xdr:rowOff>
    </xdr:to>
    <xdr:cxnSp macro="">
      <xdr:nvCxnSpPr>
        <xdr:cNvPr id="184" name="直線コネクタ 183"/>
        <xdr:cNvCxnSpPr/>
      </xdr:nvCxnSpPr>
      <xdr:spPr>
        <a:xfrm>
          <a:off x="2019300" y="13374726"/>
          <a:ext cx="889000" cy="1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90088</xdr:rowOff>
    </xdr:from>
    <xdr:ext cx="469744" cy="259045"/>
    <xdr:sp macro="" textlink="">
      <xdr:nvSpPr>
        <xdr:cNvPr id="186" name="テキスト ボックス 185"/>
        <xdr:cNvSpPr txBox="1"/>
      </xdr:nvSpPr>
      <xdr:spPr>
        <a:xfrm>
          <a:off x="2673427"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102829</xdr:rowOff>
    </xdr:from>
    <xdr:to>
      <xdr:col>2</xdr:col>
      <xdr:colOff>638175</xdr:colOff>
      <xdr:row>78</xdr:row>
      <xdr:rowOff>1626</xdr:rowOff>
    </xdr:to>
    <xdr:cxnSp macro="">
      <xdr:nvCxnSpPr>
        <xdr:cNvPr id="187" name="直線コネクタ 186"/>
        <xdr:cNvCxnSpPr/>
      </xdr:nvCxnSpPr>
      <xdr:spPr>
        <a:xfrm>
          <a:off x="1130300" y="13304479"/>
          <a:ext cx="889000" cy="7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115268</xdr:rowOff>
    </xdr:from>
    <xdr:ext cx="469744" cy="259045"/>
    <xdr:sp macro="" textlink="">
      <xdr:nvSpPr>
        <xdr:cNvPr id="189" name="テキスト ボックス 188"/>
        <xdr:cNvSpPr txBox="1"/>
      </xdr:nvSpPr>
      <xdr:spPr>
        <a:xfrm>
          <a:off x="1784427"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112654</xdr:rowOff>
    </xdr:from>
    <xdr:ext cx="469744" cy="259045"/>
    <xdr:sp macro="" textlink="">
      <xdr:nvSpPr>
        <xdr:cNvPr id="191" name="テキスト ボックス 190"/>
        <xdr:cNvSpPr txBox="1"/>
      </xdr:nvSpPr>
      <xdr:spPr>
        <a:xfrm>
          <a:off x="895427" y="1348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158198</xdr:rowOff>
    </xdr:from>
    <xdr:to>
      <xdr:col>6</xdr:col>
      <xdr:colOff>561975</xdr:colOff>
      <xdr:row>77</xdr:row>
      <xdr:rowOff>88348</xdr:rowOff>
    </xdr:to>
    <xdr:sp macro="" textlink="">
      <xdr:nvSpPr>
        <xdr:cNvPr id="197" name="円/楕円 196"/>
        <xdr:cNvSpPr/>
      </xdr:nvSpPr>
      <xdr:spPr>
        <a:xfrm>
          <a:off x="4584700" y="1318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9625</xdr:rowOff>
    </xdr:from>
    <xdr:ext cx="534377" cy="259045"/>
    <xdr:sp macro="" textlink="">
      <xdr:nvSpPr>
        <xdr:cNvPr id="198" name="維持補修費該当値テキスト"/>
        <xdr:cNvSpPr txBox="1"/>
      </xdr:nvSpPr>
      <xdr:spPr>
        <a:xfrm>
          <a:off x="4686300" y="1303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12,378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13951</xdr:rowOff>
    </xdr:from>
    <xdr:to>
      <xdr:col>5</xdr:col>
      <xdr:colOff>409575</xdr:colOff>
      <xdr:row>78</xdr:row>
      <xdr:rowOff>115551</xdr:rowOff>
    </xdr:to>
    <xdr:sp macro="" textlink="">
      <xdr:nvSpPr>
        <xdr:cNvPr id="199" name="円/楕円 198"/>
        <xdr:cNvSpPr/>
      </xdr:nvSpPr>
      <xdr:spPr>
        <a:xfrm>
          <a:off x="3746500" y="1338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132078</xdr:rowOff>
    </xdr:from>
    <xdr:ext cx="469744" cy="259045"/>
    <xdr:sp macro="" textlink="">
      <xdr:nvSpPr>
        <xdr:cNvPr id="200" name="テキスト ボックス 199"/>
        <xdr:cNvSpPr txBox="1"/>
      </xdr:nvSpPr>
      <xdr:spPr>
        <a:xfrm>
          <a:off x="3562427" y="1316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133412</xdr:rowOff>
    </xdr:from>
    <xdr:to>
      <xdr:col>4</xdr:col>
      <xdr:colOff>206375</xdr:colOff>
      <xdr:row>78</xdr:row>
      <xdr:rowOff>63562</xdr:rowOff>
    </xdr:to>
    <xdr:sp macro="" textlink="">
      <xdr:nvSpPr>
        <xdr:cNvPr id="201" name="円/楕円 200"/>
        <xdr:cNvSpPr/>
      </xdr:nvSpPr>
      <xdr:spPr>
        <a:xfrm>
          <a:off x="2857500" y="1333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80089</xdr:rowOff>
    </xdr:from>
    <xdr:ext cx="469744" cy="259045"/>
    <xdr:sp macro="" textlink="">
      <xdr:nvSpPr>
        <xdr:cNvPr id="202" name="テキスト ボックス 201"/>
        <xdr:cNvSpPr txBox="1"/>
      </xdr:nvSpPr>
      <xdr:spPr>
        <a:xfrm>
          <a:off x="2673427" y="1311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122276</xdr:rowOff>
    </xdr:from>
    <xdr:to>
      <xdr:col>3</xdr:col>
      <xdr:colOff>3175</xdr:colOff>
      <xdr:row>78</xdr:row>
      <xdr:rowOff>52426</xdr:rowOff>
    </xdr:to>
    <xdr:sp macro="" textlink="">
      <xdr:nvSpPr>
        <xdr:cNvPr id="203" name="円/楕円 202"/>
        <xdr:cNvSpPr/>
      </xdr:nvSpPr>
      <xdr:spPr>
        <a:xfrm>
          <a:off x="1968500" y="1332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68953</xdr:rowOff>
    </xdr:from>
    <xdr:ext cx="469744" cy="259045"/>
    <xdr:sp macro="" textlink="">
      <xdr:nvSpPr>
        <xdr:cNvPr id="204" name="テキスト ボックス 203"/>
        <xdr:cNvSpPr txBox="1"/>
      </xdr:nvSpPr>
      <xdr:spPr>
        <a:xfrm>
          <a:off x="1784427" y="1309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52029</xdr:rowOff>
    </xdr:from>
    <xdr:to>
      <xdr:col>1</xdr:col>
      <xdr:colOff>485775</xdr:colOff>
      <xdr:row>77</xdr:row>
      <xdr:rowOff>153629</xdr:rowOff>
    </xdr:to>
    <xdr:sp macro="" textlink="">
      <xdr:nvSpPr>
        <xdr:cNvPr id="205" name="円/楕円 204"/>
        <xdr:cNvSpPr/>
      </xdr:nvSpPr>
      <xdr:spPr>
        <a:xfrm>
          <a:off x="1079500" y="1325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170156</xdr:rowOff>
    </xdr:from>
    <xdr:ext cx="534377" cy="259045"/>
    <xdr:sp macro="" textlink="">
      <xdr:nvSpPr>
        <xdr:cNvPr id="206" name="テキスト ボックス 205"/>
        <xdr:cNvSpPr txBox="1"/>
      </xdr:nvSpPr>
      <xdr:spPr>
        <a:xfrm>
          <a:off x="863111" y="1302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96,812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133020</xdr:rowOff>
    </xdr:from>
    <xdr:to>
      <xdr:col>6</xdr:col>
      <xdr:colOff>511175</xdr:colOff>
      <xdr:row>96</xdr:row>
      <xdr:rowOff>146749</xdr:rowOff>
    </xdr:to>
    <xdr:cxnSp macro="">
      <xdr:nvCxnSpPr>
        <xdr:cNvPr id="236" name="直線コネクタ 235"/>
        <xdr:cNvCxnSpPr/>
      </xdr:nvCxnSpPr>
      <xdr:spPr>
        <a:xfrm flipV="1">
          <a:off x="3797300" y="16420770"/>
          <a:ext cx="838200" cy="18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10304</xdr:rowOff>
    </xdr:from>
    <xdr:ext cx="534377" cy="259045"/>
    <xdr:sp macro="" textlink="">
      <xdr:nvSpPr>
        <xdr:cNvPr id="237" name="扶助費平均値テキスト"/>
        <xdr:cNvSpPr txBox="1"/>
      </xdr:nvSpPr>
      <xdr:spPr>
        <a:xfrm>
          <a:off x="4686300" y="16469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120104</xdr:rowOff>
    </xdr:from>
    <xdr:to>
      <xdr:col>5</xdr:col>
      <xdr:colOff>358775</xdr:colOff>
      <xdr:row>96</xdr:row>
      <xdr:rowOff>146749</xdr:rowOff>
    </xdr:to>
    <xdr:cxnSp macro="">
      <xdr:nvCxnSpPr>
        <xdr:cNvPr id="239" name="直線コネクタ 238"/>
        <xdr:cNvCxnSpPr/>
      </xdr:nvCxnSpPr>
      <xdr:spPr>
        <a:xfrm>
          <a:off x="2908300" y="16579304"/>
          <a:ext cx="889000" cy="2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33165</xdr:rowOff>
    </xdr:from>
    <xdr:ext cx="534377" cy="259045"/>
    <xdr:sp macro="" textlink="">
      <xdr:nvSpPr>
        <xdr:cNvPr id="241" name="テキスト ボックス 240"/>
        <xdr:cNvSpPr txBox="1"/>
      </xdr:nvSpPr>
      <xdr:spPr>
        <a:xfrm>
          <a:off x="3530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120104</xdr:rowOff>
    </xdr:from>
    <xdr:to>
      <xdr:col>4</xdr:col>
      <xdr:colOff>155575</xdr:colOff>
      <xdr:row>96</xdr:row>
      <xdr:rowOff>157798</xdr:rowOff>
    </xdr:to>
    <xdr:cxnSp macro="">
      <xdr:nvCxnSpPr>
        <xdr:cNvPr id="242" name="直線コネクタ 241"/>
        <xdr:cNvCxnSpPr/>
      </xdr:nvCxnSpPr>
      <xdr:spPr>
        <a:xfrm flipV="1">
          <a:off x="2019300" y="16579304"/>
          <a:ext cx="889000" cy="3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101046</xdr:rowOff>
    </xdr:from>
    <xdr:ext cx="534377" cy="259045"/>
    <xdr:sp macro="" textlink="">
      <xdr:nvSpPr>
        <xdr:cNvPr id="244" name="テキスト ボックス 243"/>
        <xdr:cNvSpPr txBox="1"/>
      </xdr:nvSpPr>
      <xdr:spPr>
        <a:xfrm>
          <a:off x="2641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157798</xdr:rowOff>
    </xdr:from>
    <xdr:to>
      <xdr:col>2</xdr:col>
      <xdr:colOff>638175</xdr:colOff>
      <xdr:row>97</xdr:row>
      <xdr:rowOff>46686</xdr:rowOff>
    </xdr:to>
    <xdr:cxnSp macro="">
      <xdr:nvCxnSpPr>
        <xdr:cNvPr id="245" name="直線コネクタ 244"/>
        <xdr:cNvCxnSpPr/>
      </xdr:nvCxnSpPr>
      <xdr:spPr>
        <a:xfrm flipV="1">
          <a:off x="1130300" y="16616998"/>
          <a:ext cx="889000" cy="6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6481</xdr:rowOff>
    </xdr:from>
    <xdr:ext cx="534377" cy="259045"/>
    <xdr:sp macro="" textlink="">
      <xdr:nvSpPr>
        <xdr:cNvPr id="247" name="テキスト ボックス 246"/>
        <xdr:cNvSpPr txBox="1"/>
      </xdr:nvSpPr>
      <xdr:spPr>
        <a:xfrm>
          <a:off x="1752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31170</xdr:rowOff>
    </xdr:from>
    <xdr:ext cx="534377" cy="259045"/>
    <xdr:sp macro="" textlink="">
      <xdr:nvSpPr>
        <xdr:cNvPr id="249" name="テキスト ボックス 248"/>
        <xdr:cNvSpPr txBox="1"/>
      </xdr:nvSpPr>
      <xdr:spPr>
        <a:xfrm>
          <a:off x="863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82220</xdr:rowOff>
    </xdr:from>
    <xdr:to>
      <xdr:col>6</xdr:col>
      <xdr:colOff>561975</xdr:colOff>
      <xdr:row>96</xdr:row>
      <xdr:rowOff>12370</xdr:rowOff>
    </xdr:to>
    <xdr:sp macro="" textlink="">
      <xdr:nvSpPr>
        <xdr:cNvPr id="255" name="円/楕円 254"/>
        <xdr:cNvSpPr/>
      </xdr:nvSpPr>
      <xdr:spPr>
        <a:xfrm>
          <a:off x="4584700" y="1636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105097</xdr:rowOff>
    </xdr:from>
    <xdr:ext cx="599010" cy="259045"/>
    <xdr:sp macro="" textlink="">
      <xdr:nvSpPr>
        <xdr:cNvPr id="256" name="扶助費該当値テキスト"/>
        <xdr:cNvSpPr txBox="1"/>
      </xdr:nvSpPr>
      <xdr:spPr>
        <a:xfrm>
          <a:off x="4686300" y="1622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107,026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95949</xdr:rowOff>
    </xdr:from>
    <xdr:to>
      <xdr:col>5</xdr:col>
      <xdr:colOff>409575</xdr:colOff>
      <xdr:row>97</xdr:row>
      <xdr:rowOff>26099</xdr:rowOff>
    </xdr:to>
    <xdr:sp macro="" textlink="">
      <xdr:nvSpPr>
        <xdr:cNvPr id="257" name="円/楕円 256"/>
        <xdr:cNvSpPr/>
      </xdr:nvSpPr>
      <xdr:spPr>
        <a:xfrm>
          <a:off x="3746500" y="1655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42626</xdr:rowOff>
    </xdr:from>
    <xdr:ext cx="534377" cy="259045"/>
    <xdr:sp macro="" textlink="">
      <xdr:nvSpPr>
        <xdr:cNvPr id="258" name="テキスト ボックス 257"/>
        <xdr:cNvSpPr txBox="1"/>
      </xdr:nvSpPr>
      <xdr:spPr>
        <a:xfrm>
          <a:off x="3530111" y="1633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92,445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69304</xdr:rowOff>
    </xdr:from>
    <xdr:to>
      <xdr:col>4</xdr:col>
      <xdr:colOff>206375</xdr:colOff>
      <xdr:row>96</xdr:row>
      <xdr:rowOff>170904</xdr:rowOff>
    </xdr:to>
    <xdr:sp macro="" textlink="">
      <xdr:nvSpPr>
        <xdr:cNvPr id="259" name="円/楕円 258"/>
        <xdr:cNvSpPr/>
      </xdr:nvSpPr>
      <xdr:spPr>
        <a:xfrm>
          <a:off x="2857500" y="1652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15981</xdr:rowOff>
    </xdr:from>
    <xdr:ext cx="534377" cy="259045"/>
    <xdr:sp macro="" textlink="">
      <xdr:nvSpPr>
        <xdr:cNvPr id="260" name="テキスト ボックス 259"/>
        <xdr:cNvSpPr txBox="1"/>
      </xdr:nvSpPr>
      <xdr:spPr>
        <a:xfrm>
          <a:off x="2641111" y="1630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94,543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106998</xdr:rowOff>
    </xdr:from>
    <xdr:to>
      <xdr:col>3</xdr:col>
      <xdr:colOff>3175</xdr:colOff>
      <xdr:row>97</xdr:row>
      <xdr:rowOff>37148</xdr:rowOff>
    </xdr:to>
    <xdr:sp macro="" textlink="">
      <xdr:nvSpPr>
        <xdr:cNvPr id="261" name="円/楕円 260"/>
        <xdr:cNvSpPr/>
      </xdr:nvSpPr>
      <xdr:spPr>
        <a:xfrm>
          <a:off x="1968500" y="1656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53675</xdr:rowOff>
    </xdr:from>
    <xdr:ext cx="534377" cy="259045"/>
    <xdr:sp macro="" textlink="">
      <xdr:nvSpPr>
        <xdr:cNvPr id="262" name="テキスト ボックス 261"/>
        <xdr:cNvSpPr txBox="1"/>
      </xdr:nvSpPr>
      <xdr:spPr>
        <a:xfrm>
          <a:off x="1752111" y="1634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91,575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167336</xdr:rowOff>
    </xdr:from>
    <xdr:to>
      <xdr:col>1</xdr:col>
      <xdr:colOff>485775</xdr:colOff>
      <xdr:row>97</xdr:row>
      <xdr:rowOff>97486</xdr:rowOff>
    </xdr:to>
    <xdr:sp macro="" textlink="">
      <xdr:nvSpPr>
        <xdr:cNvPr id="263" name="円/楕円 262"/>
        <xdr:cNvSpPr/>
      </xdr:nvSpPr>
      <xdr:spPr>
        <a:xfrm>
          <a:off x="1079500" y="1662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114013</xdr:rowOff>
    </xdr:from>
    <xdr:ext cx="534377" cy="259045"/>
    <xdr:sp macro="" textlink="">
      <xdr:nvSpPr>
        <xdr:cNvPr id="264" name="テキスト ボックス 263"/>
        <xdr:cNvSpPr txBox="1"/>
      </xdr:nvSpPr>
      <xdr:spPr>
        <a:xfrm>
          <a:off x="863111" y="1640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30267</xdr:rowOff>
    </xdr:from>
    <xdr:to>
      <xdr:col>15</xdr:col>
      <xdr:colOff>180975</xdr:colOff>
      <xdr:row>33</xdr:row>
      <xdr:rowOff>147110</xdr:rowOff>
    </xdr:to>
    <xdr:cxnSp macro="">
      <xdr:nvCxnSpPr>
        <xdr:cNvPr id="297" name="直線コネクタ 296"/>
        <xdr:cNvCxnSpPr/>
      </xdr:nvCxnSpPr>
      <xdr:spPr>
        <a:xfrm>
          <a:off x="9639300" y="5688117"/>
          <a:ext cx="838200" cy="11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30267</xdr:rowOff>
    </xdr:from>
    <xdr:to>
      <xdr:col>14</xdr:col>
      <xdr:colOff>28575</xdr:colOff>
      <xdr:row>33</xdr:row>
      <xdr:rowOff>167246</xdr:rowOff>
    </xdr:to>
    <xdr:cxnSp macro="">
      <xdr:nvCxnSpPr>
        <xdr:cNvPr id="300" name="直線コネクタ 299"/>
        <xdr:cNvCxnSpPr/>
      </xdr:nvCxnSpPr>
      <xdr:spPr>
        <a:xfrm flipV="1">
          <a:off x="8750300" y="5688117"/>
          <a:ext cx="889000" cy="13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88330</xdr:rowOff>
    </xdr:from>
    <xdr:ext cx="534377" cy="259045"/>
    <xdr:sp macro="" textlink="">
      <xdr:nvSpPr>
        <xdr:cNvPr id="302" name="テキスト ボックス 301"/>
        <xdr:cNvSpPr txBox="1"/>
      </xdr:nvSpPr>
      <xdr:spPr>
        <a:xfrm>
          <a:off x="9372111" y="626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167246</xdr:rowOff>
    </xdr:from>
    <xdr:to>
      <xdr:col>12</xdr:col>
      <xdr:colOff>511175</xdr:colOff>
      <xdr:row>35</xdr:row>
      <xdr:rowOff>72311</xdr:rowOff>
    </xdr:to>
    <xdr:cxnSp macro="">
      <xdr:nvCxnSpPr>
        <xdr:cNvPr id="303" name="直線コネクタ 302"/>
        <xdr:cNvCxnSpPr/>
      </xdr:nvCxnSpPr>
      <xdr:spPr>
        <a:xfrm flipV="1">
          <a:off x="7861300" y="5825096"/>
          <a:ext cx="889000" cy="24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126525</xdr:rowOff>
    </xdr:from>
    <xdr:ext cx="534377" cy="259045"/>
    <xdr:sp macro="" textlink="">
      <xdr:nvSpPr>
        <xdr:cNvPr id="305" name="テキスト ボックス 304"/>
        <xdr:cNvSpPr txBox="1"/>
      </xdr:nvSpPr>
      <xdr:spPr>
        <a:xfrm>
          <a:off x="8483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72311</xdr:rowOff>
    </xdr:from>
    <xdr:to>
      <xdr:col>11</xdr:col>
      <xdr:colOff>307975</xdr:colOff>
      <xdr:row>35</xdr:row>
      <xdr:rowOff>97952</xdr:rowOff>
    </xdr:to>
    <xdr:cxnSp macro="">
      <xdr:nvCxnSpPr>
        <xdr:cNvPr id="306" name="直線コネクタ 305"/>
        <xdr:cNvCxnSpPr/>
      </xdr:nvCxnSpPr>
      <xdr:spPr>
        <a:xfrm flipV="1">
          <a:off x="6972300" y="6073061"/>
          <a:ext cx="889000" cy="2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150356</xdr:rowOff>
    </xdr:from>
    <xdr:ext cx="534377" cy="259045"/>
    <xdr:sp macro="" textlink="">
      <xdr:nvSpPr>
        <xdr:cNvPr id="308" name="テキスト ボックス 307"/>
        <xdr:cNvSpPr txBox="1"/>
      </xdr:nvSpPr>
      <xdr:spPr>
        <a:xfrm>
          <a:off x="7594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157424</xdr:rowOff>
    </xdr:from>
    <xdr:ext cx="534377" cy="259045"/>
    <xdr:sp macro="" textlink="">
      <xdr:nvSpPr>
        <xdr:cNvPr id="310" name="テキスト ボックス 309"/>
        <xdr:cNvSpPr txBox="1"/>
      </xdr:nvSpPr>
      <xdr:spPr>
        <a:xfrm>
          <a:off x="6705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96310</xdr:rowOff>
    </xdr:from>
    <xdr:to>
      <xdr:col>15</xdr:col>
      <xdr:colOff>231775</xdr:colOff>
      <xdr:row>34</xdr:row>
      <xdr:rowOff>26460</xdr:rowOff>
    </xdr:to>
    <xdr:sp macro="" textlink="">
      <xdr:nvSpPr>
        <xdr:cNvPr id="316" name="円/楕円 315"/>
        <xdr:cNvSpPr/>
      </xdr:nvSpPr>
      <xdr:spPr>
        <a:xfrm>
          <a:off x="10426700" y="575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119187</xdr:rowOff>
    </xdr:from>
    <xdr:ext cx="599010" cy="259045"/>
    <xdr:sp macro="" textlink="">
      <xdr:nvSpPr>
        <xdr:cNvPr id="317" name="補助費等該当値テキスト"/>
        <xdr:cNvSpPr txBox="1"/>
      </xdr:nvSpPr>
      <xdr:spPr>
        <a:xfrm>
          <a:off x="10528300" y="5605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107,222</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150917</xdr:rowOff>
    </xdr:from>
    <xdr:to>
      <xdr:col>14</xdr:col>
      <xdr:colOff>79375</xdr:colOff>
      <xdr:row>33</xdr:row>
      <xdr:rowOff>81067</xdr:rowOff>
    </xdr:to>
    <xdr:sp macro="" textlink="">
      <xdr:nvSpPr>
        <xdr:cNvPr id="318" name="円/楕円 317"/>
        <xdr:cNvSpPr/>
      </xdr:nvSpPr>
      <xdr:spPr>
        <a:xfrm>
          <a:off x="9588500" y="563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31</xdr:row>
      <xdr:rowOff>97594</xdr:rowOff>
    </xdr:from>
    <xdr:ext cx="599010" cy="259045"/>
    <xdr:sp macro="" textlink="">
      <xdr:nvSpPr>
        <xdr:cNvPr id="319" name="テキスト ボックス 318"/>
        <xdr:cNvSpPr txBox="1"/>
      </xdr:nvSpPr>
      <xdr:spPr>
        <a:xfrm>
          <a:off x="9339794" y="541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119,489</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116446</xdr:rowOff>
    </xdr:from>
    <xdr:to>
      <xdr:col>12</xdr:col>
      <xdr:colOff>561975</xdr:colOff>
      <xdr:row>34</xdr:row>
      <xdr:rowOff>46596</xdr:rowOff>
    </xdr:to>
    <xdr:sp macro="" textlink="">
      <xdr:nvSpPr>
        <xdr:cNvPr id="320" name="円/楕円 319"/>
        <xdr:cNvSpPr/>
      </xdr:nvSpPr>
      <xdr:spPr>
        <a:xfrm>
          <a:off x="8699500" y="577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63123</xdr:rowOff>
    </xdr:from>
    <xdr:ext cx="599010" cy="259045"/>
    <xdr:sp macro="" textlink="">
      <xdr:nvSpPr>
        <xdr:cNvPr id="321" name="テキスト ボックス 320"/>
        <xdr:cNvSpPr txBox="1"/>
      </xdr:nvSpPr>
      <xdr:spPr>
        <a:xfrm>
          <a:off x="8450794" y="554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105,108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21511</xdr:rowOff>
    </xdr:from>
    <xdr:to>
      <xdr:col>11</xdr:col>
      <xdr:colOff>358775</xdr:colOff>
      <xdr:row>35</xdr:row>
      <xdr:rowOff>123111</xdr:rowOff>
    </xdr:to>
    <xdr:sp macro="" textlink="">
      <xdr:nvSpPr>
        <xdr:cNvPr id="322" name="円/楕円 321"/>
        <xdr:cNvSpPr/>
      </xdr:nvSpPr>
      <xdr:spPr>
        <a:xfrm>
          <a:off x="7810500" y="602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139638</xdr:rowOff>
    </xdr:from>
    <xdr:ext cx="534377" cy="259045"/>
    <xdr:sp macro="" textlink="">
      <xdr:nvSpPr>
        <xdr:cNvPr id="323" name="テキスト ボックス 322"/>
        <xdr:cNvSpPr txBox="1"/>
      </xdr:nvSpPr>
      <xdr:spPr>
        <a:xfrm>
          <a:off x="7594111" y="579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79,075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47152</xdr:rowOff>
    </xdr:from>
    <xdr:to>
      <xdr:col>10</xdr:col>
      <xdr:colOff>155575</xdr:colOff>
      <xdr:row>35</xdr:row>
      <xdr:rowOff>148752</xdr:rowOff>
    </xdr:to>
    <xdr:sp macro="" textlink="">
      <xdr:nvSpPr>
        <xdr:cNvPr id="324" name="円/楕円 323"/>
        <xdr:cNvSpPr/>
      </xdr:nvSpPr>
      <xdr:spPr>
        <a:xfrm>
          <a:off x="6921500" y="604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165279</xdr:rowOff>
    </xdr:from>
    <xdr:ext cx="534377" cy="259045"/>
    <xdr:sp macro="" textlink="">
      <xdr:nvSpPr>
        <xdr:cNvPr id="325" name="テキスト ボックス 324"/>
        <xdr:cNvSpPr txBox="1"/>
      </xdr:nvSpPr>
      <xdr:spPr>
        <a:xfrm>
          <a:off x="6705111" y="582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106334</xdr:rowOff>
    </xdr:from>
    <xdr:to>
      <xdr:col>15</xdr:col>
      <xdr:colOff>180975</xdr:colOff>
      <xdr:row>57</xdr:row>
      <xdr:rowOff>28564</xdr:rowOff>
    </xdr:to>
    <xdr:cxnSp macro="">
      <xdr:nvCxnSpPr>
        <xdr:cNvPr id="352" name="直線コネクタ 351"/>
        <xdr:cNvCxnSpPr/>
      </xdr:nvCxnSpPr>
      <xdr:spPr>
        <a:xfrm>
          <a:off x="9639300" y="9707534"/>
          <a:ext cx="838200" cy="9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106334</xdr:rowOff>
    </xdr:from>
    <xdr:to>
      <xdr:col>14</xdr:col>
      <xdr:colOff>28575</xdr:colOff>
      <xdr:row>57</xdr:row>
      <xdr:rowOff>24481</xdr:rowOff>
    </xdr:to>
    <xdr:cxnSp macro="">
      <xdr:nvCxnSpPr>
        <xdr:cNvPr id="355" name="直線コネクタ 354"/>
        <xdr:cNvCxnSpPr/>
      </xdr:nvCxnSpPr>
      <xdr:spPr>
        <a:xfrm flipV="1">
          <a:off x="8750300" y="9707534"/>
          <a:ext cx="889000" cy="8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167534</xdr:rowOff>
    </xdr:from>
    <xdr:to>
      <xdr:col>12</xdr:col>
      <xdr:colOff>511175</xdr:colOff>
      <xdr:row>57</xdr:row>
      <xdr:rowOff>24481</xdr:rowOff>
    </xdr:to>
    <xdr:cxnSp macro="">
      <xdr:nvCxnSpPr>
        <xdr:cNvPr id="358" name="直線コネクタ 357"/>
        <xdr:cNvCxnSpPr/>
      </xdr:nvCxnSpPr>
      <xdr:spPr>
        <a:xfrm>
          <a:off x="7861300" y="9768734"/>
          <a:ext cx="889000" cy="2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38124</xdr:rowOff>
    </xdr:from>
    <xdr:to>
      <xdr:col>11</xdr:col>
      <xdr:colOff>307975</xdr:colOff>
      <xdr:row>56</xdr:row>
      <xdr:rowOff>167534</xdr:rowOff>
    </xdr:to>
    <xdr:cxnSp macro="">
      <xdr:nvCxnSpPr>
        <xdr:cNvPr id="361" name="直線コネクタ 360"/>
        <xdr:cNvCxnSpPr/>
      </xdr:nvCxnSpPr>
      <xdr:spPr>
        <a:xfrm>
          <a:off x="6972300" y="9639324"/>
          <a:ext cx="889000" cy="12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6935</xdr:rowOff>
    </xdr:from>
    <xdr:ext cx="534377" cy="259045"/>
    <xdr:sp macro="" textlink="">
      <xdr:nvSpPr>
        <xdr:cNvPr id="365" name="テキスト ボックス 364"/>
        <xdr:cNvSpPr txBox="1"/>
      </xdr:nvSpPr>
      <xdr:spPr>
        <a:xfrm>
          <a:off x="6705111" y="977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149214</xdr:rowOff>
    </xdr:from>
    <xdr:to>
      <xdr:col>15</xdr:col>
      <xdr:colOff>231775</xdr:colOff>
      <xdr:row>57</xdr:row>
      <xdr:rowOff>79364</xdr:rowOff>
    </xdr:to>
    <xdr:sp macro="" textlink="">
      <xdr:nvSpPr>
        <xdr:cNvPr id="371" name="円/楕円 370"/>
        <xdr:cNvSpPr/>
      </xdr:nvSpPr>
      <xdr:spPr>
        <a:xfrm>
          <a:off x="10426700" y="975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127641</xdr:rowOff>
    </xdr:from>
    <xdr:ext cx="534377" cy="259045"/>
    <xdr:sp macro="" textlink="">
      <xdr:nvSpPr>
        <xdr:cNvPr id="372" name="普通建設事業費該当値テキスト"/>
        <xdr:cNvSpPr txBox="1"/>
      </xdr:nvSpPr>
      <xdr:spPr>
        <a:xfrm>
          <a:off x="10528300" y="972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61,808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55534</xdr:rowOff>
    </xdr:from>
    <xdr:to>
      <xdr:col>14</xdr:col>
      <xdr:colOff>79375</xdr:colOff>
      <xdr:row>56</xdr:row>
      <xdr:rowOff>157134</xdr:rowOff>
    </xdr:to>
    <xdr:sp macro="" textlink="">
      <xdr:nvSpPr>
        <xdr:cNvPr id="373" name="円/楕円 372"/>
        <xdr:cNvSpPr/>
      </xdr:nvSpPr>
      <xdr:spPr>
        <a:xfrm>
          <a:off x="9588500" y="965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148261</xdr:rowOff>
    </xdr:from>
    <xdr:ext cx="534377" cy="259045"/>
    <xdr:sp macro="" textlink="">
      <xdr:nvSpPr>
        <xdr:cNvPr id="374" name="テキスト ボックス 373"/>
        <xdr:cNvSpPr txBox="1"/>
      </xdr:nvSpPr>
      <xdr:spPr>
        <a:xfrm>
          <a:off x="9372111" y="97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82,298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145131</xdr:rowOff>
    </xdr:from>
    <xdr:to>
      <xdr:col>12</xdr:col>
      <xdr:colOff>561975</xdr:colOff>
      <xdr:row>57</xdr:row>
      <xdr:rowOff>75281</xdr:rowOff>
    </xdr:to>
    <xdr:sp macro="" textlink="">
      <xdr:nvSpPr>
        <xdr:cNvPr id="375" name="円/楕円 374"/>
        <xdr:cNvSpPr/>
      </xdr:nvSpPr>
      <xdr:spPr>
        <a:xfrm>
          <a:off x="8699500" y="974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66408</xdr:rowOff>
    </xdr:from>
    <xdr:ext cx="534377" cy="259045"/>
    <xdr:sp macro="" textlink="">
      <xdr:nvSpPr>
        <xdr:cNvPr id="376" name="テキスト ボックス 375"/>
        <xdr:cNvSpPr txBox="1"/>
      </xdr:nvSpPr>
      <xdr:spPr>
        <a:xfrm>
          <a:off x="8483111" y="983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62,701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116734</xdr:rowOff>
    </xdr:from>
    <xdr:to>
      <xdr:col>11</xdr:col>
      <xdr:colOff>358775</xdr:colOff>
      <xdr:row>57</xdr:row>
      <xdr:rowOff>46884</xdr:rowOff>
    </xdr:to>
    <xdr:sp macro="" textlink="">
      <xdr:nvSpPr>
        <xdr:cNvPr id="377" name="円/楕円 376"/>
        <xdr:cNvSpPr/>
      </xdr:nvSpPr>
      <xdr:spPr>
        <a:xfrm>
          <a:off x="7810500" y="971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38011</xdr:rowOff>
    </xdr:from>
    <xdr:ext cx="534377" cy="259045"/>
    <xdr:sp macro="" textlink="">
      <xdr:nvSpPr>
        <xdr:cNvPr id="378" name="テキスト ボックス 377"/>
        <xdr:cNvSpPr txBox="1"/>
      </xdr:nvSpPr>
      <xdr:spPr>
        <a:xfrm>
          <a:off x="7594111" y="981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68,912</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158774</xdr:rowOff>
    </xdr:from>
    <xdr:to>
      <xdr:col>10</xdr:col>
      <xdr:colOff>155575</xdr:colOff>
      <xdr:row>56</xdr:row>
      <xdr:rowOff>88924</xdr:rowOff>
    </xdr:to>
    <xdr:sp macro="" textlink="">
      <xdr:nvSpPr>
        <xdr:cNvPr id="379" name="円/楕円 378"/>
        <xdr:cNvSpPr/>
      </xdr:nvSpPr>
      <xdr:spPr>
        <a:xfrm>
          <a:off x="6921500" y="958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105451</xdr:rowOff>
    </xdr:from>
    <xdr:ext cx="534377" cy="259045"/>
    <xdr:sp macro="" textlink="">
      <xdr:nvSpPr>
        <xdr:cNvPr id="380" name="テキスト ボックス 379"/>
        <xdr:cNvSpPr txBox="1"/>
      </xdr:nvSpPr>
      <xdr:spPr>
        <a:xfrm>
          <a:off x="6705111" y="936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43848</xdr:rowOff>
    </xdr:from>
    <xdr:to>
      <xdr:col>15</xdr:col>
      <xdr:colOff>180975</xdr:colOff>
      <xdr:row>78</xdr:row>
      <xdr:rowOff>41250</xdr:rowOff>
    </xdr:to>
    <xdr:cxnSp macro="">
      <xdr:nvCxnSpPr>
        <xdr:cNvPr id="409" name="直線コネクタ 408"/>
        <xdr:cNvCxnSpPr/>
      </xdr:nvCxnSpPr>
      <xdr:spPr>
        <a:xfrm>
          <a:off x="9639300" y="13245498"/>
          <a:ext cx="838200" cy="16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43848</xdr:rowOff>
    </xdr:from>
    <xdr:to>
      <xdr:col>14</xdr:col>
      <xdr:colOff>28575</xdr:colOff>
      <xdr:row>77</xdr:row>
      <xdr:rowOff>123439</xdr:rowOff>
    </xdr:to>
    <xdr:cxnSp macro="">
      <xdr:nvCxnSpPr>
        <xdr:cNvPr id="412" name="直線コネクタ 411"/>
        <xdr:cNvCxnSpPr/>
      </xdr:nvCxnSpPr>
      <xdr:spPr>
        <a:xfrm flipV="1">
          <a:off x="8750300" y="13245498"/>
          <a:ext cx="889000" cy="7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121262</xdr:rowOff>
    </xdr:from>
    <xdr:ext cx="534377" cy="259045"/>
    <xdr:sp macro="" textlink="">
      <xdr:nvSpPr>
        <xdr:cNvPr id="414" name="テキスト ボックス 413"/>
        <xdr:cNvSpPr txBox="1"/>
      </xdr:nvSpPr>
      <xdr:spPr>
        <a:xfrm>
          <a:off x="9372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161900</xdr:rowOff>
    </xdr:from>
    <xdr:to>
      <xdr:col>15</xdr:col>
      <xdr:colOff>231775</xdr:colOff>
      <xdr:row>78</xdr:row>
      <xdr:rowOff>92050</xdr:rowOff>
    </xdr:to>
    <xdr:sp macro="" textlink="">
      <xdr:nvSpPr>
        <xdr:cNvPr id="422" name="円/楕円 421"/>
        <xdr:cNvSpPr/>
      </xdr:nvSpPr>
      <xdr:spPr>
        <a:xfrm>
          <a:off x="10426700" y="133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140327</xdr:rowOff>
    </xdr:from>
    <xdr:ext cx="534377" cy="259045"/>
    <xdr:sp macro="" textlink="">
      <xdr:nvSpPr>
        <xdr:cNvPr id="423" name="普通建設事業費 （ うち新規整備　）該当値テキスト"/>
        <xdr:cNvSpPr txBox="1"/>
      </xdr:nvSpPr>
      <xdr:spPr>
        <a:xfrm>
          <a:off x="10528300" y="133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22,920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164498</xdr:rowOff>
    </xdr:from>
    <xdr:to>
      <xdr:col>14</xdr:col>
      <xdr:colOff>79375</xdr:colOff>
      <xdr:row>77</xdr:row>
      <xdr:rowOff>94648</xdr:rowOff>
    </xdr:to>
    <xdr:sp macro="" textlink="">
      <xdr:nvSpPr>
        <xdr:cNvPr id="424" name="円/楕円 423"/>
        <xdr:cNvSpPr/>
      </xdr:nvSpPr>
      <xdr:spPr>
        <a:xfrm>
          <a:off x="9588500" y="1319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111175</xdr:rowOff>
    </xdr:from>
    <xdr:ext cx="534377" cy="259045"/>
    <xdr:sp macro="" textlink="">
      <xdr:nvSpPr>
        <xdr:cNvPr id="425" name="テキスト ボックス 424"/>
        <xdr:cNvSpPr txBox="1"/>
      </xdr:nvSpPr>
      <xdr:spPr>
        <a:xfrm>
          <a:off x="9372111" y="129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45,079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72639</xdr:rowOff>
    </xdr:from>
    <xdr:to>
      <xdr:col>12</xdr:col>
      <xdr:colOff>561975</xdr:colOff>
      <xdr:row>78</xdr:row>
      <xdr:rowOff>2789</xdr:rowOff>
    </xdr:to>
    <xdr:sp macro="" textlink="">
      <xdr:nvSpPr>
        <xdr:cNvPr id="426" name="円/楕円 425"/>
        <xdr:cNvSpPr/>
      </xdr:nvSpPr>
      <xdr:spPr>
        <a:xfrm>
          <a:off x="8699500" y="1327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165366</xdr:rowOff>
    </xdr:from>
    <xdr:ext cx="534377" cy="259045"/>
    <xdr:sp macro="" textlink="">
      <xdr:nvSpPr>
        <xdr:cNvPr id="427" name="テキスト ボックス 426"/>
        <xdr:cNvSpPr txBox="1"/>
      </xdr:nvSpPr>
      <xdr:spPr>
        <a:xfrm>
          <a:off x="8483111" y="1336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28738</xdr:rowOff>
    </xdr:from>
    <xdr:to>
      <xdr:col>15</xdr:col>
      <xdr:colOff>180975</xdr:colOff>
      <xdr:row>97</xdr:row>
      <xdr:rowOff>35099</xdr:rowOff>
    </xdr:to>
    <xdr:cxnSp macro="">
      <xdr:nvCxnSpPr>
        <xdr:cNvPr id="452" name="直線コネクタ 451"/>
        <xdr:cNvCxnSpPr/>
      </xdr:nvCxnSpPr>
      <xdr:spPr>
        <a:xfrm>
          <a:off x="9639300" y="16659388"/>
          <a:ext cx="838200" cy="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28738</xdr:rowOff>
    </xdr:from>
    <xdr:to>
      <xdr:col>14</xdr:col>
      <xdr:colOff>28575</xdr:colOff>
      <xdr:row>97</xdr:row>
      <xdr:rowOff>109908</xdr:rowOff>
    </xdr:to>
    <xdr:cxnSp macro="">
      <xdr:nvCxnSpPr>
        <xdr:cNvPr id="455" name="直線コネクタ 454"/>
        <xdr:cNvCxnSpPr/>
      </xdr:nvCxnSpPr>
      <xdr:spPr>
        <a:xfrm flipV="1">
          <a:off x="8750300" y="16659388"/>
          <a:ext cx="889000" cy="8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9" name="テキスト ボックス 458"/>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155749</xdr:rowOff>
    </xdr:from>
    <xdr:to>
      <xdr:col>15</xdr:col>
      <xdr:colOff>231775</xdr:colOff>
      <xdr:row>97</xdr:row>
      <xdr:rowOff>85899</xdr:rowOff>
    </xdr:to>
    <xdr:sp macro="" textlink="">
      <xdr:nvSpPr>
        <xdr:cNvPr id="465" name="円/楕円 464"/>
        <xdr:cNvSpPr/>
      </xdr:nvSpPr>
      <xdr:spPr>
        <a:xfrm>
          <a:off x="10426700" y="1661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134176</xdr:rowOff>
    </xdr:from>
    <xdr:ext cx="534377" cy="259045"/>
    <xdr:sp macro="" textlink="">
      <xdr:nvSpPr>
        <xdr:cNvPr id="466" name="普通建設事業費 （ うち更新整備　）該当値テキスト"/>
        <xdr:cNvSpPr txBox="1"/>
      </xdr:nvSpPr>
      <xdr:spPr>
        <a:xfrm>
          <a:off x="10528300" y="1659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28,303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149388</xdr:rowOff>
    </xdr:from>
    <xdr:to>
      <xdr:col>14</xdr:col>
      <xdr:colOff>79375</xdr:colOff>
      <xdr:row>97</xdr:row>
      <xdr:rowOff>79538</xdr:rowOff>
    </xdr:to>
    <xdr:sp macro="" textlink="">
      <xdr:nvSpPr>
        <xdr:cNvPr id="467" name="円/楕円 466"/>
        <xdr:cNvSpPr/>
      </xdr:nvSpPr>
      <xdr:spPr>
        <a:xfrm>
          <a:off x="9588500" y="1660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70665</xdr:rowOff>
    </xdr:from>
    <xdr:ext cx="534377" cy="259045"/>
    <xdr:sp macro="" textlink="">
      <xdr:nvSpPr>
        <xdr:cNvPr id="468" name="テキスト ボックス 467"/>
        <xdr:cNvSpPr txBox="1"/>
      </xdr:nvSpPr>
      <xdr:spPr>
        <a:xfrm>
          <a:off x="9372111" y="167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59108</xdr:rowOff>
    </xdr:from>
    <xdr:to>
      <xdr:col>12</xdr:col>
      <xdr:colOff>561975</xdr:colOff>
      <xdr:row>97</xdr:row>
      <xdr:rowOff>160708</xdr:rowOff>
    </xdr:to>
    <xdr:sp macro="" textlink="">
      <xdr:nvSpPr>
        <xdr:cNvPr id="469" name="円/楕円 468"/>
        <xdr:cNvSpPr/>
      </xdr:nvSpPr>
      <xdr:spPr>
        <a:xfrm>
          <a:off x="8699500" y="1668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151835</xdr:rowOff>
    </xdr:from>
    <xdr:ext cx="534377" cy="259045"/>
    <xdr:sp macro="" textlink="">
      <xdr:nvSpPr>
        <xdr:cNvPr id="470" name="テキスト ボックス 469"/>
        <xdr:cNvSpPr txBox="1"/>
      </xdr:nvSpPr>
      <xdr:spPr>
        <a:xfrm>
          <a:off x="8483111" y="1678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130373</xdr:rowOff>
    </xdr:from>
    <xdr:to>
      <xdr:col>23</xdr:col>
      <xdr:colOff>517525</xdr:colOff>
      <xdr:row>38</xdr:row>
      <xdr:rowOff>139654</xdr:rowOff>
    </xdr:to>
    <xdr:cxnSp macro="">
      <xdr:nvCxnSpPr>
        <xdr:cNvPr id="497" name="直線コネクタ 496"/>
        <xdr:cNvCxnSpPr/>
      </xdr:nvCxnSpPr>
      <xdr:spPr>
        <a:xfrm flipV="1">
          <a:off x="15481300" y="6645473"/>
          <a:ext cx="8382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7844</xdr:rowOff>
    </xdr:from>
    <xdr:to>
      <xdr:col>22</xdr:col>
      <xdr:colOff>365125</xdr:colOff>
      <xdr:row>38</xdr:row>
      <xdr:rowOff>139654</xdr:rowOff>
    </xdr:to>
    <xdr:cxnSp macro="">
      <xdr:nvCxnSpPr>
        <xdr:cNvPr id="500" name="直線コネクタ 499"/>
        <xdr:cNvCxnSpPr/>
      </xdr:nvCxnSpPr>
      <xdr:spPr>
        <a:xfrm>
          <a:off x="14592300" y="6522944"/>
          <a:ext cx="889000" cy="13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7844</xdr:rowOff>
    </xdr:from>
    <xdr:to>
      <xdr:col>21</xdr:col>
      <xdr:colOff>161925</xdr:colOff>
      <xdr:row>38</xdr:row>
      <xdr:rowOff>61588</xdr:rowOff>
    </xdr:to>
    <xdr:cxnSp macro="">
      <xdr:nvCxnSpPr>
        <xdr:cNvPr id="503" name="直線コネクタ 502"/>
        <xdr:cNvCxnSpPr/>
      </xdr:nvCxnSpPr>
      <xdr:spPr>
        <a:xfrm flipV="1">
          <a:off x="13703300" y="6522944"/>
          <a:ext cx="889000" cy="5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28646</xdr:rowOff>
    </xdr:from>
    <xdr:to>
      <xdr:col>19</xdr:col>
      <xdr:colOff>644525</xdr:colOff>
      <xdr:row>38</xdr:row>
      <xdr:rowOff>61588</xdr:rowOff>
    </xdr:to>
    <xdr:cxnSp macro="">
      <xdr:nvCxnSpPr>
        <xdr:cNvPr id="506" name="直線コネクタ 505"/>
        <xdr:cNvCxnSpPr/>
      </xdr:nvCxnSpPr>
      <xdr:spPr>
        <a:xfrm>
          <a:off x="12814300" y="6543746"/>
          <a:ext cx="889000" cy="3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79573</xdr:rowOff>
    </xdr:from>
    <xdr:to>
      <xdr:col>23</xdr:col>
      <xdr:colOff>568325</xdr:colOff>
      <xdr:row>39</xdr:row>
      <xdr:rowOff>9723</xdr:rowOff>
    </xdr:to>
    <xdr:sp macro="" textlink="">
      <xdr:nvSpPr>
        <xdr:cNvPr id="516" name="円/楕円 515"/>
        <xdr:cNvSpPr/>
      </xdr:nvSpPr>
      <xdr:spPr>
        <a:xfrm>
          <a:off x="16268700" y="659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165950</xdr:rowOff>
    </xdr:from>
    <xdr:ext cx="378565" cy="259045"/>
    <xdr:sp macro="" textlink="">
      <xdr:nvSpPr>
        <xdr:cNvPr id="517" name="災害復旧事業費該当値テキスト"/>
        <xdr:cNvSpPr txBox="1"/>
      </xdr:nvSpPr>
      <xdr:spPr>
        <a:xfrm>
          <a:off x="16370300" y="6509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88854</xdr:rowOff>
    </xdr:from>
    <xdr:to>
      <xdr:col>22</xdr:col>
      <xdr:colOff>415925</xdr:colOff>
      <xdr:row>39</xdr:row>
      <xdr:rowOff>19004</xdr:rowOff>
    </xdr:to>
    <xdr:sp macro="" textlink="">
      <xdr:nvSpPr>
        <xdr:cNvPr id="518" name="円/楕円 517"/>
        <xdr:cNvSpPr/>
      </xdr:nvSpPr>
      <xdr:spPr>
        <a:xfrm>
          <a:off x="15430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10131</xdr:rowOff>
    </xdr:from>
    <xdr:ext cx="249299" cy="259045"/>
    <xdr:sp macro="" textlink="">
      <xdr:nvSpPr>
        <xdr:cNvPr id="519" name="テキスト ボックス 518"/>
        <xdr:cNvSpPr txBox="1"/>
      </xdr:nvSpPr>
      <xdr:spPr>
        <a:xfrm>
          <a:off x="15356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128494</xdr:rowOff>
    </xdr:from>
    <xdr:to>
      <xdr:col>21</xdr:col>
      <xdr:colOff>212725</xdr:colOff>
      <xdr:row>38</xdr:row>
      <xdr:rowOff>58644</xdr:rowOff>
    </xdr:to>
    <xdr:sp macro="" textlink="">
      <xdr:nvSpPr>
        <xdr:cNvPr id="520" name="円/楕円 519"/>
        <xdr:cNvSpPr/>
      </xdr:nvSpPr>
      <xdr:spPr>
        <a:xfrm>
          <a:off x="14541500" y="647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49771</xdr:rowOff>
    </xdr:from>
    <xdr:ext cx="469744" cy="259045"/>
    <xdr:sp macro="" textlink="">
      <xdr:nvSpPr>
        <xdr:cNvPr id="521" name="テキスト ボックス 520"/>
        <xdr:cNvSpPr txBox="1"/>
      </xdr:nvSpPr>
      <xdr:spPr>
        <a:xfrm>
          <a:off x="14357427" y="656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10788</xdr:rowOff>
    </xdr:from>
    <xdr:to>
      <xdr:col>20</xdr:col>
      <xdr:colOff>9525</xdr:colOff>
      <xdr:row>38</xdr:row>
      <xdr:rowOff>112388</xdr:rowOff>
    </xdr:to>
    <xdr:sp macro="" textlink="">
      <xdr:nvSpPr>
        <xdr:cNvPr id="522" name="円/楕円 521"/>
        <xdr:cNvSpPr/>
      </xdr:nvSpPr>
      <xdr:spPr>
        <a:xfrm>
          <a:off x="13652500" y="65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103515</xdr:rowOff>
    </xdr:from>
    <xdr:ext cx="469744" cy="259045"/>
    <xdr:sp macro="" textlink="">
      <xdr:nvSpPr>
        <xdr:cNvPr id="523" name="テキスト ボックス 522"/>
        <xdr:cNvSpPr txBox="1"/>
      </xdr:nvSpPr>
      <xdr:spPr>
        <a:xfrm>
          <a:off x="13468427" y="661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149296</xdr:rowOff>
    </xdr:from>
    <xdr:to>
      <xdr:col>18</xdr:col>
      <xdr:colOff>492125</xdr:colOff>
      <xdr:row>38</xdr:row>
      <xdr:rowOff>79446</xdr:rowOff>
    </xdr:to>
    <xdr:sp macro="" textlink="">
      <xdr:nvSpPr>
        <xdr:cNvPr id="524" name="円/楕円 523"/>
        <xdr:cNvSpPr/>
      </xdr:nvSpPr>
      <xdr:spPr>
        <a:xfrm>
          <a:off x="12763500" y="649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70573</xdr:rowOff>
    </xdr:from>
    <xdr:ext cx="469744" cy="259045"/>
    <xdr:sp macro="" textlink="">
      <xdr:nvSpPr>
        <xdr:cNvPr id="525" name="テキスト ボックス 524"/>
        <xdr:cNvSpPr txBox="1"/>
      </xdr:nvSpPr>
      <xdr:spPr>
        <a:xfrm>
          <a:off x="12579427" y="658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167056</xdr:rowOff>
    </xdr:from>
    <xdr:to>
      <xdr:col>23</xdr:col>
      <xdr:colOff>517525</xdr:colOff>
      <xdr:row>78</xdr:row>
      <xdr:rowOff>4311</xdr:rowOff>
    </xdr:to>
    <xdr:cxnSp macro="">
      <xdr:nvCxnSpPr>
        <xdr:cNvPr id="611" name="直線コネクタ 610"/>
        <xdr:cNvCxnSpPr/>
      </xdr:nvCxnSpPr>
      <xdr:spPr>
        <a:xfrm flipV="1">
          <a:off x="15481300" y="13368706"/>
          <a:ext cx="838200" cy="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4311</xdr:rowOff>
    </xdr:from>
    <xdr:to>
      <xdr:col>22</xdr:col>
      <xdr:colOff>365125</xdr:colOff>
      <xdr:row>78</xdr:row>
      <xdr:rowOff>4766</xdr:rowOff>
    </xdr:to>
    <xdr:cxnSp macro="">
      <xdr:nvCxnSpPr>
        <xdr:cNvPr id="614" name="直線コネクタ 613"/>
        <xdr:cNvCxnSpPr/>
      </xdr:nvCxnSpPr>
      <xdr:spPr>
        <a:xfrm flipV="1">
          <a:off x="14592300" y="13377411"/>
          <a:ext cx="8890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6" name="テキスト ボックス 615"/>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4766</xdr:rowOff>
    </xdr:from>
    <xdr:to>
      <xdr:col>21</xdr:col>
      <xdr:colOff>161925</xdr:colOff>
      <xdr:row>78</xdr:row>
      <xdr:rowOff>4998</xdr:rowOff>
    </xdr:to>
    <xdr:cxnSp macro="">
      <xdr:nvCxnSpPr>
        <xdr:cNvPr id="617" name="直線コネクタ 616"/>
        <xdr:cNvCxnSpPr/>
      </xdr:nvCxnSpPr>
      <xdr:spPr>
        <a:xfrm flipV="1">
          <a:off x="13703300" y="13377866"/>
          <a:ext cx="889000" cy="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19" name="テキスト ボックス 618"/>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167700</xdr:rowOff>
    </xdr:from>
    <xdr:to>
      <xdr:col>19</xdr:col>
      <xdr:colOff>644525</xdr:colOff>
      <xdr:row>78</xdr:row>
      <xdr:rowOff>4998</xdr:rowOff>
    </xdr:to>
    <xdr:cxnSp macro="">
      <xdr:nvCxnSpPr>
        <xdr:cNvPr id="620" name="直線コネクタ 619"/>
        <xdr:cNvCxnSpPr/>
      </xdr:nvCxnSpPr>
      <xdr:spPr>
        <a:xfrm>
          <a:off x="12814300" y="13369350"/>
          <a:ext cx="889000" cy="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22928</xdr:rowOff>
    </xdr:from>
    <xdr:ext cx="534377" cy="259045"/>
    <xdr:sp macro="" textlink="">
      <xdr:nvSpPr>
        <xdr:cNvPr id="622" name="テキスト ボックス 621"/>
        <xdr:cNvSpPr txBox="1"/>
      </xdr:nvSpPr>
      <xdr:spPr>
        <a:xfrm>
          <a:off x="13436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22116</xdr:rowOff>
    </xdr:from>
    <xdr:ext cx="534377" cy="259045"/>
    <xdr:sp macro="" textlink="">
      <xdr:nvSpPr>
        <xdr:cNvPr id="624" name="テキスト ボックス 623"/>
        <xdr:cNvSpPr txBox="1"/>
      </xdr:nvSpPr>
      <xdr:spPr>
        <a:xfrm>
          <a:off x="12547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116256</xdr:rowOff>
    </xdr:from>
    <xdr:to>
      <xdr:col>23</xdr:col>
      <xdr:colOff>568325</xdr:colOff>
      <xdr:row>78</xdr:row>
      <xdr:rowOff>46406</xdr:rowOff>
    </xdr:to>
    <xdr:sp macro="" textlink="">
      <xdr:nvSpPr>
        <xdr:cNvPr id="630" name="円/楕円 629"/>
        <xdr:cNvSpPr/>
      </xdr:nvSpPr>
      <xdr:spPr>
        <a:xfrm>
          <a:off x="16268700" y="1331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94683</xdr:rowOff>
    </xdr:from>
    <xdr:ext cx="534377" cy="259045"/>
    <xdr:sp macro="" textlink="">
      <xdr:nvSpPr>
        <xdr:cNvPr id="631" name="公債費該当値テキスト"/>
        <xdr:cNvSpPr txBox="1"/>
      </xdr:nvSpPr>
      <xdr:spPr>
        <a:xfrm>
          <a:off x="16370300" y="1329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57,820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124961</xdr:rowOff>
    </xdr:from>
    <xdr:to>
      <xdr:col>22</xdr:col>
      <xdr:colOff>415925</xdr:colOff>
      <xdr:row>78</xdr:row>
      <xdr:rowOff>55111</xdr:rowOff>
    </xdr:to>
    <xdr:sp macro="" textlink="">
      <xdr:nvSpPr>
        <xdr:cNvPr id="632" name="円/楕円 631"/>
        <xdr:cNvSpPr/>
      </xdr:nvSpPr>
      <xdr:spPr>
        <a:xfrm>
          <a:off x="15430500" y="133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46238</xdr:rowOff>
    </xdr:from>
    <xdr:ext cx="534377" cy="259045"/>
    <xdr:sp macro="" textlink="">
      <xdr:nvSpPr>
        <xdr:cNvPr id="633" name="テキスト ボックス 632"/>
        <xdr:cNvSpPr txBox="1"/>
      </xdr:nvSpPr>
      <xdr:spPr>
        <a:xfrm>
          <a:off x="15214111" y="1341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55,535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125416</xdr:rowOff>
    </xdr:from>
    <xdr:to>
      <xdr:col>21</xdr:col>
      <xdr:colOff>212725</xdr:colOff>
      <xdr:row>78</xdr:row>
      <xdr:rowOff>55566</xdr:rowOff>
    </xdr:to>
    <xdr:sp macro="" textlink="">
      <xdr:nvSpPr>
        <xdr:cNvPr id="634" name="円/楕円 633"/>
        <xdr:cNvSpPr/>
      </xdr:nvSpPr>
      <xdr:spPr>
        <a:xfrm>
          <a:off x="14541500" y="1332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46693</xdr:rowOff>
    </xdr:from>
    <xdr:ext cx="534377" cy="259045"/>
    <xdr:sp macro="" textlink="">
      <xdr:nvSpPr>
        <xdr:cNvPr id="635" name="テキスト ボックス 634"/>
        <xdr:cNvSpPr txBox="1"/>
      </xdr:nvSpPr>
      <xdr:spPr>
        <a:xfrm>
          <a:off x="14325111" y="1341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55,416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125648</xdr:rowOff>
    </xdr:from>
    <xdr:to>
      <xdr:col>20</xdr:col>
      <xdr:colOff>9525</xdr:colOff>
      <xdr:row>78</xdr:row>
      <xdr:rowOff>55798</xdr:rowOff>
    </xdr:to>
    <xdr:sp macro="" textlink="">
      <xdr:nvSpPr>
        <xdr:cNvPr id="636" name="円/楕円 635"/>
        <xdr:cNvSpPr/>
      </xdr:nvSpPr>
      <xdr:spPr>
        <a:xfrm>
          <a:off x="13652500" y="1332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46925</xdr:rowOff>
    </xdr:from>
    <xdr:ext cx="534377" cy="259045"/>
    <xdr:sp macro="" textlink="">
      <xdr:nvSpPr>
        <xdr:cNvPr id="637" name="テキスト ボックス 636"/>
        <xdr:cNvSpPr txBox="1"/>
      </xdr:nvSpPr>
      <xdr:spPr>
        <a:xfrm>
          <a:off x="13436111" y="1342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55,355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116900</xdr:rowOff>
    </xdr:from>
    <xdr:to>
      <xdr:col>18</xdr:col>
      <xdr:colOff>492125</xdr:colOff>
      <xdr:row>78</xdr:row>
      <xdr:rowOff>47050</xdr:rowOff>
    </xdr:to>
    <xdr:sp macro="" textlink="">
      <xdr:nvSpPr>
        <xdr:cNvPr id="638" name="円/楕円 637"/>
        <xdr:cNvSpPr/>
      </xdr:nvSpPr>
      <xdr:spPr>
        <a:xfrm>
          <a:off x="12763500" y="1331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38177</xdr:rowOff>
    </xdr:from>
    <xdr:ext cx="534377" cy="259045"/>
    <xdr:sp macro="" textlink="">
      <xdr:nvSpPr>
        <xdr:cNvPr id="639" name="テキスト ボックス 638"/>
        <xdr:cNvSpPr txBox="1"/>
      </xdr:nvSpPr>
      <xdr:spPr>
        <a:xfrm>
          <a:off x="12547111" y="1341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140105</xdr:rowOff>
    </xdr:from>
    <xdr:to>
      <xdr:col>23</xdr:col>
      <xdr:colOff>517525</xdr:colOff>
      <xdr:row>99</xdr:row>
      <xdr:rowOff>9283</xdr:rowOff>
    </xdr:to>
    <xdr:cxnSp macro="">
      <xdr:nvCxnSpPr>
        <xdr:cNvPr id="668" name="直線コネクタ 667"/>
        <xdr:cNvCxnSpPr/>
      </xdr:nvCxnSpPr>
      <xdr:spPr>
        <a:xfrm>
          <a:off x="15481300" y="16942205"/>
          <a:ext cx="838200" cy="4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140105</xdr:rowOff>
    </xdr:from>
    <xdr:to>
      <xdr:col>22</xdr:col>
      <xdr:colOff>365125</xdr:colOff>
      <xdr:row>99</xdr:row>
      <xdr:rowOff>12759</xdr:rowOff>
    </xdr:to>
    <xdr:cxnSp macro="">
      <xdr:nvCxnSpPr>
        <xdr:cNvPr id="671" name="直線コネクタ 670"/>
        <xdr:cNvCxnSpPr/>
      </xdr:nvCxnSpPr>
      <xdr:spPr>
        <a:xfrm flipV="1">
          <a:off x="14592300" y="16942205"/>
          <a:ext cx="889000" cy="4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12759</xdr:rowOff>
    </xdr:from>
    <xdr:to>
      <xdr:col>21</xdr:col>
      <xdr:colOff>161925</xdr:colOff>
      <xdr:row>99</xdr:row>
      <xdr:rowOff>44176</xdr:rowOff>
    </xdr:to>
    <xdr:cxnSp macro="">
      <xdr:nvCxnSpPr>
        <xdr:cNvPr id="674" name="直線コネクタ 673"/>
        <xdr:cNvCxnSpPr/>
      </xdr:nvCxnSpPr>
      <xdr:spPr>
        <a:xfrm flipV="1">
          <a:off x="13703300" y="16986309"/>
          <a:ext cx="889000" cy="3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44168</xdr:rowOff>
    </xdr:from>
    <xdr:to>
      <xdr:col>19</xdr:col>
      <xdr:colOff>644525</xdr:colOff>
      <xdr:row>99</xdr:row>
      <xdr:rowOff>44176</xdr:rowOff>
    </xdr:to>
    <xdr:cxnSp macro="">
      <xdr:nvCxnSpPr>
        <xdr:cNvPr id="677" name="直線コネクタ 676"/>
        <xdr:cNvCxnSpPr/>
      </xdr:nvCxnSpPr>
      <xdr:spPr>
        <a:xfrm>
          <a:off x="12814300" y="17017718"/>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129933</xdr:rowOff>
    </xdr:from>
    <xdr:to>
      <xdr:col>23</xdr:col>
      <xdr:colOff>568325</xdr:colOff>
      <xdr:row>99</xdr:row>
      <xdr:rowOff>60083</xdr:rowOff>
    </xdr:to>
    <xdr:sp macro="" textlink="">
      <xdr:nvSpPr>
        <xdr:cNvPr id="687" name="円/楕円 686"/>
        <xdr:cNvSpPr/>
      </xdr:nvSpPr>
      <xdr:spPr>
        <a:xfrm>
          <a:off x="16268700" y="169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44860</xdr:rowOff>
    </xdr:from>
    <xdr:ext cx="469744" cy="259045"/>
    <xdr:sp macro="" textlink="">
      <xdr:nvSpPr>
        <xdr:cNvPr id="688" name="積立金該当値テキスト"/>
        <xdr:cNvSpPr txBox="1"/>
      </xdr:nvSpPr>
      <xdr:spPr>
        <a:xfrm>
          <a:off x="16370300" y="1684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89305</xdr:rowOff>
    </xdr:from>
    <xdr:to>
      <xdr:col>22</xdr:col>
      <xdr:colOff>415925</xdr:colOff>
      <xdr:row>99</xdr:row>
      <xdr:rowOff>19455</xdr:rowOff>
    </xdr:to>
    <xdr:sp macro="" textlink="">
      <xdr:nvSpPr>
        <xdr:cNvPr id="689" name="円/楕円 688"/>
        <xdr:cNvSpPr/>
      </xdr:nvSpPr>
      <xdr:spPr>
        <a:xfrm>
          <a:off x="15430500" y="168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10582</xdr:rowOff>
    </xdr:from>
    <xdr:ext cx="469744" cy="259045"/>
    <xdr:sp macro="" textlink="">
      <xdr:nvSpPr>
        <xdr:cNvPr id="690" name="テキスト ボックス 689"/>
        <xdr:cNvSpPr txBox="1"/>
      </xdr:nvSpPr>
      <xdr:spPr>
        <a:xfrm>
          <a:off x="15246427" y="1698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133409</xdr:rowOff>
    </xdr:from>
    <xdr:to>
      <xdr:col>21</xdr:col>
      <xdr:colOff>212725</xdr:colOff>
      <xdr:row>99</xdr:row>
      <xdr:rowOff>63559</xdr:rowOff>
    </xdr:to>
    <xdr:sp macro="" textlink="">
      <xdr:nvSpPr>
        <xdr:cNvPr id="691" name="円/楕円 690"/>
        <xdr:cNvSpPr/>
      </xdr:nvSpPr>
      <xdr:spPr>
        <a:xfrm>
          <a:off x="14541500" y="1693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54686</xdr:rowOff>
    </xdr:from>
    <xdr:ext cx="469744" cy="259045"/>
    <xdr:sp macro="" textlink="">
      <xdr:nvSpPr>
        <xdr:cNvPr id="692" name="テキスト ボックス 691"/>
        <xdr:cNvSpPr txBox="1"/>
      </xdr:nvSpPr>
      <xdr:spPr>
        <a:xfrm>
          <a:off x="14357427" y="1702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164826</xdr:rowOff>
    </xdr:from>
    <xdr:to>
      <xdr:col>20</xdr:col>
      <xdr:colOff>9525</xdr:colOff>
      <xdr:row>99</xdr:row>
      <xdr:rowOff>94976</xdr:rowOff>
    </xdr:to>
    <xdr:sp macro="" textlink="">
      <xdr:nvSpPr>
        <xdr:cNvPr id="693" name="円/楕円 692"/>
        <xdr:cNvSpPr/>
      </xdr:nvSpPr>
      <xdr:spPr>
        <a:xfrm>
          <a:off x="13652500" y="1696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99</xdr:row>
      <xdr:rowOff>86103</xdr:rowOff>
    </xdr:from>
    <xdr:ext cx="313932" cy="259045"/>
    <xdr:sp macro="" textlink="">
      <xdr:nvSpPr>
        <xdr:cNvPr id="694" name="テキスト ボックス 693"/>
        <xdr:cNvSpPr txBox="1"/>
      </xdr:nvSpPr>
      <xdr:spPr>
        <a:xfrm>
          <a:off x="13546333" y="17059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164818</xdr:rowOff>
    </xdr:from>
    <xdr:to>
      <xdr:col>18</xdr:col>
      <xdr:colOff>492125</xdr:colOff>
      <xdr:row>99</xdr:row>
      <xdr:rowOff>94968</xdr:rowOff>
    </xdr:to>
    <xdr:sp macro="" textlink="">
      <xdr:nvSpPr>
        <xdr:cNvPr id="695" name="円/楕円 694"/>
        <xdr:cNvSpPr/>
      </xdr:nvSpPr>
      <xdr:spPr>
        <a:xfrm>
          <a:off x="12763500" y="1696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99</xdr:row>
      <xdr:rowOff>86095</xdr:rowOff>
    </xdr:from>
    <xdr:ext cx="313932" cy="259045"/>
    <xdr:sp macro="" textlink="">
      <xdr:nvSpPr>
        <xdr:cNvPr id="696" name="テキスト ボックス 695"/>
        <xdr:cNvSpPr txBox="1"/>
      </xdr:nvSpPr>
      <xdr:spPr>
        <a:xfrm>
          <a:off x="12657333" y="17059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43802</xdr:rowOff>
    </xdr:from>
    <xdr:to>
      <xdr:col>32</xdr:col>
      <xdr:colOff>187325</xdr:colOff>
      <xdr:row>39</xdr:row>
      <xdr:rowOff>44450</xdr:rowOff>
    </xdr:to>
    <xdr:cxnSp macro="">
      <xdr:nvCxnSpPr>
        <xdr:cNvPr id="725" name="直線コネクタ 724"/>
        <xdr:cNvCxnSpPr/>
      </xdr:nvCxnSpPr>
      <xdr:spPr>
        <a:xfrm>
          <a:off x="21323300" y="6730352"/>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152273</xdr:rowOff>
    </xdr:from>
    <xdr:to>
      <xdr:col>31</xdr:col>
      <xdr:colOff>34925</xdr:colOff>
      <xdr:row>39</xdr:row>
      <xdr:rowOff>43802</xdr:rowOff>
    </xdr:to>
    <xdr:cxnSp macro="">
      <xdr:nvCxnSpPr>
        <xdr:cNvPr id="728" name="直線コネクタ 727"/>
        <xdr:cNvCxnSpPr/>
      </xdr:nvCxnSpPr>
      <xdr:spPr>
        <a:xfrm>
          <a:off x="20434300" y="6667373"/>
          <a:ext cx="889000" cy="6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135852</xdr:rowOff>
    </xdr:from>
    <xdr:to>
      <xdr:col>29</xdr:col>
      <xdr:colOff>517525</xdr:colOff>
      <xdr:row>38</xdr:row>
      <xdr:rowOff>152273</xdr:rowOff>
    </xdr:to>
    <xdr:cxnSp macro="">
      <xdr:nvCxnSpPr>
        <xdr:cNvPr id="731" name="直線コネクタ 730"/>
        <xdr:cNvCxnSpPr/>
      </xdr:nvCxnSpPr>
      <xdr:spPr>
        <a:xfrm>
          <a:off x="19545300" y="6650952"/>
          <a:ext cx="8890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52926</xdr:rowOff>
    </xdr:from>
    <xdr:ext cx="469744" cy="259045"/>
    <xdr:sp macro="" textlink="">
      <xdr:nvSpPr>
        <xdr:cNvPr id="733" name="テキスト ボックス 732"/>
        <xdr:cNvSpPr txBox="1"/>
      </xdr:nvSpPr>
      <xdr:spPr>
        <a:xfrm>
          <a:off x="20199427" y="673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126079</xdr:rowOff>
    </xdr:from>
    <xdr:to>
      <xdr:col>28</xdr:col>
      <xdr:colOff>314325</xdr:colOff>
      <xdr:row>38</xdr:row>
      <xdr:rowOff>135852</xdr:rowOff>
    </xdr:to>
    <xdr:cxnSp macro="">
      <xdr:nvCxnSpPr>
        <xdr:cNvPr id="734" name="直線コネクタ 733"/>
        <xdr:cNvCxnSpPr/>
      </xdr:nvCxnSpPr>
      <xdr:spPr>
        <a:xfrm>
          <a:off x="18656300" y="6641179"/>
          <a:ext cx="8890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56564</xdr:rowOff>
    </xdr:from>
    <xdr:ext cx="469744" cy="259045"/>
    <xdr:sp macro="" textlink="">
      <xdr:nvSpPr>
        <xdr:cNvPr id="736" name="テキスト ボックス 735"/>
        <xdr:cNvSpPr txBox="1"/>
      </xdr:nvSpPr>
      <xdr:spPr>
        <a:xfrm>
          <a:off x="19310427" y="674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57173</xdr:rowOff>
    </xdr:from>
    <xdr:ext cx="469744" cy="259045"/>
    <xdr:sp macro="" textlink="">
      <xdr:nvSpPr>
        <xdr:cNvPr id="738" name="テキスト ボックス 737"/>
        <xdr:cNvSpPr txBox="1"/>
      </xdr:nvSpPr>
      <xdr:spPr>
        <a:xfrm>
          <a:off x="18421427" y="674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4" name="円/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249299" cy="259045"/>
    <xdr:sp macro="" textlink="">
      <xdr:nvSpPr>
        <xdr:cNvPr id="745" name="投資及び出資金該当値テキスト"/>
        <xdr:cNvSpPr txBox="1"/>
      </xdr:nvSpPr>
      <xdr:spPr>
        <a:xfrm>
          <a:off x="22212300" y="6621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164452</xdr:rowOff>
    </xdr:from>
    <xdr:to>
      <xdr:col>31</xdr:col>
      <xdr:colOff>85725</xdr:colOff>
      <xdr:row>39</xdr:row>
      <xdr:rowOff>94602</xdr:rowOff>
    </xdr:to>
    <xdr:sp macro="" textlink="">
      <xdr:nvSpPr>
        <xdr:cNvPr id="746" name="円/楕円 745"/>
        <xdr:cNvSpPr/>
      </xdr:nvSpPr>
      <xdr:spPr>
        <a:xfrm>
          <a:off x="21272500" y="66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85729</xdr:rowOff>
    </xdr:from>
    <xdr:ext cx="313932" cy="259045"/>
    <xdr:sp macro="" textlink="">
      <xdr:nvSpPr>
        <xdr:cNvPr id="747" name="テキスト ボックス 746"/>
        <xdr:cNvSpPr txBox="1"/>
      </xdr:nvSpPr>
      <xdr:spPr>
        <a:xfrm>
          <a:off x="21166333" y="6772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101473</xdr:rowOff>
    </xdr:from>
    <xdr:to>
      <xdr:col>29</xdr:col>
      <xdr:colOff>568325</xdr:colOff>
      <xdr:row>39</xdr:row>
      <xdr:rowOff>31623</xdr:rowOff>
    </xdr:to>
    <xdr:sp macro="" textlink="">
      <xdr:nvSpPr>
        <xdr:cNvPr id="748" name="円/楕円 747"/>
        <xdr:cNvSpPr/>
      </xdr:nvSpPr>
      <xdr:spPr>
        <a:xfrm>
          <a:off x="20383500" y="661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48150</xdr:rowOff>
    </xdr:from>
    <xdr:ext cx="469744" cy="259045"/>
    <xdr:sp macro="" textlink="">
      <xdr:nvSpPr>
        <xdr:cNvPr id="749" name="テキスト ボックス 748"/>
        <xdr:cNvSpPr txBox="1"/>
      </xdr:nvSpPr>
      <xdr:spPr>
        <a:xfrm>
          <a:off x="20199427" y="639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85052</xdr:rowOff>
    </xdr:from>
    <xdr:to>
      <xdr:col>28</xdr:col>
      <xdr:colOff>365125</xdr:colOff>
      <xdr:row>39</xdr:row>
      <xdr:rowOff>15202</xdr:rowOff>
    </xdr:to>
    <xdr:sp macro="" textlink="">
      <xdr:nvSpPr>
        <xdr:cNvPr id="750" name="円/楕円 749"/>
        <xdr:cNvSpPr/>
      </xdr:nvSpPr>
      <xdr:spPr>
        <a:xfrm>
          <a:off x="19494500" y="660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31729</xdr:rowOff>
    </xdr:from>
    <xdr:ext cx="469744" cy="259045"/>
    <xdr:sp macro="" textlink="">
      <xdr:nvSpPr>
        <xdr:cNvPr id="751" name="テキスト ボックス 750"/>
        <xdr:cNvSpPr txBox="1"/>
      </xdr:nvSpPr>
      <xdr:spPr>
        <a:xfrm>
          <a:off x="19310427" y="637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75279</xdr:rowOff>
    </xdr:from>
    <xdr:to>
      <xdr:col>27</xdr:col>
      <xdr:colOff>161925</xdr:colOff>
      <xdr:row>39</xdr:row>
      <xdr:rowOff>5429</xdr:rowOff>
    </xdr:to>
    <xdr:sp macro="" textlink="">
      <xdr:nvSpPr>
        <xdr:cNvPr id="752" name="円/楕円 751"/>
        <xdr:cNvSpPr/>
      </xdr:nvSpPr>
      <xdr:spPr>
        <a:xfrm>
          <a:off x="18605500" y="659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21956</xdr:rowOff>
    </xdr:from>
    <xdr:ext cx="469744" cy="259045"/>
    <xdr:sp macro="" textlink="">
      <xdr:nvSpPr>
        <xdr:cNvPr id="753" name="テキスト ボックス 752"/>
        <xdr:cNvSpPr txBox="1"/>
      </xdr:nvSpPr>
      <xdr:spPr>
        <a:xfrm>
          <a:off x="18421427" y="6365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102243</xdr:rowOff>
    </xdr:from>
    <xdr:to>
      <xdr:col>32</xdr:col>
      <xdr:colOff>187325</xdr:colOff>
      <xdr:row>57</xdr:row>
      <xdr:rowOff>109362</xdr:rowOff>
    </xdr:to>
    <xdr:cxnSp macro="">
      <xdr:nvCxnSpPr>
        <xdr:cNvPr id="784" name="直線コネクタ 783"/>
        <xdr:cNvCxnSpPr/>
      </xdr:nvCxnSpPr>
      <xdr:spPr>
        <a:xfrm flipV="1">
          <a:off x="21323300" y="9874893"/>
          <a:ext cx="8382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9001</xdr:rowOff>
    </xdr:from>
    <xdr:ext cx="469744" cy="259045"/>
    <xdr:sp macro="" textlink="">
      <xdr:nvSpPr>
        <xdr:cNvPr id="785" name="貸付金平均値テキスト"/>
        <xdr:cNvSpPr txBox="1"/>
      </xdr:nvSpPr>
      <xdr:spPr>
        <a:xfrm>
          <a:off x="22212300" y="995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109362</xdr:rowOff>
    </xdr:from>
    <xdr:to>
      <xdr:col>31</xdr:col>
      <xdr:colOff>34925</xdr:colOff>
      <xdr:row>57</xdr:row>
      <xdr:rowOff>115632</xdr:rowOff>
    </xdr:to>
    <xdr:cxnSp macro="">
      <xdr:nvCxnSpPr>
        <xdr:cNvPr id="787" name="直線コネクタ 786"/>
        <xdr:cNvCxnSpPr/>
      </xdr:nvCxnSpPr>
      <xdr:spPr>
        <a:xfrm flipV="1">
          <a:off x="20434300" y="9882012"/>
          <a:ext cx="8890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96882</xdr:rowOff>
    </xdr:from>
    <xdr:ext cx="469744" cy="259045"/>
    <xdr:sp macro="" textlink="">
      <xdr:nvSpPr>
        <xdr:cNvPr id="789" name="テキスト ボックス 788"/>
        <xdr:cNvSpPr txBox="1"/>
      </xdr:nvSpPr>
      <xdr:spPr>
        <a:xfrm>
          <a:off x="21088427" y="1004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22689</xdr:rowOff>
    </xdr:from>
    <xdr:to>
      <xdr:col>29</xdr:col>
      <xdr:colOff>517525</xdr:colOff>
      <xdr:row>57</xdr:row>
      <xdr:rowOff>115632</xdr:rowOff>
    </xdr:to>
    <xdr:cxnSp macro="">
      <xdr:nvCxnSpPr>
        <xdr:cNvPr id="790" name="直線コネクタ 789"/>
        <xdr:cNvCxnSpPr/>
      </xdr:nvCxnSpPr>
      <xdr:spPr>
        <a:xfrm>
          <a:off x="19545300" y="9795339"/>
          <a:ext cx="889000" cy="9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87117</xdr:rowOff>
    </xdr:from>
    <xdr:ext cx="469744" cy="259045"/>
    <xdr:sp macro="" textlink="">
      <xdr:nvSpPr>
        <xdr:cNvPr id="792" name="テキスト ボックス 791"/>
        <xdr:cNvSpPr txBox="1"/>
      </xdr:nvSpPr>
      <xdr:spPr>
        <a:xfrm>
          <a:off x="20199427" y="100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22689</xdr:rowOff>
    </xdr:from>
    <xdr:to>
      <xdr:col>28</xdr:col>
      <xdr:colOff>314325</xdr:colOff>
      <xdr:row>57</xdr:row>
      <xdr:rowOff>39018</xdr:rowOff>
    </xdr:to>
    <xdr:cxnSp macro="">
      <xdr:nvCxnSpPr>
        <xdr:cNvPr id="793" name="直線コネクタ 792"/>
        <xdr:cNvCxnSpPr/>
      </xdr:nvCxnSpPr>
      <xdr:spPr>
        <a:xfrm flipV="1">
          <a:off x="18656300" y="9795339"/>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76569</xdr:rowOff>
    </xdr:from>
    <xdr:ext cx="469744" cy="259045"/>
    <xdr:sp macro="" textlink="">
      <xdr:nvSpPr>
        <xdr:cNvPr id="795" name="テキスト ボックス 794"/>
        <xdr:cNvSpPr txBox="1"/>
      </xdr:nvSpPr>
      <xdr:spPr>
        <a:xfrm>
          <a:off x="19310427" y="1002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73172</xdr:rowOff>
    </xdr:from>
    <xdr:ext cx="469744" cy="259045"/>
    <xdr:sp macro="" textlink="">
      <xdr:nvSpPr>
        <xdr:cNvPr id="797" name="テキスト ボックス 796"/>
        <xdr:cNvSpPr txBox="1"/>
      </xdr:nvSpPr>
      <xdr:spPr>
        <a:xfrm>
          <a:off x="18421427" y="1001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51443</xdr:rowOff>
    </xdr:from>
    <xdr:to>
      <xdr:col>32</xdr:col>
      <xdr:colOff>238125</xdr:colOff>
      <xdr:row>57</xdr:row>
      <xdr:rowOff>153043</xdr:rowOff>
    </xdr:to>
    <xdr:sp macro="" textlink="">
      <xdr:nvSpPr>
        <xdr:cNvPr id="803" name="円/楕円 802"/>
        <xdr:cNvSpPr/>
      </xdr:nvSpPr>
      <xdr:spPr>
        <a:xfrm>
          <a:off x="22110700" y="982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74320</xdr:rowOff>
    </xdr:from>
    <xdr:ext cx="534377" cy="259045"/>
    <xdr:sp macro="" textlink="">
      <xdr:nvSpPr>
        <xdr:cNvPr id="804" name="貸付金該当値テキスト"/>
        <xdr:cNvSpPr txBox="1"/>
      </xdr:nvSpPr>
      <xdr:spPr>
        <a:xfrm>
          <a:off x="22212300" y="967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10,397</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58562</xdr:rowOff>
    </xdr:from>
    <xdr:to>
      <xdr:col>31</xdr:col>
      <xdr:colOff>85725</xdr:colOff>
      <xdr:row>57</xdr:row>
      <xdr:rowOff>160162</xdr:rowOff>
    </xdr:to>
    <xdr:sp macro="" textlink="">
      <xdr:nvSpPr>
        <xdr:cNvPr id="805" name="円/楕円 804"/>
        <xdr:cNvSpPr/>
      </xdr:nvSpPr>
      <xdr:spPr>
        <a:xfrm>
          <a:off x="21272500" y="983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5239</xdr:rowOff>
    </xdr:from>
    <xdr:ext cx="534377" cy="259045"/>
    <xdr:sp macro="" textlink="">
      <xdr:nvSpPr>
        <xdr:cNvPr id="806" name="テキスト ボックス 805"/>
        <xdr:cNvSpPr txBox="1"/>
      </xdr:nvSpPr>
      <xdr:spPr>
        <a:xfrm>
          <a:off x="21056111" y="960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10,179</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64832</xdr:rowOff>
    </xdr:from>
    <xdr:to>
      <xdr:col>29</xdr:col>
      <xdr:colOff>568325</xdr:colOff>
      <xdr:row>57</xdr:row>
      <xdr:rowOff>166432</xdr:rowOff>
    </xdr:to>
    <xdr:sp macro="" textlink="">
      <xdr:nvSpPr>
        <xdr:cNvPr id="807" name="円/楕円 806"/>
        <xdr:cNvSpPr/>
      </xdr:nvSpPr>
      <xdr:spPr>
        <a:xfrm>
          <a:off x="20383500" y="983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11509</xdr:rowOff>
    </xdr:from>
    <xdr:ext cx="469744" cy="259045"/>
    <xdr:sp macro="" textlink="">
      <xdr:nvSpPr>
        <xdr:cNvPr id="808" name="テキスト ボックス 807"/>
        <xdr:cNvSpPr txBox="1"/>
      </xdr:nvSpPr>
      <xdr:spPr>
        <a:xfrm>
          <a:off x="20199427" y="961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9,987</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143339</xdr:rowOff>
    </xdr:from>
    <xdr:to>
      <xdr:col>28</xdr:col>
      <xdr:colOff>365125</xdr:colOff>
      <xdr:row>57</xdr:row>
      <xdr:rowOff>73489</xdr:rowOff>
    </xdr:to>
    <xdr:sp macro="" textlink="">
      <xdr:nvSpPr>
        <xdr:cNvPr id="809" name="円/楕円 808"/>
        <xdr:cNvSpPr/>
      </xdr:nvSpPr>
      <xdr:spPr>
        <a:xfrm>
          <a:off x="19494500" y="97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90016</xdr:rowOff>
    </xdr:from>
    <xdr:ext cx="534377" cy="259045"/>
    <xdr:sp macro="" textlink="">
      <xdr:nvSpPr>
        <xdr:cNvPr id="810" name="テキスト ボックス 809"/>
        <xdr:cNvSpPr txBox="1"/>
      </xdr:nvSpPr>
      <xdr:spPr>
        <a:xfrm>
          <a:off x="19278111" y="951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12,833</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159668</xdr:rowOff>
    </xdr:from>
    <xdr:to>
      <xdr:col>27</xdr:col>
      <xdr:colOff>161925</xdr:colOff>
      <xdr:row>57</xdr:row>
      <xdr:rowOff>89818</xdr:rowOff>
    </xdr:to>
    <xdr:sp macro="" textlink="">
      <xdr:nvSpPr>
        <xdr:cNvPr id="811" name="円/楕円 810"/>
        <xdr:cNvSpPr/>
      </xdr:nvSpPr>
      <xdr:spPr>
        <a:xfrm>
          <a:off x="18605500" y="976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106345</xdr:rowOff>
    </xdr:from>
    <xdr:ext cx="534377" cy="259045"/>
    <xdr:sp macro="" textlink="">
      <xdr:nvSpPr>
        <xdr:cNvPr id="812" name="テキスト ボックス 811"/>
        <xdr:cNvSpPr txBox="1"/>
      </xdr:nvSpPr>
      <xdr:spPr>
        <a:xfrm>
          <a:off x="18389111" y="953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45354</xdr:rowOff>
    </xdr:from>
    <xdr:to>
      <xdr:col>32</xdr:col>
      <xdr:colOff>187325</xdr:colOff>
      <xdr:row>75</xdr:row>
      <xdr:rowOff>67920</xdr:rowOff>
    </xdr:to>
    <xdr:cxnSp macro="">
      <xdr:nvCxnSpPr>
        <xdr:cNvPr id="844" name="直線コネクタ 843"/>
        <xdr:cNvCxnSpPr/>
      </xdr:nvCxnSpPr>
      <xdr:spPr>
        <a:xfrm>
          <a:off x="21323300" y="12904104"/>
          <a:ext cx="8382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45354</xdr:rowOff>
    </xdr:from>
    <xdr:to>
      <xdr:col>31</xdr:col>
      <xdr:colOff>34925</xdr:colOff>
      <xdr:row>76</xdr:row>
      <xdr:rowOff>18951</xdr:rowOff>
    </xdr:to>
    <xdr:cxnSp macro="">
      <xdr:nvCxnSpPr>
        <xdr:cNvPr id="847" name="直線コネクタ 846"/>
        <xdr:cNvCxnSpPr/>
      </xdr:nvCxnSpPr>
      <xdr:spPr>
        <a:xfrm flipV="1">
          <a:off x="20434300" y="12904104"/>
          <a:ext cx="889000" cy="14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63821</xdr:rowOff>
    </xdr:from>
    <xdr:to>
      <xdr:col>29</xdr:col>
      <xdr:colOff>517525</xdr:colOff>
      <xdr:row>76</xdr:row>
      <xdr:rowOff>18951</xdr:rowOff>
    </xdr:to>
    <xdr:cxnSp macro="">
      <xdr:nvCxnSpPr>
        <xdr:cNvPr id="850" name="直線コネクタ 849"/>
        <xdr:cNvCxnSpPr/>
      </xdr:nvCxnSpPr>
      <xdr:spPr>
        <a:xfrm>
          <a:off x="19545300" y="12751121"/>
          <a:ext cx="889000" cy="29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47742</xdr:rowOff>
    </xdr:from>
    <xdr:ext cx="534377" cy="259045"/>
    <xdr:sp macro="" textlink="">
      <xdr:nvSpPr>
        <xdr:cNvPr id="852" name="テキスト ボックス 851"/>
        <xdr:cNvSpPr txBox="1"/>
      </xdr:nvSpPr>
      <xdr:spPr>
        <a:xfrm>
          <a:off x="20167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63821</xdr:rowOff>
    </xdr:from>
    <xdr:to>
      <xdr:col>28</xdr:col>
      <xdr:colOff>314325</xdr:colOff>
      <xdr:row>74</xdr:row>
      <xdr:rowOff>106537</xdr:rowOff>
    </xdr:to>
    <xdr:cxnSp macro="">
      <xdr:nvCxnSpPr>
        <xdr:cNvPr id="853" name="直線コネクタ 852"/>
        <xdr:cNvCxnSpPr/>
      </xdr:nvCxnSpPr>
      <xdr:spPr>
        <a:xfrm flipV="1">
          <a:off x="18656300" y="12751121"/>
          <a:ext cx="889000" cy="4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34752</xdr:rowOff>
    </xdr:from>
    <xdr:ext cx="534377" cy="259045"/>
    <xdr:sp macro="" textlink="">
      <xdr:nvSpPr>
        <xdr:cNvPr id="855" name="テキスト ボックス 854"/>
        <xdr:cNvSpPr txBox="1"/>
      </xdr:nvSpPr>
      <xdr:spPr>
        <a:xfrm>
          <a:off x="19278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61301</xdr:rowOff>
    </xdr:from>
    <xdr:ext cx="534377" cy="259045"/>
    <xdr:sp macro="" textlink="">
      <xdr:nvSpPr>
        <xdr:cNvPr id="857" name="テキスト ボックス 856"/>
        <xdr:cNvSpPr txBox="1"/>
      </xdr:nvSpPr>
      <xdr:spPr>
        <a:xfrm>
          <a:off x="18389111" y="13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17120</xdr:rowOff>
    </xdr:from>
    <xdr:to>
      <xdr:col>32</xdr:col>
      <xdr:colOff>238125</xdr:colOff>
      <xdr:row>75</xdr:row>
      <xdr:rowOff>118720</xdr:rowOff>
    </xdr:to>
    <xdr:sp macro="" textlink="">
      <xdr:nvSpPr>
        <xdr:cNvPr id="863" name="円/楕円 862"/>
        <xdr:cNvSpPr/>
      </xdr:nvSpPr>
      <xdr:spPr>
        <a:xfrm>
          <a:off x="22110700" y="128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166997</xdr:rowOff>
    </xdr:from>
    <xdr:ext cx="534377" cy="259045"/>
    <xdr:sp macro="" textlink="">
      <xdr:nvSpPr>
        <xdr:cNvPr id="864" name="繰出金該当値テキスト"/>
        <xdr:cNvSpPr txBox="1"/>
      </xdr:nvSpPr>
      <xdr:spPr>
        <a:xfrm>
          <a:off x="22212300" y="1285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63,896</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166004</xdr:rowOff>
    </xdr:from>
    <xdr:to>
      <xdr:col>31</xdr:col>
      <xdr:colOff>85725</xdr:colOff>
      <xdr:row>75</xdr:row>
      <xdr:rowOff>96154</xdr:rowOff>
    </xdr:to>
    <xdr:sp macro="" textlink="">
      <xdr:nvSpPr>
        <xdr:cNvPr id="865" name="円/楕円 864"/>
        <xdr:cNvSpPr/>
      </xdr:nvSpPr>
      <xdr:spPr>
        <a:xfrm>
          <a:off x="21272500" y="1285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112681</xdr:rowOff>
    </xdr:from>
    <xdr:ext cx="534377" cy="259045"/>
    <xdr:sp macro="" textlink="">
      <xdr:nvSpPr>
        <xdr:cNvPr id="866" name="テキスト ボックス 865"/>
        <xdr:cNvSpPr txBox="1"/>
      </xdr:nvSpPr>
      <xdr:spPr>
        <a:xfrm>
          <a:off x="21056111" y="126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65,278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139600</xdr:rowOff>
    </xdr:from>
    <xdr:to>
      <xdr:col>29</xdr:col>
      <xdr:colOff>568325</xdr:colOff>
      <xdr:row>76</xdr:row>
      <xdr:rowOff>69751</xdr:rowOff>
    </xdr:to>
    <xdr:sp macro="" textlink="">
      <xdr:nvSpPr>
        <xdr:cNvPr id="867" name="円/楕円 866"/>
        <xdr:cNvSpPr/>
      </xdr:nvSpPr>
      <xdr:spPr>
        <a:xfrm>
          <a:off x="20383500" y="129983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60878</xdr:rowOff>
    </xdr:from>
    <xdr:ext cx="534377" cy="259045"/>
    <xdr:sp macro="" textlink="">
      <xdr:nvSpPr>
        <xdr:cNvPr id="868" name="テキスト ボックス 867"/>
        <xdr:cNvSpPr txBox="1"/>
      </xdr:nvSpPr>
      <xdr:spPr>
        <a:xfrm>
          <a:off x="20167111" y="1309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56,395</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13021</xdr:rowOff>
    </xdr:from>
    <xdr:to>
      <xdr:col>28</xdr:col>
      <xdr:colOff>365125</xdr:colOff>
      <xdr:row>74</xdr:row>
      <xdr:rowOff>114621</xdr:rowOff>
    </xdr:to>
    <xdr:sp macro="" textlink="">
      <xdr:nvSpPr>
        <xdr:cNvPr id="869" name="円/楕円 868"/>
        <xdr:cNvSpPr/>
      </xdr:nvSpPr>
      <xdr:spPr>
        <a:xfrm>
          <a:off x="19494500" y="1270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131148</xdr:rowOff>
    </xdr:from>
    <xdr:ext cx="534377" cy="259045"/>
    <xdr:sp macro="" textlink="">
      <xdr:nvSpPr>
        <xdr:cNvPr id="870" name="テキスト ボックス 869"/>
        <xdr:cNvSpPr txBox="1"/>
      </xdr:nvSpPr>
      <xdr:spPr>
        <a:xfrm>
          <a:off x="19278111" y="1247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74,647</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55737</xdr:rowOff>
    </xdr:from>
    <xdr:to>
      <xdr:col>27</xdr:col>
      <xdr:colOff>161925</xdr:colOff>
      <xdr:row>74</xdr:row>
      <xdr:rowOff>157337</xdr:rowOff>
    </xdr:to>
    <xdr:sp macro="" textlink="">
      <xdr:nvSpPr>
        <xdr:cNvPr id="871" name="円/楕円 870"/>
        <xdr:cNvSpPr/>
      </xdr:nvSpPr>
      <xdr:spPr>
        <a:xfrm>
          <a:off x="18605500" y="1274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2414</xdr:rowOff>
    </xdr:from>
    <xdr:ext cx="534377" cy="259045"/>
    <xdr:sp macro="" textlink="">
      <xdr:nvSpPr>
        <xdr:cNvPr id="872" name="テキスト ボックス 871"/>
        <xdr:cNvSpPr txBox="1"/>
      </xdr:nvSpPr>
      <xdr:spPr>
        <a:xfrm>
          <a:off x="18389111" y="125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72,031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B0F0"/>
              </a:solidFill>
              <a:latin typeface="+mn-ea"/>
              <a:ea typeface="+mn-ea"/>
            </a:rPr>
            <a:t>　</a:t>
          </a:r>
          <a:r>
            <a:rPr kumimoji="1" lang="ja-JP" altLang="en-US" sz="1300">
              <a:solidFill>
                <a:sysClr val="windowText" lastClr="000000"/>
              </a:solidFill>
              <a:latin typeface="+mn-ea"/>
              <a:ea typeface="+mn-ea"/>
            </a:rPr>
            <a:t>歳出総額における住民一人当たりのコストは、５７４，５０２円となっている。</a:t>
          </a:r>
          <a:endParaRPr kumimoji="1" lang="en-US" altLang="ja-JP" sz="1300">
            <a:solidFill>
              <a:sysClr val="windowText" lastClr="000000"/>
            </a:solidFill>
            <a:latin typeface="+mn-ea"/>
            <a:ea typeface="+mn-ea"/>
          </a:endParaRPr>
        </a:p>
        <a:p>
          <a:r>
            <a:rPr kumimoji="1" lang="ja-JP" altLang="en-US" sz="1300">
              <a:solidFill>
                <a:sysClr val="windowText" lastClr="000000"/>
              </a:solidFill>
              <a:latin typeface="+mn-ea"/>
              <a:ea typeface="+mn-ea"/>
            </a:rPr>
            <a:t>　維持補修費の住民一人当たりのコストは１２，３７８円となっており、類似団体平均を大きく上回っている。これは、降雪により除雪費が増加したことや、施設の老朽化による修繕費などで増加したことによるものである。　</a:t>
          </a:r>
          <a:endParaRPr kumimoji="1" lang="en-US" altLang="ja-JP" sz="1300">
            <a:solidFill>
              <a:sysClr val="windowText" lastClr="000000"/>
            </a:solidFill>
            <a:latin typeface="+mn-ea"/>
            <a:ea typeface="+mn-ea"/>
          </a:endParaRPr>
        </a:p>
        <a:p>
          <a:r>
            <a:rPr kumimoji="1" lang="ja-JP" altLang="en-US" sz="1300">
              <a:solidFill>
                <a:sysClr val="windowText" lastClr="000000"/>
              </a:solidFill>
              <a:latin typeface="+mn-ea"/>
              <a:ea typeface="+mn-ea"/>
            </a:rPr>
            <a:t>　扶助費の住民一人当たりのコストは１０７，０２６円となっており、類似団体平均・秋田県内平均を上回っている。これは生活保護費における医療費扶助で増加傾向にあることが主な要因となっているほか、さらに分母となる人口も減少傾向にあることも要因である。</a:t>
          </a:r>
          <a:endParaRPr kumimoji="1" lang="en-US" altLang="ja-JP" sz="1300">
            <a:solidFill>
              <a:sysClr val="windowText" lastClr="000000"/>
            </a:solidFill>
            <a:latin typeface="+mn-ea"/>
            <a:ea typeface="+mn-ea"/>
          </a:endParaRPr>
        </a:p>
        <a:p>
          <a:r>
            <a:rPr kumimoji="1" lang="ja-JP" altLang="en-US" sz="1300">
              <a:solidFill>
                <a:sysClr val="windowText" lastClr="000000"/>
              </a:solidFill>
              <a:latin typeface="+mn-ea"/>
              <a:ea typeface="+mn-ea"/>
            </a:rPr>
            <a:t>　補助費等の住民一人当たりのコストは１０７，２２２円となっており、前年度より減少したものの、依然類似団体平均・秋田県内平均を大きく上回っている。その多くは、下水道事業会計や男鹿みなと市民病院事業会計など公営企業会計への負担金・補助金となっており、下水道事業会計については補助金額を削減したこと、男鹿みなと市民病院事業会計については前年度において、不良債務解消のための補助金が増額となったことに伴い、前年度との比較では減少となっている。</a:t>
          </a:r>
          <a:endParaRPr kumimoji="1" lang="en-US" altLang="ja-JP" sz="1300">
            <a:solidFill>
              <a:sysClr val="windowText" lastClr="000000"/>
            </a:solidFill>
            <a:latin typeface="+mn-ea"/>
            <a:ea typeface="+mn-ea"/>
          </a:endParaRPr>
        </a:p>
        <a:p>
          <a:r>
            <a:rPr kumimoji="1" lang="ja-JP" altLang="en-US" sz="1300">
              <a:solidFill>
                <a:sysClr val="windowText" lastClr="000000"/>
              </a:solidFill>
              <a:latin typeface="+mn-ea"/>
              <a:ea typeface="+mn-ea"/>
            </a:rPr>
            <a:t>　今後も施設の老朽化に伴う修繕費の増加のほか、人口減少により住民一人当たりのコストの増加も予想されることから、第４次男鹿市行政改革大綱に基づく事業の見直しを行い経費の削減に努める。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秋田県男鹿市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29,046
28,992
241.09
17,050,512
16,686,973
273,754
10,558,505
16,081,021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117.0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29782</xdr:rowOff>
    </xdr:from>
    <xdr:to>
      <xdr:col>6</xdr:col>
      <xdr:colOff>511175</xdr:colOff>
      <xdr:row>33</xdr:row>
      <xdr:rowOff>159512</xdr:rowOff>
    </xdr:to>
    <xdr:cxnSp macro="">
      <xdr:nvCxnSpPr>
        <xdr:cNvPr id="61" name="直線コネクタ 60"/>
        <xdr:cNvCxnSpPr/>
      </xdr:nvCxnSpPr>
      <xdr:spPr>
        <a:xfrm>
          <a:off x="3797300" y="5687632"/>
          <a:ext cx="838200" cy="12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29782</xdr:rowOff>
    </xdr:from>
    <xdr:to>
      <xdr:col>5</xdr:col>
      <xdr:colOff>358775</xdr:colOff>
      <xdr:row>33</xdr:row>
      <xdr:rowOff>144272</xdr:rowOff>
    </xdr:to>
    <xdr:cxnSp macro="">
      <xdr:nvCxnSpPr>
        <xdr:cNvPr id="64" name="直線コネクタ 63"/>
        <xdr:cNvCxnSpPr/>
      </xdr:nvCxnSpPr>
      <xdr:spPr>
        <a:xfrm flipV="1">
          <a:off x="2908300" y="5687632"/>
          <a:ext cx="889000" cy="11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144272</xdr:rowOff>
    </xdr:from>
    <xdr:to>
      <xdr:col>4</xdr:col>
      <xdr:colOff>155575</xdr:colOff>
      <xdr:row>34</xdr:row>
      <xdr:rowOff>20638</xdr:rowOff>
    </xdr:to>
    <xdr:cxnSp macro="">
      <xdr:nvCxnSpPr>
        <xdr:cNvPr id="67" name="直線コネクタ 66"/>
        <xdr:cNvCxnSpPr/>
      </xdr:nvCxnSpPr>
      <xdr:spPr>
        <a:xfrm flipV="1">
          <a:off x="2019300" y="5802122"/>
          <a:ext cx="889000" cy="4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14732</xdr:rowOff>
    </xdr:from>
    <xdr:to>
      <xdr:col>2</xdr:col>
      <xdr:colOff>638175</xdr:colOff>
      <xdr:row>34</xdr:row>
      <xdr:rowOff>20638</xdr:rowOff>
    </xdr:to>
    <xdr:cxnSp macro="">
      <xdr:nvCxnSpPr>
        <xdr:cNvPr id="70" name="直線コネクタ 69"/>
        <xdr:cNvCxnSpPr/>
      </xdr:nvCxnSpPr>
      <xdr:spPr>
        <a:xfrm>
          <a:off x="1130300" y="5844032"/>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158386</xdr:rowOff>
    </xdr:from>
    <xdr:ext cx="469744" cy="259045"/>
    <xdr:sp macro="" textlink="">
      <xdr:nvSpPr>
        <xdr:cNvPr id="72" name="テキスト ボックス 71"/>
        <xdr:cNvSpPr txBox="1"/>
      </xdr:nvSpPr>
      <xdr:spPr>
        <a:xfrm>
          <a:off x="1784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108712</xdr:rowOff>
    </xdr:from>
    <xdr:to>
      <xdr:col>6</xdr:col>
      <xdr:colOff>561975</xdr:colOff>
      <xdr:row>34</xdr:row>
      <xdr:rowOff>38862</xdr:rowOff>
    </xdr:to>
    <xdr:sp macro="" textlink="">
      <xdr:nvSpPr>
        <xdr:cNvPr id="80" name="円/楕円 79"/>
        <xdr:cNvSpPr/>
      </xdr:nvSpPr>
      <xdr:spPr>
        <a:xfrm>
          <a:off x="4584700" y="576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131589</xdr:rowOff>
    </xdr:from>
    <xdr:ext cx="469744" cy="259045"/>
    <xdr:sp macro="" textlink="">
      <xdr:nvSpPr>
        <xdr:cNvPr id="81" name="議会費該当値テキスト"/>
        <xdr:cNvSpPr txBox="1"/>
      </xdr:nvSpPr>
      <xdr:spPr>
        <a:xfrm>
          <a:off x="4686300" y="561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6,796</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150432</xdr:rowOff>
    </xdr:from>
    <xdr:to>
      <xdr:col>5</xdr:col>
      <xdr:colOff>409575</xdr:colOff>
      <xdr:row>33</xdr:row>
      <xdr:rowOff>80582</xdr:rowOff>
    </xdr:to>
    <xdr:sp macro="" textlink="">
      <xdr:nvSpPr>
        <xdr:cNvPr id="82" name="円/楕円 81"/>
        <xdr:cNvSpPr/>
      </xdr:nvSpPr>
      <xdr:spPr>
        <a:xfrm>
          <a:off x="3746500" y="563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97109</xdr:rowOff>
    </xdr:from>
    <xdr:ext cx="469744" cy="259045"/>
    <xdr:sp macro="" textlink="">
      <xdr:nvSpPr>
        <xdr:cNvPr id="83" name="テキスト ボックス 82"/>
        <xdr:cNvSpPr txBox="1"/>
      </xdr:nvSpPr>
      <xdr:spPr>
        <a:xfrm>
          <a:off x="3562427" y="541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93472</xdr:rowOff>
    </xdr:from>
    <xdr:to>
      <xdr:col>4</xdr:col>
      <xdr:colOff>206375</xdr:colOff>
      <xdr:row>34</xdr:row>
      <xdr:rowOff>23622</xdr:rowOff>
    </xdr:to>
    <xdr:sp macro="" textlink="">
      <xdr:nvSpPr>
        <xdr:cNvPr id="84" name="円/楕円 83"/>
        <xdr:cNvSpPr/>
      </xdr:nvSpPr>
      <xdr:spPr>
        <a:xfrm>
          <a:off x="2857500" y="575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40149</xdr:rowOff>
    </xdr:from>
    <xdr:ext cx="469744" cy="259045"/>
    <xdr:sp macro="" textlink="">
      <xdr:nvSpPr>
        <xdr:cNvPr id="85" name="テキスト ボックス 84"/>
        <xdr:cNvSpPr txBox="1"/>
      </xdr:nvSpPr>
      <xdr:spPr>
        <a:xfrm>
          <a:off x="2673427" y="552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141288</xdr:rowOff>
    </xdr:from>
    <xdr:to>
      <xdr:col>3</xdr:col>
      <xdr:colOff>3175</xdr:colOff>
      <xdr:row>34</xdr:row>
      <xdr:rowOff>71438</xdr:rowOff>
    </xdr:to>
    <xdr:sp macro="" textlink="">
      <xdr:nvSpPr>
        <xdr:cNvPr id="86" name="円/楕円 85"/>
        <xdr:cNvSpPr/>
      </xdr:nvSpPr>
      <xdr:spPr>
        <a:xfrm>
          <a:off x="1968500" y="579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87965</xdr:rowOff>
    </xdr:from>
    <xdr:ext cx="469744" cy="259045"/>
    <xdr:sp macro="" textlink="">
      <xdr:nvSpPr>
        <xdr:cNvPr id="87" name="テキスト ボックス 86"/>
        <xdr:cNvSpPr txBox="1"/>
      </xdr:nvSpPr>
      <xdr:spPr>
        <a:xfrm>
          <a:off x="1784427" y="557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135382</xdr:rowOff>
    </xdr:from>
    <xdr:to>
      <xdr:col>1</xdr:col>
      <xdr:colOff>485775</xdr:colOff>
      <xdr:row>34</xdr:row>
      <xdr:rowOff>65532</xdr:rowOff>
    </xdr:to>
    <xdr:sp macro="" textlink="">
      <xdr:nvSpPr>
        <xdr:cNvPr id="88" name="円/楕円 87"/>
        <xdr:cNvSpPr/>
      </xdr:nvSpPr>
      <xdr:spPr>
        <a:xfrm>
          <a:off x="1079500" y="579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82059</xdr:rowOff>
    </xdr:from>
    <xdr:ext cx="469744" cy="259045"/>
    <xdr:sp macro="" textlink="">
      <xdr:nvSpPr>
        <xdr:cNvPr id="89" name="テキスト ボックス 88"/>
        <xdr:cNvSpPr txBox="1"/>
      </xdr:nvSpPr>
      <xdr:spPr>
        <a:xfrm>
          <a:off x="895427" y="556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124306</xdr:rowOff>
    </xdr:from>
    <xdr:to>
      <xdr:col>6</xdr:col>
      <xdr:colOff>511175</xdr:colOff>
      <xdr:row>57</xdr:row>
      <xdr:rowOff>18473</xdr:rowOff>
    </xdr:to>
    <xdr:cxnSp macro="">
      <xdr:nvCxnSpPr>
        <xdr:cNvPr id="116" name="直線コネクタ 115"/>
        <xdr:cNvCxnSpPr/>
      </xdr:nvCxnSpPr>
      <xdr:spPr>
        <a:xfrm>
          <a:off x="3797300" y="9725506"/>
          <a:ext cx="838200" cy="6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124306</xdr:rowOff>
    </xdr:from>
    <xdr:to>
      <xdr:col>5</xdr:col>
      <xdr:colOff>358775</xdr:colOff>
      <xdr:row>57</xdr:row>
      <xdr:rowOff>33424</xdr:rowOff>
    </xdr:to>
    <xdr:cxnSp macro="">
      <xdr:nvCxnSpPr>
        <xdr:cNvPr id="119" name="直線コネクタ 118"/>
        <xdr:cNvCxnSpPr/>
      </xdr:nvCxnSpPr>
      <xdr:spPr>
        <a:xfrm flipV="1">
          <a:off x="2908300" y="9725506"/>
          <a:ext cx="889000" cy="8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33424</xdr:rowOff>
    </xdr:from>
    <xdr:to>
      <xdr:col>4</xdr:col>
      <xdr:colOff>155575</xdr:colOff>
      <xdr:row>57</xdr:row>
      <xdr:rowOff>47387</xdr:rowOff>
    </xdr:to>
    <xdr:cxnSp macro="">
      <xdr:nvCxnSpPr>
        <xdr:cNvPr id="122" name="直線コネクタ 121"/>
        <xdr:cNvCxnSpPr/>
      </xdr:nvCxnSpPr>
      <xdr:spPr>
        <a:xfrm flipV="1">
          <a:off x="2019300" y="9806074"/>
          <a:ext cx="889000" cy="1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47387</xdr:rowOff>
    </xdr:from>
    <xdr:to>
      <xdr:col>2</xdr:col>
      <xdr:colOff>638175</xdr:colOff>
      <xdr:row>57</xdr:row>
      <xdr:rowOff>71116</xdr:rowOff>
    </xdr:to>
    <xdr:cxnSp macro="">
      <xdr:nvCxnSpPr>
        <xdr:cNvPr id="125" name="直線コネクタ 124"/>
        <xdr:cNvCxnSpPr/>
      </xdr:nvCxnSpPr>
      <xdr:spPr>
        <a:xfrm flipV="1">
          <a:off x="1130300" y="9820037"/>
          <a:ext cx="889000" cy="2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139123</xdr:rowOff>
    </xdr:from>
    <xdr:to>
      <xdr:col>6</xdr:col>
      <xdr:colOff>561975</xdr:colOff>
      <xdr:row>57</xdr:row>
      <xdr:rowOff>69273</xdr:rowOff>
    </xdr:to>
    <xdr:sp macro="" textlink="">
      <xdr:nvSpPr>
        <xdr:cNvPr id="135" name="円/楕円 134"/>
        <xdr:cNvSpPr/>
      </xdr:nvSpPr>
      <xdr:spPr>
        <a:xfrm>
          <a:off x="4584700" y="974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117550</xdr:rowOff>
    </xdr:from>
    <xdr:ext cx="534377" cy="259045"/>
    <xdr:sp macro="" textlink="">
      <xdr:nvSpPr>
        <xdr:cNvPr id="136" name="総務費該当値テキスト"/>
        <xdr:cNvSpPr txBox="1"/>
      </xdr:nvSpPr>
      <xdr:spPr>
        <a:xfrm>
          <a:off x="4686300" y="971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64,015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73506</xdr:rowOff>
    </xdr:from>
    <xdr:to>
      <xdr:col>5</xdr:col>
      <xdr:colOff>409575</xdr:colOff>
      <xdr:row>57</xdr:row>
      <xdr:rowOff>3656</xdr:rowOff>
    </xdr:to>
    <xdr:sp macro="" textlink="">
      <xdr:nvSpPr>
        <xdr:cNvPr id="137" name="円/楕円 136"/>
        <xdr:cNvSpPr/>
      </xdr:nvSpPr>
      <xdr:spPr>
        <a:xfrm>
          <a:off x="3746500" y="967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166233</xdr:rowOff>
    </xdr:from>
    <xdr:ext cx="534377" cy="259045"/>
    <xdr:sp macro="" textlink="">
      <xdr:nvSpPr>
        <xdr:cNvPr id="138" name="テキスト ボックス 137"/>
        <xdr:cNvSpPr txBox="1"/>
      </xdr:nvSpPr>
      <xdr:spPr>
        <a:xfrm>
          <a:off x="3530111" y="976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78,367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154074</xdr:rowOff>
    </xdr:from>
    <xdr:to>
      <xdr:col>4</xdr:col>
      <xdr:colOff>206375</xdr:colOff>
      <xdr:row>57</xdr:row>
      <xdr:rowOff>84224</xdr:rowOff>
    </xdr:to>
    <xdr:sp macro="" textlink="">
      <xdr:nvSpPr>
        <xdr:cNvPr id="139" name="円/楕円 138"/>
        <xdr:cNvSpPr/>
      </xdr:nvSpPr>
      <xdr:spPr>
        <a:xfrm>
          <a:off x="2857500" y="97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75351</xdr:rowOff>
    </xdr:from>
    <xdr:ext cx="534377" cy="259045"/>
    <xdr:sp macro="" textlink="">
      <xdr:nvSpPr>
        <xdr:cNvPr id="140" name="テキスト ボックス 139"/>
        <xdr:cNvSpPr txBox="1"/>
      </xdr:nvSpPr>
      <xdr:spPr>
        <a:xfrm>
          <a:off x="2641111" y="984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60,745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168037</xdr:rowOff>
    </xdr:from>
    <xdr:to>
      <xdr:col>3</xdr:col>
      <xdr:colOff>3175</xdr:colOff>
      <xdr:row>57</xdr:row>
      <xdr:rowOff>98187</xdr:rowOff>
    </xdr:to>
    <xdr:sp macro="" textlink="">
      <xdr:nvSpPr>
        <xdr:cNvPr id="141" name="円/楕円 140"/>
        <xdr:cNvSpPr/>
      </xdr:nvSpPr>
      <xdr:spPr>
        <a:xfrm>
          <a:off x="1968500" y="97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89314</xdr:rowOff>
    </xdr:from>
    <xdr:ext cx="534377" cy="259045"/>
    <xdr:sp macro="" textlink="">
      <xdr:nvSpPr>
        <xdr:cNvPr id="142" name="テキスト ボックス 141"/>
        <xdr:cNvSpPr txBox="1"/>
      </xdr:nvSpPr>
      <xdr:spPr>
        <a:xfrm>
          <a:off x="1752111" y="986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57,691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20316</xdr:rowOff>
    </xdr:from>
    <xdr:to>
      <xdr:col>1</xdr:col>
      <xdr:colOff>485775</xdr:colOff>
      <xdr:row>57</xdr:row>
      <xdr:rowOff>121916</xdr:rowOff>
    </xdr:to>
    <xdr:sp macro="" textlink="">
      <xdr:nvSpPr>
        <xdr:cNvPr id="143" name="円/楕円 142"/>
        <xdr:cNvSpPr/>
      </xdr:nvSpPr>
      <xdr:spPr>
        <a:xfrm>
          <a:off x="1079500" y="97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113043</xdr:rowOff>
    </xdr:from>
    <xdr:ext cx="534377" cy="259045"/>
    <xdr:sp macro="" textlink="">
      <xdr:nvSpPr>
        <xdr:cNvPr id="144" name="テキスト ボックス 143"/>
        <xdr:cNvSpPr txBox="1"/>
      </xdr:nvSpPr>
      <xdr:spPr>
        <a:xfrm>
          <a:off x="863111" y="988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167,567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50609</xdr:rowOff>
    </xdr:from>
    <xdr:to>
      <xdr:col>6</xdr:col>
      <xdr:colOff>511175</xdr:colOff>
      <xdr:row>76</xdr:row>
      <xdr:rowOff>103888</xdr:rowOff>
    </xdr:to>
    <xdr:cxnSp macro="">
      <xdr:nvCxnSpPr>
        <xdr:cNvPr id="172" name="直線コネクタ 171"/>
        <xdr:cNvCxnSpPr/>
      </xdr:nvCxnSpPr>
      <xdr:spPr>
        <a:xfrm flipV="1">
          <a:off x="3797300" y="13080809"/>
          <a:ext cx="838200" cy="5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103888</xdr:rowOff>
    </xdr:from>
    <xdr:to>
      <xdr:col>5</xdr:col>
      <xdr:colOff>358775</xdr:colOff>
      <xdr:row>76</xdr:row>
      <xdr:rowOff>140198</xdr:rowOff>
    </xdr:to>
    <xdr:cxnSp macro="">
      <xdr:nvCxnSpPr>
        <xdr:cNvPr id="175" name="直線コネクタ 174"/>
        <xdr:cNvCxnSpPr/>
      </xdr:nvCxnSpPr>
      <xdr:spPr>
        <a:xfrm flipV="1">
          <a:off x="2908300" y="13134088"/>
          <a:ext cx="889000" cy="3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40115</xdr:rowOff>
    </xdr:from>
    <xdr:ext cx="599010" cy="259045"/>
    <xdr:sp macro="" textlink="">
      <xdr:nvSpPr>
        <xdr:cNvPr id="177" name="テキスト ボックス 176"/>
        <xdr:cNvSpPr txBox="1"/>
      </xdr:nvSpPr>
      <xdr:spPr>
        <a:xfrm>
          <a:off x="3497794"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140198</xdr:rowOff>
    </xdr:from>
    <xdr:to>
      <xdr:col>4</xdr:col>
      <xdr:colOff>155575</xdr:colOff>
      <xdr:row>77</xdr:row>
      <xdr:rowOff>7382</xdr:rowOff>
    </xdr:to>
    <xdr:cxnSp macro="">
      <xdr:nvCxnSpPr>
        <xdr:cNvPr id="178" name="直線コネクタ 177"/>
        <xdr:cNvCxnSpPr/>
      </xdr:nvCxnSpPr>
      <xdr:spPr>
        <a:xfrm flipV="1">
          <a:off x="2019300" y="13170398"/>
          <a:ext cx="8890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7382</xdr:rowOff>
    </xdr:from>
    <xdr:to>
      <xdr:col>2</xdr:col>
      <xdr:colOff>638175</xdr:colOff>
      <xdr:row>77</xdr:row>
      <xdr:rowOff>17427</xdr:rowOff>
    </xdr:to>
    <xdr:cxnSp macro="">
      <xdr:nvCxnSpPr>
        <xdr:cNvPr id="181" name="直線コネクタ 180"/>
        <xdr:cNvCxnSpPr/>
      </xdr:nvCxnSpPr>
      <xdr:spPr>
        <a:xfrm flipV="1">
          <a:off x="1130300" y="13209032"/>
          <a:ext cx="889000" cy="1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90603</xdr:rowOff>
    </xdr:from>
    <xdr:ext cx="599010" cy="259045"/>
    <xdr:sp macro="" textlink="">
      <xdr:nvSpPr>
        <xdr:cNvPr id="183" name="テキスト ボックス 182"/>
        <xdr:cNvSpPr txBox="1"/>
      </xdr:nvSpPr>
      <xdr:spPr>
        <a:xfrm>
          <a:off x="1719794"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102695</xdr:rowOff>
    </xdr:from>
    <xdr:ext cx="599010" cy="259045"/>
    <xdr:sp macro="" textlink="">
      <xdr:nvSpPr>
        <xdr:cNvPr id="185" name="テキスト ボックス 184"/>
        <xdr:cNvSpPr txBox="1"/>
      </xdr:nvSpPr>
      <xdr:spPr>
        <a:xfrm>
          <a:off x="830794" y="1330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171259</xdr:rowOff>
    </xdr:from>
    <xdr:to>
      <xdr:col>6</xdr:col>
      <xdr:colOff>561975</xdr:colOff>
      <xdr:row>76</xdr:row>
      <xdr:rowOff>101409</xdr:rowOff>
    </xdr:to>
    <xdr:sp macro="" textlink="">
      <xdr:nvSpPr>
        <xdr:cNvPr id="191" name="円/楕円 190"/>
        <xdr:cNvSpPr/>
      </xdr:nvSpPr>
      <xdr:spPr>
        <a:xfrm>
          <a:off x="4584700" y="1303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22687</xdr:rowOff>
    </xdr:from>
    <xdr:ext cx="599010" cy="259045"/>
    <xdr:sp macro="" textlink="">
      <xdr:nvSpPr>
        <xdr:cNvPr id="192" name="民生費該当値テキスト"/>
        <xdr:cNvSpPr txBox="1"/>
      </xdr:nvSpPr>
      <xdr:spPr>
        <a:xfrm>
          <a:off x="4686300" y="1288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194,486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53088</xdr:rowOff>
    </xdr:from>
    <xdr:to>
      <xdr:col>5</xdr:col>
      <xdr:colOff>409575</xdr:colOff>
      <xdr:row>76</xdr:row>
      <xdr:rowOff>154688</xdr:rowOff>
    </xdr:to>
    <xdr:sp macro="" textlink="">
      <xdr:nvSpPr>
        <xdr:cNvPr id="193" name="円/楕円 192"/>
        <xdr:cNvSpPr/>
      </xdr:nvSpPr>
      <xdr:spPr>
        <a:xfrm>
          <a:off x="3746500" y="1308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171214</xdr:rowOff>
    </xdr:from>
    <xdr:ext cx="599010" cy="259045"/>
    <xdr:sp macro="" textlink="">
      <xdr:nvSpPr>
        <xdr:cNvPr id="194" name="テキスト ボックス 193"/>
        <xdr:cNvSpPr txBox="1"/>
      </xdr:nvSpPr>
      <xdr:spPr>
        <a:xfrm>
          <a:off x="3497794" y="1285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182,833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89398</xdr:rowOff>
    </xdr:from>
    <xdr:to>
      <xdr:col>4</xdr:col>
      <xdr:colOff>206375</xdr:colOff>
      <xdr:row>77</xdr:row>
      <xdr:rowOff>19548</xdr:rowOff>
    </xdr:to>
    <xdr:sp macro="" textlink="">
      <xdr:nvSpPr>
        <xdr:cNvPr id="195" name="円/楕円 194"/>
        <xdr:cNvSpPr/>
      </xdr:nvSpPr>
      <xdr:spPr>
        <a:xfrm>
          <a:off x="2857500" y="1311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36075</xdr:rowOff>
    </xdr:from>
    <xdr:ext cx="599010" cy="259045"/>
    <xdr:sp macro="" textlink="">
      <xdr:nvSpPr>
        <xdr:cNvPr id="196" name="テキスト ボックス 195"/>
        <xdr:cNvSpPr txBox="1"/>
      </xdr:nvSpPr>
      <xdr:spPr>
        <a:xfrm>
          <a:off x="2608794" y="1289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174,891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128032</xdr:rowOff>
    </xdr:from>
    <xdr:to>
      <xdr:col>3</xdr:col>
      <xdr:colOff>3175</xdr:colOff>
      <xdr:row>77</xdr:row>
      <xdr:rowOff>58182</xdr:rowOff>
    </xdr:to>
    <xdr:sp macro="" textlink="">
      <xdr:nvSpPr>
        <xdr:cNvPr id="197" name="円/楕円 196"/>
        <xdr:cNvSpPr/>
      </xdr:nvSpPr>
      <xdr:spPr>
        <a:xfrm>
          <a:off x="1968500" y="1315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74709</xdr:rowOff>
    </xdr:from>
    <xdr:ext cx="599010" cy="259045"/>
    <xdr:sp macro="" textlink="">
      <xdr:nvSpPr>
        <xdr:cNvPr id="198" name="テキスト ボックス 197"/>
        <xdr:cNvSpPr txBox="1"/>
      </xdr:nvSpPr>
      <xdr:spPr>
        <a:xfrm>
          <a:off x="1719794" y="1293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166,441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138077</xdr:rowOff>
    </xdr:from>
    <xdr:to>
      <xdr:col>1</xdr:col>
      <xdr:colOff>485775</xdr:colOff>
      <xdr:row>77</xdr:row>
      <xdr:rowOff>68227</xdr:rowOff>
    </xdr:to>
    <xdr:sp macro="" textlink="">
      <xdr:nvSpPr>
        <xdr:cNvPr id="199" name="円/楕円 198"/>
        <xdr:cNvSpPr/>
      </xdr:nvSpPr>
      <xdr:spPr>
        <a:xfrm>
          <a:off x="1079500" y="1316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84753</xdr:rowOff>
    </xdr:from>
    <xdr:ext cx="599010" cy="259045"/>
    <xdr:sp macro="" textlink="">
      <xdr:nvSpPr>
        <xdr:cNvPr id="200" name="テキスト ボックス 199"/>
        <xdr:cNvSpPr txBox="1"/>
      </xdr:nvSpPr>
      <xdr:spPr>
        <a:xfrm>
          <a:off x="830794" y="1294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34065</xdr:rowOff>
    </xdr:from>
    <xdr:to>
      <xdr:col>6</xdr:col>
      <xdr:colOff>511175</xdr:colOff>
      <xdr:row>96</xdr:row>
      <xdr:rowOff>48774</xdr:rowOff>
    </xdr:to>
    <xdr:cxnSp macro="">
      <xdr:nvCxnSpPr>
        <xdr:cNvPr id="225" name="直線コネクタ 224"/>
        <xdr:cNvCxnSpPr/>
      </xdr:nvCxnSpPr>
      <xdr:spPr>
        <a:xfrm>
          <a:off x="3797300" y="16493265"/>
          <a:ext cx="838200" cy="1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34065</xdr:rowOff>
    </xdr:from>
    <xdr:to>
      <xdr:col>5</xdr:col>
      <xdr:colOff>358775</xdr:colOff>
      <xdr:row>96</xdr:row>
      <xdr:rowOff>36688</xdr:rowOff>
    </xdr:to>
    <xdr:cxnSp macro="">
      <xdr:nvCxnSpPr>
        <xdr:cNvPr id="228" name="直線コネクタ 227"/>
        <xdr:cNvCxnSpPr/>
      </xdr:nvCxnSpPr>
      <xdr:spPr>
        <a:xfrm flipV="1">
          <a:off x="2908300" y="16493265"/>
          <a:ext cx="889000" cy="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117150</xdr:rowOff>
    </xdr:from>
    <xdr:ext cx="534377" cy="259045"/>
    <xdr:sp macro="" textlink="">
      <xdr:nvSpPr>
        <xdr:cNvPr id="230" name="テキスト ボックス 229"/>
        <xdr:cNvSpPr txBox="1"/>
      </xdr:nvSpPr>
      <xdr:spPr>
        <a:xfrm>
          <a:off x="3530111" y="165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36688</xdr:rowOff>
    </xdr:from>
    <xdr:to>
      <xdr:col>4</xdr:col>
      <xdr:colOff>155575</xdr:colOff>
      <xdr:row>96</xdr:row>
      <xdr:rowOff>46214</xdr:rowOff>
    </xdr:to>
    <xdr:cxnSp macro="">
      <xdr:nvCxnSpPr>
        <xdr:cNvPr id="231" name="直線コネクタ 230"/>
        <xdr:cNvCxnSpPr/>
      </xdr:nvCxnSpPr>
      <xdr:spPr>
        <a:xfrm flipV="1">
          <a:off x="2019300" y="16495888"/>
          <a:ext cx="889000" cy="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123648</xdr:rowOff>
    </xdr:from>
    <xdr:ext cx="534377" cy="259045"/>
    <xdr:sp macro="" textlink="">
      <xdr:nvSpPr>
        <xdr:cNvPr id="233" name="テキスト ボックス 232"/>
        <xdr:cNvSpPr txBox="1"/>
      </xdr:nvSpPr>
      <xdr:spPr>
        <a:xfrm>
          <a:off x="2641111" y="165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46214</xdr:rowOff>
    </xdr:from>
    <xdr:to>
      <xdr:col>2</xdr:col>
      <xdr:colOff>638175</xdr:colOff>
      <xdr:row>96</xdr:row>
      <xdr:rowOff>49757</xdr:rowOff>
    </xdr:to>
    <xdr:cxnSp macro="">
      <xdr:nvCxnSpPr>
        <xdr:cNvPr id="234" name="直線コネクタ 233"/>
        <xdr:cNvCxnSpPr/>
      </xdr:nvCxnSpPr>
      <xdr:spPr>
        <a:xfrm flipV="1">
          <a:off x="1130300" y="16505414"/>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143005</xdr:rowOff>
    </xdr:from>
    <xdr:ext cx="534377" cy="259045"/>
    <xdr:sp macro="" textlink="">
      <xdr:nvSpPr>
        <xdr:cNvPr id="236" name="テキスト ボックス 235"/>
        <xdr:cNvSpPr txBox="1"/>
      </xdr:nvSpPr>
      <xdr:spPr>
        <a:xfrm>
          <a:off x="1752111" y="166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145953</xdr:rowOff>
    </xdr:from>
    <xdr:ext cx="534377" cy="259045"/>
    <xdr:sp macro="" textlink="">
      <xdr:nvSpPr>
        <xdr:cNvPr id="238" name="テキスト ボックス 237"/>
        <xdr:cNvSpPr txBox="1"/>
      </xdr:nvSpPr>
      <xdr:spPr>
        <a:xfrm>
          <a:off x="863111" y="166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169424</xdr:rowOff>
    </xdr:from>
    <xdr:to>
      <xdr:col>6</xdr:col>
      <xdr:colOff>561975</xdr:colOff>
      <xdr:row>96</xdr:row>
      <xdr:rowOff>99574</xdr:rowOff>
    </xdr:to>
    <xdr:sp macro="" textlink="">
      <xdr:nvSpPr>
        <xdr:cNvPr id="244" name="円/楕円 243"/>
        <xdr:cNvSpPr/>
      </xdr:nvSpPr>
      <xdr:spPr>
        <a:xfrm>
          <a:off x="4584700" y="164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20851</xdr:rowOff>
    </xdr:from>
    <xdr:ext cx="534377" cy="259045"/>
    <xdr:sp macro="" textlink="">
      <xdr:nvSpPr>
        <xdr:cNvPr id="245" name="衛生費該当値テキスト"/>
        <xdr:cNvSpPr txBox="1"/>
      </xdr:nvSpPr>
      <xdr:spPr>
        <a:xfrm>
          <a:off x="4686300" y="1630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55,910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154715</xdr:rowOff>
    </xdr:from>
    <xdr:to>
      <xdr:col>5</xdr:col>
      <xdr:colOff>409575</xdr:colOff>
      <xdr:row>96</xdr:row>
      <xdr:rowOff>84865</xdr:rowOff>
    </xdr:to>
    <xdr:sp macro="" textlink="">
      <xdr:nvSpPr>
        <xdr:cNvPr id="246" name="円/楕円 245"/>
        <xdr:cNvSpPr/>
      </xdr:nvSpPr>
      <xdr:spPr>
        <a:xfrm>
          <a:off x="3746500" y="1644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101392</xdr:rowOff>
    </xdr:from>
    <xdr:ext cx="534377" cy="259045"/>
    <xdr:sp macro="" textlink="">
      <xdr:nvSpPr>
        <xdr:cNvPr id="247" name="テキスト ボックス 246"/>
        <xdr:cNvSpPr txBox="1"/>
      </xdr:nvSpPr>
      <xdr:spPr>
        <a:xfrm>
          <a:off x="3530111" y="1621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58,484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157338</xdr:rowOff>
    </xdr:from>
    <xdr:to>
      <xdr:col>4</xdr:col>
      <xdr:colOff>206375</xdr:colOff>
      <xdr:row>96</xdr:row>
      <xdr:rowOff>87488</xdr:rowOff>
    </xdr:to>
    <xdr:sp macro="" textlink="">
      <xdr:nvSpPr>
        <xdr:cNvPr id="248" name="円/楕円 247"/>
        <xdr:cNvSpPr/>
      </xdr:nvSpPr>
      <xdr:spPr>
        <a:xfrm>
          <a:off x="2857500" y="1644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104015</xdr:rowOff>
    </xdr:from>
    <xdr:ext cx="534377" cy="259045"/>
    <xdr:sp macro="" textlink="">
      <xdr:nvSpPr>
        <xdr:cNvPr id="249" name="テキスト ボックス 248"/>
        <xdr:cNvSpPr txBox="1"/>
      </xdr:nvSpPr>
      <xdr:spPr>
        <a:xfrm>
          <a:off x="2641111" y="1622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58,025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166864</xdr:rowOff>
    </xdr:from>
    <xdr:to>
      <xdr:col>3</xdr:col>
      <xdr:colOff>3175</xdr:colOff>
      <xdr:row>96</xdr:row>
      <xdr:rowOff>97014</xdr:rowOff>
    </xdr:to>
    <xdr:sp macro="" textlink="">
      <xdr:nvSpPr>
        <xdr:cNvPr id="250" name="円/楕円 249"/>
        <xdr:cNvSpPr/>
      </xdr:nvSpPr>
      <xdr:spPr>
        <a:xfrm>
          <a:off x="1968500" y="1645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113541</xdr:rowOff>
    </xdr:from>
    <xdr:ext cx="534377" cy="259045"/>
    <xdr:sp macro="" textlink="">
      <xdr:nvSpPr>
        <xdr:cNvPr id="251" name="テキスト ボックス 250"/>
        <xdr:cNvSpPr txBox="1"/>
      </xdr:nvSpPr>
      <xdr:spPr>
        <a:xfrm>
          <a:off x="1752111" y="1622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56,358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170407</xdr:rowOff>
    </xdr:from>
    <xdr:to>
      <xdr:col>1</xdr:col>
      <xdr:colOff>485775</xdr:colOff>
      <xdr:row>96</xdr:row>
      <xdr:rowOff>100557</xdr:rowOff>
    </xdr:to>
    <xdr:sp macro="" textlink="">
      <xdr:nvSpPr>
        <xdr:cNvPr id="252" name="円/楕円 251"/>
        <xdr:cNvSpPr/>
      </xdr:nvSpPr>
      <xdr:spPr>
        <a:xfrm>
          <a:off x="1079500" y="164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117084</xdr:rowOff>
    </xdr:from>
    <xdr:ext cx="534377" cy="259045"/>
    <xdr:sp macro="" textlink="">
      <xdr:nvSpPr>
        <xdr:cNvPr id="253" name="テキスト ボックス 252"/>
        <xdr:cNvSpPr txBox="1"/>
      </xdr:nvSpPr>
      <xdr:spPr>
        <a:xfrm>
          <a:off x="863111" y="162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4" name="直線コネクタ 26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5" name="テキスト ボックス 26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6" name="直線コネクタ 26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67" name="テキスト ボックス 26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68" name="直線コネクタ 26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69" name="テキスト ボックス 26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0" name="直線コネクタ 26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1" name="テキスト ボックス 27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2" name="直線コネクタ 27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3" name="テキスト ボックス 27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4" name="直線コネクタ 27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5" name="テキスト ボックス 27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36</xdr:row>
      <xdr:rowOff>1651</xdr:rowOff>
    </xdr:from>
    <xdr:to>
      <xdr:col>15</xdr:col>
      <xdr:colOff>180340</xdr:colOff>
      <xdr:row>39</xdr:row>
      <xdr:rowOff>44450</xdr:rowOff>
    </xdr:to>
    <xdr:cxnSp macro="">
      <xdr:nvCxnSpPr>
        <xdr:cNvPr id="277" name="直線コネクタ 276"/>
        <xdr:cNvCxnSpPr/>
      </xdr:nvCxnSpPr>
      <xdr:spPr>
        <a:xfrm flipV="1">
          <a:off x="10475595" y="6173851"/>
          <a:ext cx="1270" cy="557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7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79" name="直線コネクタ 27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119778</xdr:rowOff>
    </xdr:from>
    <xdr:ext cx="469744" cy="259045"/>
    <xdr:sp macro="" textlink="">
      <xdr:nvSpPr>
        <xdr:cNvPr id="280" name="労働費最大値テキスト"/>
        <xdr:cNvSpPr txBox="1"/>
      </xdr:nvSpPr>
      <xdr:spPr>
        <a:xfrm>
          <a:off x="10528300" y="594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36</xdr:row>
      <xdr:rowOff>1651</xdr:rowOff>
    </xdr:from>
    <xdr:to>
      <xdr:col>15</xdr:col>
      <xdr:colOff>269875</xdr:colOff>
      <xdr:row>36</xdr:row>
      <xdr:rowOff>1651</xdr:rowOff>
    </xdr:to>
    <xdr:cxnSp macro="">
      <xdr:nvCxnSpPr>
        <xdr:cNvPr id="281" name="直線コネクタ 280"/>
        <xdr:cNvCxnSpPr/>
      </xdr:nvCxnSpPr>
      <xdr:spPr>
        <a:xfrm>
          <a:off x="10388600" y="617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168275</xdr:rowOff>
    </xdr:from>
    <xdr:to>
      <xdr:col>15</xdr:col>
      <xdr:colOff>180975</xdr:colOff>
      <xdr:row>38</xdr:row>
      <xdr:rowOff>58420</xdr:rowOff>
    </xdr:to>
    <xdr:cxnSp macro="">
      <xdr:nvCxnSpPr>
        <xdr:cNvPr id="282" name="直線コネクタ 281"/>
        <xdr:cNvCxnSpPr/>
      </xdr:nvCxnSpPr>
      <xdr:spPr>
        <a:xfrm>
          <a:off x="9639300" y="6511925"/>
          <a:ext cx="838200" cy="6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46753</xdr:rowOff>
    </xdr:from>
    <xdr:ext cx="378565" cy="259045"/>
    <xdr:sp macro="" textlink="">
      <xdr:nvSpPr>
        <xdr:cNvPr id="283" name="労働費平均値テキスト"/>
        <xdr:cNvSpPr txBox="1"/>
      </xdr:nvSpPr>
      <xdr:spPr>
        <a:xfrm>
          <a:off x="10528300" y="65618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68326</xdr:rowOff>
    </xdr:from>
    <xdr:to>
      <xdr:col>15</xdr:col>
      <xdr:colOff>231775</xdr:colOff>
      <xdr:row>38</xdr:row>
      <xdr:rowOff>169926</xdr:rowOff>
    </xdr:to>
    <xdr:sp macro="" textlink="">
      <xdr:nvSpPr>
        <xdr:cNvPr id="284" name="フローチャート : 判断 283"/>
        <xdr:cNvSpPr/>
      </xdr:nvSpPr>
      <xdr:spPr>
        <a:xfrm>
          <a:off x="10426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140716</xdr:rowOff>
    </xdr:from>
    <xdr:to>
      <xdr:col>14</xdr:col>
      <xdr:colOff>28575</xdr:colOff>
      <xdr:row>37</xdr:row>
      <xdr:rowOff>168275</xdr:rowOff>
    </xdr:to>
    <xdr:cxnSp macro="">
      <xdr:nvCxnSpPr>
        <xdr:cNvPr id="285" name="直線コネクタ 284"/>
        <xdr:cNvCxnSpPr/>
      </xdr:nvCxnSpPr>
      <xdr:spPr>
        <a:xfrm>
          <a:off x="8750300" y="6484366"/>
          <a:ext cx="889000" cy="2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54737</xdr:rowOff>
    </xdr:from>
    <xdr:to>
      <xdr:col>14</xdr:col>
      <xdr:colOff>79375</xdr:colOff>
      <xdr:row>38</xdr:row>
      <xdr:rowOff>156337</xdr:rowOff>
    </xdr:to>
    <xdr:sp macro="" textlink="">
      <xdr:nvSpPr>
        <xdr:cNvPr id="286" name="フローチャート : 判断 285"/>
        <xdr:cNvSpPr/>
      </xdr:nvSpPr>
      <xdr:spPr>
        <a:xfrm>
          <a:off x="95885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147464</xdr:rowOff>
    </xdr:from>
    <xdr:ext cx="378565" cy="259045"/>
    <xdr:sp macro="" textlink="">
      <xdr:nvSpPr>
        <xdr:cNvPr id="287" name="テキスト ボックス 286"/>
        <xdr:cNvSpPr txBox="1"/>
      </xdr:nvSpPr>
      <xdr:spPr>
        <a:xfrm>
          <a:off x="9450017" y="6662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47498</xdr:rowOff>
    </xdr:from>
    <xdr:to>
      <xdr:col>12</xdr:col>
      <xdr:colOff>511175</xdr:colOff>
      <xdr:row>37</xdr:row>
      <xdr:rowOff>140716</xdr:rowOff>
    </xdr:to>
    <xdr:cxnSp macro="">
      <xdr:nvCxnSpPr>
        <xdr:cNvPr id="288" name="直線コネクタ 287"/>
        <xdr:cNvCxnSpPr/>
      </xdr:nvCxnSpPr>
      <xdr:spPr>
        <a:xfrm>
          <a:off x="7861300" y="6048248"/>
          <a:ext cx="889000" cy="43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117348</xdr:rowOff>
    </xdr:from>
    <xdr:to>
      <xdr:col>12</xdr:col>
      <xdr:colOff>561975</xdr:colOff>
      <xdr:row>38</xdr:row>
      <xdr:rowOff>47498</xdr:rowOff>
    </xdr:to>
    <xdr:sp macro="" textlink="">
      <xdr:nvSpPr>
        <xdr:cNvPr id="289" name="フローチャート : 判断 288"/>
        <xdr:cNvSpPr/>
      </xdr:nvSpPr>
      <xdr:spPr>
        <a:xfrm>
          <a:off x="8699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38625</xdr:rowOff>
    </xdr:from>
    <xdr:ext cx="469744" cy="259045"/>
    <xdr:sp macro="" textlink="">
      <xdr:nvSpPr>
        <xdr:cNvPr id="290" name="テキスト ボックス 289"/>
        <xdr:cNvSpPr txBox="1"/>
      </xdr:nvSpPr>
      <xdr:spPr>
        <a:xfrm>
          <a:off x="8515427" y="655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94361</xdr:rowOff>
    </xdr:from>
    <xdr:to>
      <xdr:col>11</xdr:col>
      <xdr:colOff>307975</xdr:colOff>
      <xdr:row>35</xdr:row>
      <xdr:rowOff>47498</xdr:rowOff>
    </xdr:to>
    <xdr:cxnSp macro="">
      <xdr:nvCxnSpPr>
        <xdr:cNvPr id="291" name="直線コネクタ 290"/>
        <xdr:cNvCxnSpPr/>
      </xdr:nvCxnSpPr>
      <xdr:spPr>
        <a:xfrm>
          <a:off x="6972300" y="5409311"/>
          <a:ext cx="889000" cy="63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34798</xdr:rowOff>
    </xdr:from>
    <xdr:to>
      <xdr:col>11</xdr:col>
      <xdr:colOff>358775</xdr:colOff>
      <xdr:row>37</xdr:row>
      <xdr:rowOff>136398</xdr:rowOff>
    </xdr:to>
    <xdr:sp macro="" textlink="">
      <xdr:nvSpPr>
        <xdr:cNvPr id="292" name="フローチャート : 判断 291"/>
        <xdr:cNvSpPr/>
      </xdr:nvSpPr>
      <xdr:spPr>
        <a:xfrm>
          <a:off x="7810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127525</xdr:rowOff>
    </xdr:from>
    <xdr:ext cx="469744" cy="259045"/>
    <xdr:sp macro="" textlink="">
      <xdr:nvSpPr>
        <xdr:cNvPr id="293" name="テキスト ボックス 292"/>
        <xdr:cNvSpPr txBox="1"/>
      </xdr:nvSpPr>
      <xdr:spPr>
        <a:xfrm>
          <a:off x="76264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151638</xdr:rowOff>
    </xdr:from>
    <xdr:to>
      <xdr:col>10</xdr:col>
      <xdr:colOff>155575</xdr:colOff>
      <xdr:row>37</xdr:row>
      <xdr:rowOff>81788</xdr:rowOff>
    </xdr:to>
    <xdr:sp macro="" textlink="">
      <xdr:nvSpPr>
        <xdr:cNvPr id="294" name="フローチャート : 判断 293"/>
        <xdr:cNvSpPr/>
      </xdr:nvSpPr>
      <xdr:spPr>
        <a:xfrm>
          <a:off x="6921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72915</xdr:rowOff>
    </xdr:from>
    <xdr:ext cx="469744" cy="259045"/>
    <xdr:sp macro="" textlink="">
      <xdr:nvSpPr>
        <xdr:cNvPr id="295" name="テキスト ボックス 294"/>
        <xdr:cNvSpPr txBox="1"/>
      </xdr:nvSpPr>
      <xdr:spPr>
        <a:xfrm>
          <a:off x="6737427" y="641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6" name="テキスト ボックス 29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7" name="テキスト ボックス 29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8" name="テキスト ボックス 29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9" name="テキスト ボックス 29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0" name="テキスト ボックス 29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7620</xdr:rowOff>
    </xdr:from>
    <xdr:to>
      <xdr:col>15</xdr:col>
      <xdr:colOff>231775</xdr:colOff>
      <xdr:row>38</xdr:row>
      <xdr:rowOff>109220</xdr:rowOff>
    </xdr:to>
    <xdr:sp macro="" textlink="">
      <xdr:nvSpPr>
        <xdr:cNvPr id="301" name="円/楕円 300"/>
        <xdr:cNvSpPr/>
      </xdr:nvSpPr>
      <xdr:spPr>
        <a:xfrm>
          <a:off x="104267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30497</xdr:rowOff>
    </xdr:from>
    <xdr:ext cx="469744" cy="259045"/>
    <xdr:sp macro="" textlink="">
      <xdr:nvSpPr>
        <xdr:cNvPr id="302" name="労働費該当値テキスト"/>
        <xdr:cNvSpPr txBox="1"/>
      </xdr:nvSpPr>
      <xdr:spPr>
        <a:xfrm>
          <a:off x="10528300" y="63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117475</xdr:rowOff>
    </xdr:from>
    <xdr:to>
      <xdr:col>14</xdr:col>
      <xdr:colOff>79375</xdr:colOff>
      <xdr:row>38</xdr:row>
      <xdr:rowOff>47625</xdr:rowOff>
    </xdr:to>
    <xdr:sp macro="" textlink="">
      <xdr:nvSpPr>
        <xdr:cNvPr id="303" name="円/楕円 302"/>
        <xdr:cNvSpPr/>
      </xdr:nvSpPr>
      <xdr:spPr>
        <a:xfrm>
          <a:off x="9588500" y="64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64152</xdr:rowOff>
    </xdr:from>
    <xdr:ext cx="469744" cy="259045"/>
    <xdr:sp macro="" textlink="">
      <xdr:nvSpPr>
        <xdr:cNvPr id="304" name="テキスト ボックス 303"/>
        <xdr:cNvSpPr txBox="1"/>
      </xdr:nvSpPr>
      <xdr:spPr>
        <a:xfrm>
          <a:off x="9404427" y="623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89916</xdr:rowOff>
    </xdr:from>
    <xdr:to>
      <xdr:col>12</xdr:col>
      <xdr:colOff>561975</xdr:colOff>
      <xdr:row>38</xdr:row>
      <xdr:rowOff>20065</xdr:rowOff>
    </xdr:to>
    <xdr:sp macro="" textlink="">
      <xdr:nvSpPr>
        <xdr:cNvPr id="305" name="円/楕円 304"/>
        <xdr:cNvSpPr/>
      </xdr:nvSpPr>
      <xdr:spPr>
        <a:xfrm>
          <a:off x="8699500" y="64335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36593</xdr:rowOff>
    </xdr:from>
    <xdr:ext cx="469744" cy="259045"/>
    <xdr:sp macro="" textlink="">
      <xdr:nvSpPr>
        <xdr:cNvPr id="306" name="テキスト ボックス 305"/>
        <xdr:cNvSpPr txBox="1"/>
      </xdr:nvSpPr>
      <xdr:spPr>
        <a:xfrm>
          <a:off x="8515427" y="620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168148</xdr:rowOff>
    </xdr:from>
    <xdr:to>
      <xdr:col>11</xdr:col>
      <xdr:colOff>358775</xdr:colOff>
      <xdr:row>35</xdr:row>
      <xdr:rowOff>98298</xdr:rowOff>
    </xdr:to>
    <xdr:sp macro="" textlink="">
      <xdr:nvSpPr>
        <xdr:cNvPr id="307" name="円/楕円 306"/>
        <xdr:cNvSpPr/>
      </xdr:nvSpPr>
      <xdr:spPr>
        <a:xfrm>
          <a:off x="7810500" y="599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114825</xdr:rowOff>
    </xdr:from>
    <xdr:ext cx="469744" cy="259045"/>
    <xdr:sp macro="" textlink="">
      <xdr:nvSpPr>
        <xdr:cNvPr id="308" name="テキスト ボックス 307"/>
        <xdr:cNvSpPr txBox="1"/>
      </xdr:nvSpPr>
      <xdr:spPr>
        <a:xfrm>
          <a:off x="7626427" y="577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5,376</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43561</xdr:rowOff>
    </xdr:from>
    <xdr:to>
      <xdr:col>10</xdr:col>
      <xdr:colOff>155575</xdr:colOff>
      <xdr:row>31</xdr:row>
      <xdr:rowOff>145161</xdr:rowOff>
    </xdr:to>
    <xdr:sp macro="" textlink="">
      <xdr:nvSpPr>
        <xdr:cNvPr id="309" name="円/楕円 308"/>
        <xdr:cNvSpPr/>
      </xdr:nvSpPr>
      <xdr:spPr>
        <a:xfrm>
          <a:off x="6921500" y="535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161688</xdr:rowOff>
    </xdr:from>
    <xdr:ext cx="534377" cy="259045"/>
    <xdr:sp macro="" textlink="">
      <xdr:nvSpPr>
        <xdr:cNvPr id="310" name="テキスト ボックス 309"/>
        <xdr:cNvSpPr txBox="1"/>
      </xdr:nvSpPr>
      <xdr:spPr>
        <a:xfrm>
          <a:off x="6705111" y="513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1" name="正方形/長方形 31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2" name="正方形/長方形 31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3" name="正方形/長方形 31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4" name="正方形/長方形 31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5" name="正方形/長方形 31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6" name="正方形/長方形 31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7" name="正方形/長方形 31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1" name="直線コネクタ 32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2" name="テキスト ボックス 32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3" name="直線コネクタ 32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4" name="テキスト ボックス 32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6" name="テキスト ボックス 32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7" name="直線コネクタ 32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28" name="テキスト ボックス 32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29" name="直線コネクタ 32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0" name="テキスト ボックス 32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4" name="直線コネクタ 333"/>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5"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6" name="直線コネクタ 335"/>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7"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38" name="直線コネクタ 337"/>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112713</xdr:rowOff>
    </xdr:from>
    <xdr:to>
      <xdr:col>15</xdr:col>
      <xdr:colOff>180975</xdr:colOff>
      <xdr:row>56</xdr:row>
      <xdr:rowOff>132626</xdr:rowOff>
    </xdr:to>
    <xdr:cxnSp macro="">
      <xdr:nvCxnSpPr>
        <xdr:cNvPr id="339" name="直線コネクタ 338"/>
        <xdr:cNvCxnSpPr/>
      </xdr:nvCxnSpPr>
      <xdr:spPr>
        <a:xfrm>
          <a:off x="9639300" y="9713913"/>
          <a:ext cx="838200" cy="1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40" name="農林水産業費平均値テキスト"/>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1" name="フローチャート : 判断 340"/>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112713</xdr:rowOff>
    </xdr:from>
    <xdr:to>
      <xdr:col>14</xdr:col>
      <xdr:colOff>28575</xdr:colOff>
      <xdr:row>57</xdr:row>
      <xdr:rowOff>11188</xdr:rowOff>
    </xdr:to>
    <xdr:cxnSp macro="">
      <xdr:nvCxnSpPr>
        <xdr:cNvPr id="342" name="直線コネクタ 341"/>
        <xdr:cNvCxnSpPr/>
      </xdr:nvCxnSpPr>
      <xdr:spPr>
        <a:xfrm flipV="1">
          <a:off x="8750300" y="9713913"/>
          <a:ext cx="889000" cy="6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3" name="フローチャート : 判断 342"/>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18813</xdr:rowOff>
    </xdr:from>
    <xdr:ext cx="534377" cy="259045"/>
    <xdr:sp macro="" textlink="">
      <xdr:nvSpPr>
        <xdr:cNvPr id="344" name="テキスト ボックス 343"/>
        <xdr:cNvSpPr txBox="1"/>
      </xdr:nvSpPr>
      <xdr:spPr>
        <a:xfrm>
          <a:off x="9372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10668</xdr:rowOff>
    </xdr:from>
    <xdr:to>
      <xdr:col>12</xdr:col>
      <xdr:colOff>511175</xdr:colOff>
      <xdr:row>57</xdr:row>
      <xdr:rowOff>11188</xdr:rowOff>
    </xdr:to>
    <xdr:cxnSp macro="">
      <xdr:nvCxnSpPr>
        <xdr:cNvPr id="345" name="直線コネクタ 344"/>
        <xdr:cNvCxnSpPr/>
      </xdr:nvCxnSpPr>
      <xdr:spPr>
        <a:xfrm>
          <a:off x="7861300" y="9783318"/>
          <a:ext cx="889000" cy="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6" name="フローチャート : 判断 345"/>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59021</xdr:rowOff>
    </xdr:from>
    <xdr:ext cx="534377" cy="259045"/>
    <xdr:sp macro="" textlink="">
      <xdr:nvSpPr>
        <xdr:cNvPr id="347" name="テキスト ボックス 346"/>
        <xdr:cNvSpPr txBox="1"/>
      </xdr:nvSpPr>
      <xdr:spPr>
        <a:xfrm>
          <a:off x="8483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7531</xdr:rowOff>
    </xdr:from>
    <xdr:to>
      <xdr:col>11</xdr:col>
      <xdr:colOff>307975</xdr:colOff>
      <xdr:row>57</xdr:row>
      <xdr:rowOff>10668</xdr:rowOff>
    </xdr:to>
    <xdr:cxnSp macro="">
      <xdr:nvCxnSpPr>
        <xdr:cNvPr id="348" name="直線コネクタ 347"/>
        <xdr:cNvCxnSpPr/>
      </xdr:nvCxnSpPr>
      <xdr:spPr>
        <a:xfrm>
          <a:off x="6972300" y="9780181"/>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49" name="フローチャート : 判断 348"/>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61536</xdr:rowOff>
    </xdr:from>
    <xdr:ext cx="534377" cy="259045"/>
    <xdr:sp macro="" textlink="">
      <xdr:nvSpPr>
        <xdr:cNvPr id="350" name="テキスト ボックス 349"/>
        <xdr:cNvSpPr txBox="1"/>
      </xdr:nvSpPr>
      <xdr:spPr>
        <a:xfrm>
          <a:off x="7594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1" name="フローチャート : 判断 350"/>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52" name="テキスト ボックス 351"/>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81826</xdr:rowOff>
    </xdr:from>
    <xdr:to>
      <xdr:col>15</xdr:col>
      <xdr:colOff>231775</xdr:colOff>
      <xdr:row>57</xdr:row>
      <xdr:rowOff>11976</xdr:rowOff>
    </xdr:to>
    <xdr:sp macro="" textlink="">
      <xdr:nvSpPr>
        <xdr:cNvPr id="358" name="円/楕円 357"/>
        <xdr:cNvSpPr/>
      </xdr:nvSpPr>
      <xdr:spPr>
        <a:xfrm>
          <a:off x="10426700" y="968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104703</xdr:rowOff>
    </xdr:from>
    <xdr:ext cx="534377" cy="259045"/>
    <xdr:sp macro="" textlink="">
      <xdr:nvSpPr>
        <xdr:cNvPr id="359" name="農林水産業費該当値テキスト"/>
        <xdr:cNvSpPr txBox="1"/>
      </xdr:nvSpPr>
      <xdr:spPr>
        <a:xfrm>
          <a:off x="10528300" y="953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33,557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61913</xdr:rowOff>
    </xdr:from>
    <xdr:to>
      <xdr:col>14</xdr:col>
      <xdr:colOff>79375</xdr:colOff>
      <xdr:row>56</xdr:row>
      <xdr:rowOff>163513</xdr:rowOff>
    </xdr:to>
    <xdr:sp macro="" textlink="">
      <xdr:nvSpPr>
        <xdr:cNvPr id="360" name="円/楕円 359"/>
        <xdr:cNvSpPr/>
      </xdr:nvSpPr>
      <xdr:spPr>
        <a:xfrm>
          <a:off x="9588500" y="96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8590</xdr:rowOff>
    </xdr:from>
    <xdr:ext cx="534377" cy="259045"/>
    <xdr:sp macro="" textlink="">
      <xdr:nvSpPr>
        <xdr:cNvPr id="361" name="テキスト ボックス 360"/>
        <xdr:cNvSpPr txBox="1"/>
      </xdr:nvSpPr>
      <xdr:spPr>
        <a:xfrm>
          <a:off x="9372111" y="943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35,125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131838</xdr:rowOff>
    </xdr:from>
    <xdr:to>
      <xdr:col>12</xdr:col>
      <xdr:colOff>561975</xdr:colOff>
      <xdr:row>57</xdr:row>
      <xdr:rowOff>61988</xdr:rowOff>
    </xdr:to>
    <xdr:sp macro="" textlink="">
      <xdr:nvSpPr>
        <xdr:cNvPr id="362" name="円/楕円 361"/>
        <xdr:cNvSpPr/>
      </xdr:nvSpPr>
      <xdr:spPr>
        <a:xfrm>
          <a:off x="8699500" y="973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78515</xdr:rowOff>
    </xdr:from>
    <xdr:ext cx="534377" cy="259045"/>
    <xdr:sp macro="" textlink="">
      <xdr:nvSpPr>
        <xdr:cNvPr id="363" name="テキスト ボックス 362"/>
        <xdr:cNvSpPr txBox="1"/>
      </xdr:nvSpPr>
      <xdr:spPr>
        <a:xfrm>
          <a:off x="8483111" y="950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29,619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131318</xdr:rowOff>
    </xdr:from>
    <xdr:to>
      <xdr:col>11</xdr:col>
      <xdr:colOff>358775</xdr:colOff>
      <xdr:row>57</xdr:row>
      <xdr:rowOff>61468</xdr:rowOff>
    </xdr:to>
    <xdr:sp macro="" textlink="">
      <xdr:nvSpPr>
        <xdr:cNvPr id="364" name="円/楕円 363"/>
        <xdr:cNvSpPr/>
      </xdr:nvSpPr>
      <xdr:spPr>
        <a:xfrm>
          <a:off x="7810500" y="973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77995</xdr:rowOff>
    </xdr:from>
    <xdr:ext cx="534377" cy="259045"/>
    <xdr:sp macro="" textlink="">
      <xdr:nvSpPr>
        <xdr:cNvPr id="365" name="テキスト ボックス 364"/>
        <xdr:cNvSpPr txBox="1"/>
      </xdr:nvSpPr>
      <xdr:spPr>
        <a:xfrm>
          <a:off x="7594111" y="950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29,660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128181</xdr:rowOff>
    </xdr:from>
    <xdr:to>
      <xdr:col>10</xdr:col>
      <xdr:colOff>155575</xdr:colOff>
      <xdr:row>57</xdr:row>
      <xdr:rowOff>58331</xdr:rowOff>
    </xdr:to>
    <xdr:sp macro="" textlink="">
      <xdr:nvSpPr>
        <xdr:cNvPr id="366" name="円/楕円 365"/>
        <xdr:cNvSpPr/>
      </xdr:nvSpPr>
      <xdr:spPr>
        <a:xfrm>
          <a:off x="6921500" y="972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74858</xdr:rowOff>
    </xdr:from>
    <xdr:ext cx="534377" cy="259045"/>
    <xdr:sp macro="" textlink="">
      <xdr:nvSpPr>
        <xdr:cNvPr id="367" name="テキスト ボックス 366"/>
        <xdr:cNvSpPr txBox="1"/>
      </xdr:nvSpPr>
      <xdr:spPr>
        <a:xfrm>
          <a:off x="6705111" y="95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1" name="直線コネクタ 390"/>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2"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3" name="直線コネクタ 392"/>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4"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5" name="直線コネクタ 394"/>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128829</xdr:rowOff>
    </xdr:from>
    <xdr:to>
      <xdr:col>15</xdr:col>
      <xdr:colOff>180975</xdr:colOff>
      <xdr:row>77</xdr:row>
      <xdr:rowOff>145948</xdr:rowOff>
    </xdr:to>
    <xdr:cxnSp macro="">
      <xdr:nvCxnSpPr>
        <xdr:cNvPr id="396" name="直線コネクタ 395"/>
        <xdr:cNvCxnSpPr/>
      </xdr:nvCxnSpPr>
      <xdr:spPr>
        <a:xfrm>
          <a:off x="9639300" y="13330479"/>
          <a:ext cx="838200" cy="1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95026</xdr:rowOff>
    </xdr:from>
    <xdr:ext cx="534377" cy="259045"/>
    <xdr:sp macro="" textlink="">
      <xdr:nvSpPr>
        <xdr:cNvPr id="397" name="商工費平均値テキスト"/>
        <xdr:cNvSpPr txBox="1"/>
      </xdr:nvSpPr>
      <xdr:spPr>
        <a:xfrm>
          <a:off x="10528300" y="13296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398" name="フローチャート : 判断 397"/>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119977</xdr:rowOff>
    </xdr:from>
    <xdr:to>
      <xdr:col>14</xdr:col>
      <xdr:colOff>28575</xdr:colOff>
      <xdr:row>77</xdr:row>
      <xdr:rowOff>128829</xdr:rowOff>
    </xdr:to>
    <xdr:cxnSp macro="">
      <xdr:nvCxnSpPr>
        <xdr:cNvPr id="399" name="直線コネクタ 398"/>
        <xdr:cNvCxnSpPr/>
      </xdr:nvCxnSpPr>
      <xdr:spPr>
        <a:xfrm>
          <a:off x="8750300" y="13321627"/>
          <a:ext cx="889000" cy="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0" name="フローチャート : 判断 399"/>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24058</xdr:rowOff>
    </xdr:from>
    <xdr:ext cx="534377" cy="259045"/>
    <xdr:sp macro="" textlink="">
      <xdr:nvSpPr>
        <xdr:cNvPr id="401" name="テキスト ボックス 400"/>
        <xdr:cNvSpPr txBox="1"/>
      </xdr:nvSpPr>
      <xdr:spPr>
        <a:xfrm>
          <a:off x="9372111" y="133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81127</xdr:rowOff>
    </xdr:from>
    <xdr:to>
      <xdr:col>12</xdr:col>
      <xdr:colOff>511175</xdr:colOff>
      <xdr:row>77</xdr:row>
      <xdr:rowOff>119977</xdr:rowOff>
    </xdr:to>
    <xdr:cxnSp macro="">
      <xdr:nvCxnSpPr>
        <xdr:cNvPr id="402" name="直線コネクタ 401"/>
        <xdr:cNvCxnSpPr/>
      </xdr:nvCxnSpPr>
      <xdr:spPr>
        <a:xfrm>
          <a:off x="7861300" y="13282777"/>
          <a:ext cx="889000" cy="3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3" name="フローチャート : 判断 402"/>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59314</xdr:rowOff>
    </xdr:from>
    <xdr:ext cx="534377" cy="259045"/>
    <xdr:sp macro="" textlink="">
      <xdr:nvSpPr>
        <xdr:cNvPr id="404" name="テキスト ボックス 403"/>
        <xdr:cNvSpPr txBox="1"/>
      </xdr:nvSpPr>
      <xdr:spPr>
        <a:xfrm>
          <a:off x="8483111" y="1343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3442</xdr:rowOff>
    </xdr:from>
    <xdr:to>
      <xdr:col>11</xdr:col>
      <xdr:colOff>307975</xdr:colOff>
      <xdr:row>77</xdr:row>
      <xdr:rowOff>81127</xdr:rowOff>
    </xdr:to>
    <xdr:cxnSp macro="">
      <xdr:nvCxnSpPr>
        <xdr:cNvPr id="405" name="直線コネクタ 404"/>
        <xdr:cNvCxnSpPr/>
      </xdr:nvCxnSpPr>
      <xdr:spPr>
        <a:xfrm>
          <a:off x="6972300" y="13205092"/>
          <a:ext cx="889000" cy="7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6" name="フローチャート : 判断 405"/>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74122</xdr:rowOff>
    </xdr:from>
    <xdr:ext cx="534377" cy="259045"/>
    <xdr:sp macro="" textlink="">
      <xdr:nvSpPr>
        <xdr:cNvPr id="407" name="テキスト ボックス 406"/>
        <xdr:cNvSpPr txBox="1"/>
      </xdr:nvSpPr>
      <xdr:spPr>
        <a:xfrm>
          <a:off x="7594111" y="1344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08" name="フローチャート : 判断 407"/>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88231</xdr:rowOff>
    </xdr:from>
    <xdr:ext cx="534377" cy="259045"/>
    <xdr:sp macro="" textlink="">
      <xdr:nvSpPr>
        <xdr:cNvPr id="409" name="テキスト ボックス 408"/>
        <xdr:cNvSpPr txBox="1"/>
      </xdr:nvSpPr>
      <xdr:spPr>
        <a:xfrm>
          <a:off x="6705111" y="134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95148</xdr:rowOff>
    </xdr:from>
    <xdr:to>
      <xdr:col>15</xdr:col>
      <xdr:colOff>231775</xdr:colOff>
      <xdr:row>78</xdr:row>
      <xdr:rowOff>25298</xdr:rowOff>
    </xdr:to>
    <xdr:sp macro="" textlink="">
      <xdr:nvSpPr>
        <xdr:cNvPr id="415" name="円/楕円 414"/>
        <xdr:cNvSpPr/>
      </xdr:nvSpPr>
      <xdr:spPr>
        <a:xfrm>
          <a:off x="10426700" y="1329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118025</xdr:rowOff>
    </xdr:from>
    <xdr:ext cx="534377" cy="259045"/>
    <xdr:sp macro="" textlink="">
      <xdr:nvSpPr>
        <xdr:cNvPr id="416" name="商工費該当値テキスト"/>
        <xdr:cNvSpPr txBox="1"/>
      </xdr:nvSpPr>
      <xdr:spPr>
        <a:xfrm>
          <a:off x="10528300" y="1314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19,008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78029</xdr:rowOff>
    </xdr:from>
    <xdr:to>
      <xdr:col>14</xdr:col>
      <xdr:colOff>79375</xdr:colOff>
      <xdr:row>78</xdr:row>
      <xdr:rowOff>8179</xdr:rowOff>
    </xdr:to>
    <xdr:sp macro="" textlink="">
      <xdr:nvSpPr>
        <xdr:cNvPr id="417" name="円/楕円 416"/>
        <xdr:cNvSpPr/>
      </xdr:nvSpPr>
      <xdr:spPr>
        <a:xfrm>
          <a:off x="9588500" y="1327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24706</xdr:rowOff>
    </xdr:from>
    <xdr:ext cx="534377" cy="259045"/>
    <xdr:sp macro="" textlink="">
      <xdr:nvSpPr>
        <xdr:cNvPr id="418" name="テキスト ボックス 417"/>
        <xdr:cNvSpPr txBox="1"/>
      </xdr:nvSpPr>
      <xdr:spPr>
        <a:xfrm>
          <a:off x="9372111" y="1305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69177</xdr:rowOff>
    </xdr:from>
    <xdr:to>
      <xdr:col>12</xdr:col>
      <xdr:colOff>561975</xdr:colOff>
      <xdr:row>77</xdr:row>
      <xdr:rowOff>170777</xdr:rowOff>
    </xdr:to>
    <xdr:sp macro="" textlink="">
      <xdr:nvSpPr>
        <xdr:cNvPr id="419" name="円/楕円 418"/>
        <xdr:cNvSpPr/>
      </xdr:nvSpPr>
      <xdr:spPr>
        <a:xfrm>
          <a:off x="8699500" y="1327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15854</xdr:rowOff>
    </xdr:from>
    <xdr:ext cx="534377" cy="259045"/>
    <xdr:sp macro="" textlink="">
      <xdr:nvSpPr>
        <xdr:cNvPr id="420" name="テキスト ボックス 419"/>
        <xdr:cNvSpPr txBox="1"/>
      </xdr:nvSpPr>
      <xdr:spPr>
        <a:xfrm>
          <a:off x="8483111" y="1304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30327</xdr:rowOff>
    </xdr:from>
    <xdr:to>
      <xdr:col>11</xdr:col>
      <xdr:colOff>358775</xdr:colOff>
      <xdr:row>77</xdr:row>
      <xdr:rowOff>131927</xdr:rowOff>
    </xdr:to>
    <xdr:sp macro="" textlink="">
      <xdr:nvSpPr>
        <xdr:cNvPr id="421" name="円/楕円 420"/>
        <xdr:cNvSpPr/>
      </xdr:nvSpPr>
      <xdr:spPr>
        <a:xfrm>
          <a:off x="7810500" y="1323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148454</xdr:rowOff>
    </xdr:from>
    <xdr:ext cx="534377" cy="259045"/>
    <xdr:sp macro="" textlink="">
      <xdr:nvSpPr>
        <xdr:cNvPr id="422" name="テキスト ボックス 421"/>
        <xdr:cNvSpPr txBox="1"/>
      </xdr:nvSpPr>
      <xdr:spPr>
        <a:xfrm>
          <a:off x="7594111" y="1300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24,112</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124092</xdr:rowOff>
    </xdr:from>
    <xdr:to>
      <xdr:col>10</xdr:col>
      <xdr:colOff>155575</xdr:colOff>
      <xdr:row>77</xdr:row>
      <xdr:rowOff>54242</xdr:rowOff>
    </xdr:to>
    <xdr:sp macro="" textlink="">
      <xdr:nvSpPr>
        <xdr:cNvPr id="423" name="円/楕円 422"/>
        <xdr:cNvSpPr/>
      </xdr:nvSpPr>
      <xdr:spPr>
        <a:xfrm>
          <a:off x="6921500" y="131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70769</xdr:rowOff>
    </xdr:from>
    <xdr:ext cx="534377" cy="259045"/>
    <xdr:sp macro="" textlink="">
      <xdr:nvSpPr>
        <xdr:cNvPr id="424" name="テキスト ボックス 423"/>
        <xdr:cNvSpPr txBox="1"/>
      </xdr:nvSpPr>
      <xdr:spPr>
        <a:xfrm>
          <a:off x="6705111" y="1292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5" name="直線コネクタ 43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6" name="テキスト ボックス 43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38" name="テキスト ボックス 43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39" name="直線コネクタ 43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0" name="テキスト ボックス 43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3" name="直線コネクタ 44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4" name="テキスト ボックス 44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6" name="テキスト ボックス 44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7" name="直線コネクタ 44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48" name="テキスト ボックス 44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2" name="直線コネクタ 451"/>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3"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4" name="直線コネクタ 453"/>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5"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6" name="直線コネクタ 455"/>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49318</xdr:rowOff>
    </xdr:from>
    <xdr:to>
      <xdr:col>15</xdr:col>
      <xdr:colOff>180975</xdr:colOff>
      <xdr:row>96</xdr:row>
      <xdr:rowOff>71301</xdr:rowOff>
    </xdr:to>
    <xdr:cxnSp macro="">
      <xdr:nvCxnSpPr>
        <xdr:cNvPr id="457" name="直線コネクタ 456"/>
        <xdr:cNvCxnSpPr/>
      </xdr:nvCxnSpPr>
      <xdr:spPr>
        <a:xfrm>
          <a:off x="9639300" y="16508518"/>
          <a:ext cx="838200" cy="2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58"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59" name="フローチャート : 判断 458"/>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49318</xdr:rowOff>
    </xdr:from>
    <xdr:to>
      <xdr:col>14</xdr:col>
      <xdr:colOff>28575</xdr:colOff>
      <xdr:row>96</xdr:row>
      <xdr:rowOff>93742</xdr:rowOff>
    </xdr:to>
    <xdr:cxnSp macro="">
      <xdr:nvCxnSpPr>
        <xdr:cNvPr id="460" name="直線コネクタ 459"/>
        <xdr:cNvCxnSpPr/>
      </xdr:nvCxnSpPr>
      <xdr:spPr>
        <a:xfrm flipV="1">
          <a:off x="8750300" y="16508518"/>
          <a:ext cx="889000" cy="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1" name="フローチャート : 判断 460"/>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29712</xdr:rowOff>
    </xdr:from>
    <xdr:ext cx="534377" cy="259045"/>
    <xdr:sp macro="" textlink="">
      <xdr:nvSpPr>
        <xdr:cNvPr id="462" name="テキスト ボックス 461"/>
        <xdr:cNvSpPr txBox="1"/>
      </xdr:nvSpPr>
      <xdr:spPr>
        <a:xfrm>
          <a:off x="9372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89751</xdr:rowOff>
    </xdr:from>
    <xdr:to>
      <xdr:col>12</xdr:col>
      <xdr:colOff>511175</xdr:colOff>
      <xdr:row>96</xdr:row>
      <xdr:rowOff>93742</xdr:rowOff>
    </xdr:to>
    <xdr:cxnSp macro="">
      <xdr:nvCxnSpPr>
        <xdr:cNvPr id="463" name="直線コネクタ 462"/>
        <xdr:cNvCxnSpPr/>
      </xdr:nvCxnSpPr>
      <xdr:spPr>
        <a:xfrm>
          <a:off x="7861300" y="16548951"/>
          <a:ext cx="889000" cy="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4" name="フローチャート : 判断 463"/>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5" name="テキスト ボックス 464"/>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134747</xdr:rowOff>
    </xdr:from>
    <xdr:to>
      <xdr:col>11</xdr:col>
      <xdr:colOff>307975</xdr:colOff>
      <xdr:row>96</xdr:row>
      <xdr:rowOff>89751</xdr:rowOff>
    </xdr:to>
    <xdr:cxnSp macro="">
      <xdr:nvCxnSpPr>
        <xdr:cNvPr id="466" name="直線コネクタ 465"/>
        <xdr:cNvCxnSpPr/>
      </xdr:nvCxnSpPr>
      <xdr:spPr>
        <a:xfrm>
          <a:off x="6972300" y="16422497"/>
          <a:ext cx="889000" cy="12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7" name="フローチャート : 判断 466"/>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68" name="テキスト ボックス 467"/>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69" name="フローチャート : 判断 468"/>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13330</xdr:rowOff>
    </xdr:from>
    <xdr:ext cx="534377" cy="259045"/>
    <xdr:sp macro="" textlink="">
      <xdr:nvSpPr>
        <xdr:cNvPr id="470" name="テキスト ボックス 469"/>
        <xdr:cNvSpPr txBox="1"/>
      </xdr:nvSpPr>
      <xdr:spPr>
        <a:xfrm>
          <a:off x="6705111" y="1664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20501</xdr:rowOff>
    </xdr:from>
    <xdr:to>
      <xdr:col>15</xdr:col>
      <xdr:colOff>231775</xdr:colOff>
      <xdr:row>96</xdr:row>
      <xdr:rowOff>122101</xdr:rowOff>
    </xdr:to>
    <xdr:sp macro="" textlink="">
      <xdr:nvSpPr>
        <xdr:cNvPr id="476" name="円/楕円 475"/>
        <xdr:cNvSpPr/>
      </xdr:nvSpPr>
      <xdr:spPr>
        <a:xfrm>
          <a:off x="10426700" y="1647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43378</xdr:rowOff>
    </xdr:from>
    <xdr:ext cx="534377" cy="259045"/>
    <xdr:sp macro="" textlink="">
      <xdr:nvSpPr>
        <xdr:cNvPr id="477" name="土木費該当値テキスト"/>
        <xdr:cNvSpPr txBox="1"/>
      </xdr:nvSpPr>
      <xdr:spPr>
        <a:xfrm>
          <a:off x="10528300" y="1633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61,181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169968</xdr:rowOff>
    </xdr:from>
    <xdr:to>
      <xdr:col>14</xdr:col>
      <xdr:colOff>79375</xdr:colOff>
      <xdr:row>96</xdr:row>
      <xdr:rowOff>100118</xdr:rowOff>
    </xdr:to>
    <xdr:sp macro="" textlink="">
      <xdr:nvSpPr>
        <xdr:cNvPr id="478" name="円/楕円 477"/>
        <xdr:cNvSpPr/>
      </xdr:nvSpPr>
      <xdr:spPr>
        <a:xfrm>
          <a:off x="9588500" y="1645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116645</xdr:rowOff>
    </xdr:from>
    <xdr:ext cx="534377" cy="259045"/>
    <xdr:sp macro="" textlink="">
      <xdr:nvSpPr>
        <xdr:cNvPr id="479" name="テキスト ボックス 478"/>
        <xdr:cNvSpPr txBox="1"/>
      </xdr:nvSpPr>
      <xdr:spPr>
        <a:xfrm>
          <a:off x="9372111" y="1623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63,489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42942</xdr:rowOff>
    </xdr:from>
    <xdr:to>
      <xdr:col>12</xdr:col>
      <xdr:colOff>561975</xdr:colOff>
      <xdr:row>96</xdr:row>
      <xdr:rowOff>144542</xdr:rowOff>
    </xdr:to>
    <xdr:sp macro="" textlink="">
      <xdr:nvSpPr>
        <xdr:cNvPr id="480" name="円/楕円 479"/>
        <xdr:cNvSpPr/>
      </xdr:nvSpPr>
      <xdr:spPr>
        <a:xfrm>
          <a:off x="8699500" y="1650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135669</xdr:rowOff>
    </xdr:from>
    <xdr:ext cx="534377" cy="259045"/>
    <xdr:sp macro="" textlink="">
      <xdr:nvSpPr>
        <xdr:cNvPr id="481" name="テキスト ボックス 480"/>
        <xdr:cNvSpPr txBox="1"/>
      </xdr:nvSpPr>
      <xdr:spPr>
        <a:xfrm>
          <a:off x="8483111" y="1659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58,825</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38951</xdr:rowOff>
    </xdr:from>
    <xdr:to>
      <xdr:col>11</xdr:col>
      <xdr:colOff>358775</xdr:colOff>
      <xdr:row>96</xdr:row>
      <xdr:rowOff>140551</xdr:rowOff>
    </xdr:to>
    <xdr:sp macro="" textlink="">
      <xdr:nvSpPr>
        <xdr:cNvPr id="482" name="円/楕円 481"/>
        <xdr:cNvSpPr/>
      </xdr:nvSpPr>
      <xdr:spPr>
        <a:xfrm>
          <a:off x="7810500" y="1649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131678</xdr:rowOff>
    </xdr:from>
    <xdr:ext cx="534377" cy="259045"/>
    <xdr:sp macro="" textlink="">
      <xdr:nvSpPr>
        <xdr:cNvPr id="483" name="テキスト ボックス 482"/>
        <xdr:cNvSpPr txBox="1"/>
      </xdr:nvSpPr>
      <xdr:spPr>
        <a:xfrm>
          <a:off x="7594111" y="1659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59,244</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83947</xdr:rowOff>
    </xdr:from>
    <xdr:to>
      <xdr:col>10</xdr:col>
      <xdr:colOff>155575</xdr:colOff>
      <xdr:row>96</xdr:row>
      <xdr:rowOff>14097</xdr:rowOff>
    </xdr:to>
    <xdr:sp macro="" textlink="">
      <xdr:nvSpPr>
        <xdr:cNvPr id="484" name="円/楕円 483"/>
        <xdr:cNvSpPr/>
      </xdr:nvSpPr>
      <xdr:spPr>
        <a:xfrm>
          <a:off x="6921500" y="1637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30624</xdr:rowOff>
    </xdr:from>
    <xdr:ext cx="534377" cy="259045"/>
    <xdr:sp macro="" textlink="">
      <xdr:nvSpPr>
        <xdr:cNvPr id="485" name="テキスト ボックス 484"/>
        <xdr:cNvSpPr txBox="1"/>
      </xdr:nvSpPr>
      <xdr:spPr>
        <a:xfrm>
          <a:off x="6705111" y="1614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6" name="直線コネクタ 495"/>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7" name="テキスト ボックス 496"/>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0" name="直線コネクタ 499"/>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1" name="テキスト ボックス 500"/>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4" name="直線コネクタ 503"/>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5" name="テキスト ボックス 504"/>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7" name="テキスト ボックス 50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8" name="直線コネクタ 507"/>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9" name="テキスト ボックス 508"/>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3" name="直線コネクタ 512"/>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4"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5" name="直線コネクタ 514"/>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6"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7" name="直線コネクタ 516"/>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23071</xdr:rowOff>
    </xdr:from>
    <xdr:to>
      <xdr:col>23</xdr:col>
      <xdr:colOff>517525</xdr:colOff>
      <xdr:row>37</xdr:row>
      <xdr:rowOff>53946</xdr:rowOff>
    </xdr:to>
    <xdr:cxnSp macro="">
      <xdr:nvCxnSpPr>
        <xdr:cNvPr id="518" name="直線コネクタ 517"/>
        <xdr:cNvCxnSpPr/>
      </xdr:nvCxnSpPr>
      <xdr:spPr>
        <a:xfrm>
          <a:off x="15481300" y="6366721"/>
          <a:ext cx="838200" cy="3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66641</xdr:rowOff>
    </xdr:from>
    <xdr:ext cx="534377" cy="259045"/>
    <xdr:sp macro="" textlink="">
      <xdr:nvSpPr>
        <xdr:cNvPr id="519" name="消防費平均値テキスト"/>
        <xdr:cNvSpPr txBox="1"/>
      </xdr:nvSpPr>
      <xdr:spPr>
        <a:xfrm>
          <a:off x="16370300" y="641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0" name="フローチャート : 判断 519"/>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23071</xdr:rowOff>
    </xdr:from>
    <xdr:to>
      <xdr:col>22</xdr:col>
      <xdr:colOff>365125</xdr:colOff>
      <xdr:row>37</xdr:row>
      <xdr:rowOff>38245</xdr:rowOff>
    </xdr:to>
    <xdr:cxnSp macro="">
      <xdr:nvCxnSpPr>
        <xdr:cNvPr id="521" name="直線コネクタ 520"/>
        <xdr:cNvCxnSpPr/>
      </xdr:nvCxnSpPr>
      <xdr:spPr>
        <a:xfrm flipV="1">
          <a:off x="14592300" y="6366721"/>
          <a:ext cx="889000" cy="1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2" name="フローチャート : 判断 521"/>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2147</xdr:rowOff>
    </xdr:from>
    <xdr:ext cx="534377" cy="259045"/>
    <xdr:sp macro="" textlink="">
      <xdr:nvSpPr>
        <xdr:cNvPr id="523" name="テキスト ボックス 522"/>
        <xdr:cNvSpPr txBox="1"/>
      </xdr:nvSpPr>
      <xdr:spPr>
        <a:xfrm>
          <a:off x="15214111" y="651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38245</xdr:rowOff>
    </xdr:from>
    <xdr:to>
      <xdr:col>21</xdr:col>
      <xdr:colOff>161925</xdr:colOff>
      <xdr:row>37</xdr:row>
      <xdr:rowOff>67177</xdr:rowOff>
    </xdr:to>
    <xdr:cxnSp macro="">
      <xdr:nvCxnSpPr>
        <xdr:cNvPr id="524" name="直線コネクタ 523"/>
        <xdr:cNvCxnSpPr/>
      </xdr:nvCxnSpPr>
      <xdr:spPr>
        <a:xfrm flipV="1">
          <a:off x="13703300" y="6381895"/>
          <a:ext cx="889000" cy="2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5" name="フローチャート : 判断 524"/>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6" name="テキスト ボックス 525"/>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67177</xdr:rowOff>
    </xdr:from>
    <xdr:to>
      <xdr:col>19</xdr:col>
      <xdr:colOff>644525</xdr:colOff>
      <xdr:row>37</xdr:row>
      <xdr:rowOff>84550</xdr:rowOff>
    </xdr:to>
    <xdr:cxnSp macro="">
      <xdr:nvCxnSpPr>
        <xdr:cNvPr id="527" name="直線コネクタ 526"/>
        <xdr:cNvCxnSpPr/>
      </xdr:nvCxnSpPr>
      <xdr:spPr>
        <a:xfrm flipV="1">
          <a:off x="12814300" y="6410827"/>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28" name="フローチャート : 判断 527"/>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29" name="テキスト ボックス 528"/>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0" name="フローチャート : 判断 529"/>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31" name="テキスト ボックス 530"/>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3146</xdr:rowOff>
    </xdr:from>
    <xdr:to>
      <xdr:col>23</xdr:col>
      <xdr:colOff>568325</xdr:colOff>
      <xdr:row>37</xdr:row>
      <xdr:rowOff>104746</xdr:rowOff>
    </xdr:to>
    <xdr:sp macro="" textlink="">
      <xdr:nvSpPr>
        <xdr:cNvPr id="537" name="円/楕円 536"/>
        <xdr:cNvSpPr/>
      </xdr:nvSpPr>
      <xdr:spPr>
        <a:xfrm>
          <a:off x="16268700" y="634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26023</xdr:rowOff>
    </xdr:from>
    <xdr:ext cx="534377" cy="259045"/>
    <xdr:sp macro="" textlink="">
      <xdr:nvSpPr>
        <xdr:cNvPr id="538" name="消防費該当値テキスト"/>
        <xdr:cNvSpPr txBox="1"/>
      </xdr:nvSpPr>
      <xdr:spPr>
        <a:xfrm>
          <a:off x="16370300" y="619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30,002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143721</xdr:rowOff>
    </xdr:from>
    <xdr:to>
      <xdr:col>22</xdr:col>
      <xdr:colOff>415925</xdr:colOff>
      <xdr:row>37</xdr:row>
      <xdr:rowOff>73871</xdr:rowOff>
    </xdr:to>
    <xdr:sp macro="" textlink="">
      <xdr:nvSpPr>
        <xdr:cNvPr id="539" name="円/楕円 538"/>
        <xdr:cNvSpPr/>
      </xdr:nvSpPr>
      <xdr:spPr>
        <a:xfrm>
          <a:off x="15430500" y="631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90398</xdr:rowOff>
    </xdr:from>
    <xdr:ext cx="534377" cy="259045"/>
    <xdr:sp macro="" textlink="">
      <xdr:nvSpPr>
        <xdr:cNvPr id="540" name="テキスト ボックス 539"/>
        <xdr:cNvSpPr txBox="1"/>
      </xdr:nvSpPr>
      <xdr:spPr>
        <a:xfrm>
          <a:off x="15214111" y="609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32,163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158895</xdr:rowOff>
    </xdr:from>
    <xdr:to>
      <xdr:col>21</xdr:col>
      <xdr:colOff>212725</xdr:colOff>
      <xdr:row>37</xdr:row>
      <xdr:rowOff>89045</xdr:rowOff>
    </xdr:to>
    <xdr:sp macro="" textlink="">
      <xdr:nvSpPr>
        <xdr:cNvPr id="541" name="円/楕円 540"/>
        <xdr:cNvSpPr/>
      </xdr:nvSpPr>
      <xdr:spPr>
        <a:xfrm>
          <a:off x="14541500" y="633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105572</xdr:rowOff>
    </xdr:from>
    <xdr:ext cx="534377" cy="259045"/>
    <xdr:sp macro="" textlink="">
      <xdr:nvSpPr>
        <xdr:cNvPr id="542" name="テキスト ボックス 541"/>
        <xdr:cNvSpPr txBox="1"/>
      </xdr:nvSpPr>
      <xdr:spPr>
        <a:xfrm>
          <a:off x="14325111" y="610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31,101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16377</xdr:rowOff>
    </xdr:from>
    <xdr:to>
      <xdr:col>20</xdr:col>
      <xdr:colOff>9525</xdr:colOff>
      <xdr:row>37</xdr:row>
      <xdr:rowOff>117977</xdr:rowOff>
    </xdr:to>
    <xdr:sp macro="" textlink="">
      <xdr:nvSpPr>
        <xdr:cNvPr id="543" name="円/楕円 542"/>
        <xdr:cNvSpPr/>
      </xdr:nvSpPr>
      <xdr:spPr>
        <a:xfrm>
          <a:off x="13652500" y="636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134504</xdr:rowOff>
    </xdr:from>
    <xdr:ext cx="534377" cy="259045"/>
    <xdr:sp macro="" textlink="">
      <xdr:nvSpPr>
        <xdr:cNvPr id="544" name="テキスト ボックス 543"/>
        <xdr:cNvSpPr txBox="1"/>
      </xdr:nvSpPr>
      <xdr:spPr>
        <a:xfrm>
          <a:off x="13436111" y="613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29,076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33750</xdr:rowOff>
    </xdr:from>
    <xdr:to>
      <xdr:col>18</xdr:col>
      <xdr:colOff>492125</xdr:colOff>
      <xdr:row>37</xdr:row>
      <xdr:rowOff>135350</xdr:rowOff>
    </xdr:to>
    <xdr:sp macro="" textlink="">
      <xdr:nvSpPr>
        <xdr:cNvPr id="545" name="円/楕円 544"/>
        <xdr:cNvSpPr/>
      </xdr:nvSpPr>
      <xdr:spPr>
        <a:xfrm>
          <a:off x="12763500" y="63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151877</xdr:rowOff>
    </xdr:from>
    <xdr:ext cx="534377" cy="259045"/>
    <xdr:sp macro="" textlink="">
      <xdr:nvSpPr>
        <xdr:cNvPr id="546" name="テキスト ボックス 545"/>
        <xdr:cNvSpPr txBox="1"/>
      </xdr:nvSpPr>
      <xdr:spPr>
        <a:xfrm>
          <a:off x="12547111" y="615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0" name="直線コネクタ 569"/>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1"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2" name="直線コネクタ 571"/>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3"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4" name="直線コネクタ 573"/>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157035</xdr:rowOff>
    </xdr:from>
    <xdr:to>
      <xdr:col>23</xdr:col>
      <xdr:colOff>517525</xdr:colOff>
      <xdr:row>57</xdr:row>
      <xdr:rowOff>5923</xdr:rowOff>
    </xdr:to>
    <xdr:cxnSp macro="">
      <xdr:nvCxnSpPr>
        <xdr:cNvPr id="575" name="直線コネクタ 574"/>
        <xdr:cNvCxnSpPr/>
      </xdr:nvCxnSpPr>
      <xdr:spPr>
        <a:xfrm>
          <a:off x="15481300" y="9758235"/>
          <a:ext cx="838200" cy="2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6"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7" name="フローチャート : 判断 576"/>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157035</xdr:rowOff>
    </xdr:from>
    <xdr:to>
      <xdr:col>22</xdr:col>
      <xdr:colOff>365125</xdr:colOff>
      <xdr:row>57</xdr:row>
      <xdr:rowOff>36914</xdr:rowOff>
    </xdr:to>
    <xdr:cxnSp macro="">
      <xdr:nvCxnSpPr>
        <xdr:cNvPr id="578" name="直線コネクタ 577"/>
        <xdr:cNvCxnSpPr/>
      </xdr:nvCxnSpPr>
      <xdr:spPr>
        <a:xfrm flipV="1">
          <a:off x="14592300" y="9758235"/>
          <a:ext cx="889000" cy="5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79" name="フローチャート : 判断 578"/>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80" name="テキスト ボックス 579"/>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165601</xdr:rowOff>
    </xdr:from>
    <xdr:to>
      <xdr:col>21</xdr:col>
      <xdr:colOff>161925</xdr:colOff>
      <xdr:row>57</xdr:row>
      <xdr:rowOff>36914</xdr:rowOff>
    </xdr:to>
    <xdr:cxnSp macro="">
      <xdr:nvCxnSpPr>
        <xdr:cNvPr id="581" name="直線コネクタ 580"/>
        <xdr:cNvCxnSpPr/>
      </xdr:nvCxnSpPr>
      <xdr:spPr>
        <a:xfrm>
          <a:off x="13703300" y="9766801"/>
          <a:ext cx="889000" cy="4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2" name="フローチャート : 判断 581"/>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3" name="テキスト ボックス 582"/>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112299</xdr:rowOff>
    </xdr:from>
    <xdr:to>
      <xdr:col>19</xdr:col>
      <xdr:colOff>644525</xdr:colOff>
      <xdr:row>56</xdr:row>
      <xdr:rowOff>165601</xdr:rowOff>
    </xdr:to>
    <xdr:cxnSp macro="">
      <xdr:nvCxnSpPr>
        <xdr:cNvPr id="584" name="直線コネクタ 583"/>
        <xdr:cNvCxnSpPr/>
      </xdr:nvCxnSpPr>
      <xdr:spPr>
        <a:xfrm>
          <a:off x="12814300" y="9713499"/>
          <a:ext cx="889000" cy="5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5" name="フローチャート : 判断 584"/>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6" name="テキスト ボックス 585"/>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7" name="フローチャート : 判断 586"/>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20669</xdr:rowOff>
    </xdr:from>
    <xdr:ext cx="534377" cy="259045"/>
    <xdr:sp macro="" textlink="">
      <xdr:nvSpPr>
        <xdr:cNvPr id="588" name="テキスト ボックス 587"/>
        <xdr:cNvSpPr txBox="1"/>
      </xdr:nvSpPr>
      <xdr:spPr>
        <a:xfrm>
          <a:off x="12547111" y="979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126573</xdr:rowOff>
    </xdr:from>
    <xdr:to>
      <xdr:col>23</xdr:col>
      <xdr:colOff>568325</xdr:colOff>
      <xdr:row>57</xdr:row>
      <xdr:rowOff>56723</xdr:rowOff>
    </xdr:to>
    <xdr:sp macro="" textlink="">
      <xdr:nvSpPr>
        <xdr:cNvPr id="594" name="円/楕円 593"/>
        <xdr:cNvSpPr/>
      </xdr:nvSpPr>
      <xdr:spPr>
        <a:xfrm>
          <a:off x="16268700" y="972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105000</xdr:rowOff>
    </xdr:from>
    <xdr:ext cx="534377" cy="259045"/>
    <xdr:sp macro="" textlink="">
      <xdr:nvSpPr>
        <xdr:cNvPr id="595" name="教育費該当値テキスト"/>
        <xdr:cNvSpPr txBox="1"/>
      </xdr:nvSpPr>
      <xdr:spPr>
        <a:xfrm>
          <a:off x="16370300" y="970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50,056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106235</xdr:rowOff>
    </xdr:from>
    <xdr:to>
      <xdr:col>22</xdr:col>
      <xdr:colOff>415925</xdr:colOff>
      <xdr:row>57</xdr:row>
      <xdr:rowOff>36385</xdr:rowOff>
    </xdr:to>
    <xdr:sp macro="" textlink="">
      <xdr:nvSpPr>
        <xdr:cNvPr id="596" name="円/楕円 595"/>
        <xdr:cNvSpPr/>
      </xdr:nvSpPr>
      <xdr:spPr>
        <a:xfrm>
          <a:off x="15430500" y="970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27512</xdr:rowOff>
    </xdr:from>
    <xdr:ext cx="534377" cy="259045"/>
    <xdr:sp macro="" textlink="">
      <xdr:nvSpPr>
        <xdr:cNvPr id="597" name="テキスト ボックス 596"/>
        <xdr:cNvSpPr txBox="1"/>
      </xdr:nvSpPr>
      <xdr:spPr>
        <a:xfrm>
          <a:off x="15214111" y="980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52,725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157564</xdr:rowOff>
    </xdr:from>
    <xdr:to>
      <xdr:col>21</xdr:col>
      <xdr:colOff>212725</xdr:colOff>
      <xdr:row>57</xdr:row>
      <xdr:rowOff>87714</xdr:rowOff>
    </xdr:to>
    <xdr:sp macro="" textlink="">
      <xdr:nvSpPr>
        <xdr:cNvPr id="598" name="円/楕円 597"/>
        <xdr:cNvSpPr/>
      </xdr:nvSpPr>
      <xdr:spPr>
        <a:xfrm>
          <a:off x="14541500" y="97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78841</xdr:rowOff>
    </xdr:from>
    <xdr:ext cx="534377" cy="259045"/>
    <xdr:sp macro="" textlink="">
      <xdr:nvSpPr>
        <xdr:cNvPr id="599" name="テキスト ボックス 598"/>
        <xdr:cNvSpPr txBox="1"/>
      </xdr:nvSpPr>
      <xdr:spPr>
        <a:xfrm>
          <a:off x="14325111" y="985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45,989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114801</xdr:rowOff>
    </xdr:from>
    <xdr:to>
      <xdr:col>20</xdr:col>
      <xdr:colOff>9525</xdr:colOff>
      <xdr:row>57</xdr:row>
      <xdr:rowOff>44951</xdr:rowOff>
    </xdr:to>
    <xdr:sp macro="" textlink="">
      <xdr:nvSpPr>
        <xdr:cNvPr id="600" name="円/楕円 599"/>
        <xdr:cNvSpPr/>
      </xdr:nvSpPr>
      <xdr:spPr>
        <a:xfrm>
          <a:off x="13652500" y="971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36078</xdr:rowOff>
    </xdr:from>
    <xdr:ext cx="534377" cy="259045"/>
    <xdr:sp macro="" textlink="">
      <xdr:nvSpPr>
        <xdr:cNvPr id="601" name="テキスト ボックス 600"/>
        <xdr:cNvSpPr txBox="1"/>
      </xdr:nvSpPr>
      <xdr:spPr>
        <a:xfrm>
          <a:off x="13436111" y="980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51,601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61499</xdr:rowOff>
    </xdr:from>
    <xdr:to>
      <xdr:col>18</xdr:col>
      <xdr:colOff>492125</xdr:colOff>
      <xdr:row>56</xdr:row>
      <xdr:rowOff>163099</xdr:rowOff>
    </xdr:to>
    <xdr:sp macro="" textlink="">
      <xdr:nvSpPr>
        <xdr:cNvPr id="602" name="円/楕円 601"/>
        <xdr:cNvSpPr/>
      </xdr:nvSpPr>
      <xdr:spPr>
        <a:xfrm>
          <a:off x="12763500" y="966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8176</xdr:rowOff>
    </xdr:from>
    <xdr:ext cx="534377" cy="259045"/>
    <xdr:sp macro="" textlink="">
      <xdr:nvSpPr>
        <xdr:cNvPr id="603" name="テキスト ボックス 602"/>
        <xdr:cNvSpPr txBox="1"/>
      </xdr:nvSpPr>
      <xdr:spPr>
        <a:xfrm>
          <a:off x="12547111" y="943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58,596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7" name="テキスト ボックス 61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9" name="テキスト ボックス 61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1" name="テキスト ボックス 62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5" name="直線コネクタ 624"/>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28"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29" name="直線コネクタ 628"/>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130373</xdr:rowOff>
    </xdr:from>
    <xdr:to>
      <xdr:col>23</xdr:col>
      <xdr:colOff>517525</xdr:colOff>
      <xdr:row>78</xdr:row>
      <xdr:rowOff>139655</xdr:rowOff>
    </xdr:to>
    <xdr:cxnSp macro="">
      <xdr:nvCxnSpPr>
        <xdr:cNvPr id="630" name="直線コネクタ 629"/>
        <xdr:cNvCxnSpPr/>
      </xdr:nvCxnSpPr>
      <xdr:spPr>
        <a:xfrm flipV="1">
          <a:off x="15481300" y="13503473"/>
          <a:ext cx="8382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1"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2" name="フローチャート : 判断 631"/>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7843</xdr:rowOff>
    </xdr:from>
    <xdr:to>
      <xdr:col>22</xdr:col>
      <xdr:colOff>365125</xdr:colOff>
      <xdr:row>78</xdr:row>
      <xdr:rowOff>139655</xdr:rowOff>
    </xdr:to>
    <xdr:cxnSp macro="">
      <xdr:nvCxnSpPr>
        <xdr:cNvPr id="633" name="直線コネクタ 632"/>
        <xdr:cNvCxnSpPr/>
      </xdr:nvCxnSpPr>
      <xdr:spPr>
        <a:xfrm>
          <a:off x="14592300" y="13380943"/>
          <a:ext cx="889000" cy="13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4" name="フローチャート : 判断 633"/>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5" name="テキスト ボックス 634"/>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7843</xdr:rowOff>
    </xdr:from>
    <xdr:to>
      <xdr:col>21</xdr:col>
      <xdr:colOff>161925</xdr:colOff>
      <xdr:row>78</xdr:row>
      <xdr:rowOff>61587</xdr:rowOff>
    </xdr:to>
    <xdr:cxnSp macro="">
      <xdr:nvCxnSpPr>
        <xdr:cNvPr id="636" name="直線コネクタ 635"/>
        <xdr:cNvCxnSpPr/>
      </xdr:nvCxnSpPr>
      <xdr:spPr>
        <a:xfrm flipV="1">
          <a:off x="13703300" y="13380943"/>
          <a:ext cx="889000" cy="5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7" name="フローチャート : 判断 636"/>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38" name="テキスト ボックス 637"/>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28646</xdr:rowOff>
    </xdr:from>
    <xdr:to>
      <xdr:col>19</xdr:col>
      <xdr:colOff>644525</xdr:colOff>
      <xdr:row>78</xdr:row>
      <xdr:rowOff>61587</xdr:rowOff>
    </xdr:to>
    <xdr:cxnSp macro="">
      <xdr:nvCxnSpPr>
        <xdr:cNvPr id="639" name="直線コネクタ 638"/>
        <xdr:cNvCxnSpPr/>
      </xdr:nvCxnSpPr>
      <xdr:spPr>
        <a:xfrm>
          <a:off x="12814300" y="13401746"/>
          <a:ext cx="889000" cy="3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0" name="フローチャート : 判断 639"/>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1" name="テキスト ボックス 640"/>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2" name="フローチャート : 判断 641"/>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3" name="テキスト ボックス 642"/>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79573</xdr:rowOff>
    </xdr:from>
    <xdr:to>
      <xdr:col>23</xdr:col>
      <xdr:colOff>568325</xdr:colOff>
      <xdr:row>79</xdr:row>
      <xdr:rowOff>9723</xdr:rowOff>
    </xdr:to>
    <xdr:sp macro="" textlink="">
      <xdr:nvSpPr>
        <xdr:cNvPr id="649" name="円/楕円 648"/>
        <xdr:cNvSpPr/>
      </xdr:nvSpPr>
      <xdr:spPr>
        <a:xfrm>
          <a:off x="16268700" y="1345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165950</xdr:rowOff>
    </xdr:from>
    <xdr:ext cx="378565" cy="259045"/>
    <xdr:sp macro="" textlink="">
      <xdr:nvSpPr>
        <xdr:cNvPr id="650" name="災害復旧費該当値テキスト"/>
        <xdr:cNvSpPr txBox="1"/>
      </xdr:nvSpPr>
      <xdr:spPr>
        <a:xfrm>
          <a:off x="16370300" y="13367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88855</xdr:rowOff>
    </xdr:from>
    <xdr:to>
      <xdr:col>22</xdr:col>
      <xdr:colOff>415925</xdr:colOff>
      <xdr:row>79</xdr:row>
      <xdr:rowOff>19005</xdr:rowOff>
    </xdr:to>
    <xdr:sp macro="" textlink="">
      <xdr:nvSpPr>
        <xdr:cNvPr id="651" name="円/楕円 650"/>
        <xdr:cNvSpPr/>
      </xdr:nvSpPr>
      <xdr:spPr>
        <a:xfrm>
          <a:off x="15430500" y="134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10132</xdr:rowOff>
    </xdr:from>
    <xdr:ext cx="249299" cy="259045"/>
    <xdr:sp macro="" textlink="">
      <xdr:nvSpPr>
        <xdr:cNvPr id="652" name="テキスト ボックス 651"/>
        <xdr:cNvSpPr txBox="1"/>
      </xdr:nvSpPr>
      <xdr:spPr>
        <a:xfrm>
          <a:off x="15356649" y="13554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128493</xdr:rowOff>
    </xdr:from>
    <xdr:to>
      <xdr:col>21</xdr:col>
      <xdr:colOff>212725</xdr:colOff>
      <xdr:row>78</xdr:row>
      <xdr:rowOff>58643</xdr:rowOff>
    </xdr:to>
    <xdr:sp macro="" textlink="">
      <xdr:nvSpPr>
        <xdr:cNvPr id="653" name="円/楕円 652"/>
        <xdr:cNvSpPr/>
      </xdr:nvSpPr>
      <xdr:spPr>
        <a:xfrm>
          <a:off x="14541500" y="1333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49770</xdr:rowOff>
    </xdr:from>
    <xdr:ext cx="469744" cy="259045"/>
    <xdr:sp macro="" textlink="">
      <xdr:nvSpPr>
        <xdr:cNvPr id="654" name="テキスト ボックス 653"/>
        <xdr:cNvSpPr txBox="1"/>
      </xdr:nvSpPr>
      <xdr:spPr>
        <a:xfrm>
          <a:off x="14357427" y="1342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10787</xdr:rowOff>
    </xdr:from>
    <xdr:to>
      <xdr:col>20</xdr:col>
      <xdr:colOff>9525</xdr:colOff>
      <xdr:row>78</xdr:row>
      <xdr:rowOff>112387</xdr:rowOff>
    </xdr:to>
    <xdr:sp macro="" textlink="">
      <xdr:nvSpPr>
        <xdr:cNvPr id="655" name="円/楕円 654"/>
        <xdr:cNvSpPr/>
      </xdr:nvSpPr>
      <xdr:spPr>
        <a:xfrm>
          <a:off x="13652500" y="1338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103514</xdr:rowOff>
    </xdr:from>
    <xdr:ext cx="469744" cy="259045"/>
    <xdr:sp macro="" textlink="">
      <xdr:nvSpPr>
        <xdr:cNvPr id="656" name="テキスト ボックス 655"/>
        <xdr:cNvSpPr txBox="1"/>
      </xdr:nvSpPr>
      <xdr:spPr>
        <a:xfrm>
          <a:off x="13468427" y="134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149296</xdr:rowOff>
    </xdr:from>
    <xdr:to>
      <xdr:col>18</xdr:col>
      <xdr:colOff>492125</xdr:colOff>
      <xdr:row>78</xdr:row>
      <xdr:rowOff>79446</xdr:rowOff>
    </xdr:to>
    <xdr:sp macro="" textlink="">
      <xdr:nvSpPr>
        <xdr:cNvPr id="657" name="円/楕円 656"/>
        <xdr:cNvSpPr/>
      </xdr:nvSpPr>
      <xdr:spPr>
        <a:xfrm>
          <a:off x="12763500" y="133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70573</xdr:rowOff>
    </xdr:from>
    <xdr:ext cx="469744" cy="259045"/>
    <xdr:sp macro="" textlink="">
      <xdr:nvSpPr>
        <xdr:cNvPr id="658" name="テキスト ボックス 657"/>
        <xdr:cNvSpPr txBox="1"/>
      </xdr:nvSpPr>
      <xdr:spPr>
        <a:xfrm>
          <a:off x="12579427" y="1344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2" name="直線コネクタ 681"/>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3"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4" name="直線コネクタ 683"/>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5"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6" name="直線コネクタ 685"/>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167056</xdr:rowOff>
    </xdr:from>
    <xdr:to>
      <xdr:col>23</xdr:col>
      <xdr:colOff>517525</xdr:colOff>
      <xdr:row>98</xdr:row>
      <xdr:rowOff>4311</xdr:rowOff>
    </xdr:to>
    <xdr:cxnSp macro="">
      <xdr:nvCxnSpPr>
        <xdr:cNvPr id="687" name="直線コネクタ 686"/>
        <xdr:cNvCxnSpPr/>
      </xdr:nvCxnSpPr>
      <xdr:spPr>
        <a:xfrm flipV="1">
          <a:off x="15481300" y="16797706"/>
          <a:ext cx="838200" cy="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88"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89" name="フローチャート : 判断 688"/>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4311</xdr:rowOff>
    </xdr:from>
    <xdr:to>
      <xdr:col>22</xdr:col>
      <xdr:colOff>365125</xdr:colOff>
      <xdr:row>98</xdr:row>
      <xdr:rowOff>4766</xdr:rowOff>
    </xdr:to>
    <xdr:cxnSp macro="">
      <xdr:nvCxnSpPr>
        <xdr:cNvPr id="690" name="直線コネクタ 689"/>
        <xdr:cNvCxnSpPr/>
      </xdr:nvCxnSpPr>
      <xdr:spPr>
        <a:xfrm flipV="1">
          <a:off x="14592300" y="16806411"/>
          <a:ext cx="8890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1" name="フローチャート : 判断 690"/>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2" name="テキスト ボックス 691"/>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4766</xdr:rowOff>
    </xdr:from>
    <xdr:to>
      <xdr:col>21</xdr:col>
      <xdr:colOff>161925</xdr:colOff>
      <xdr:row>98</xdr:row>
      <xdr:rowOff>4998</xdr:rowOff>
    </xdr:to>
    <xdr:cxnSp macro="">
      <xdr:nvCxnSpPr>
        <xdr:cNvPr id="693" name="直線コネクタ 692"/>
        <xdr:cNvCxnSpPr/>
      </xdr:nvCxnSpPr>
      <xdr:spPr>
        <a:xfrm flipV="1">
          <a:off x="13703300" y="16806866"/>
          <a:ext cx="889000" cy="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4" name="フローチャート : 判断 693"/>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95" name="テキスト ボックス 694"/>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167700</xdr:rowOff>
    </xdr:from>
    <xdr:to>
      <xdr:col>19</xdr:col>
      <xdr:colOff>644525</xdr:colOff>
      <xdr:row>98</xdr:row>
      <xdr:rowOff>4998</xdr:rowOff>
    </xdr:to>
    <xdr:cxnSp macro="">
      <xdr:nvCxnSpPr>
        <xdr:cNvPr id="696" name="直線コネクタ 695"/>
        <xdr:cNvCxnSpPr/>
      </xdr:nvCxnSpPr>
      <xdr:spPr>
        <a:xfrm>
          <a:off x="12814300" y="16798350"/>
          <a:ext cx="889000" cy="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7" name="フローチャート : 判断 696"/>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22821</xdr:rowOff>
    </xdr:from>
    <xdr:ext cx="534377" cy="259045"/>
    <xdr:sp macro="" textlink="">
      <xdr:nvSpPr>
        <xdr:cNvPr id="698" name="テキスト ボックス 697"/>
        <xdr:cNvSpPr txBox="1"/>
      </xdr:nvSpPr>
      <xdr:spPr>
        <a:xfrm>
          <a:off x="13436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699" name="フローチャート : 判断 698"/>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22074</xdr:rowOff>
    </xdr:from>
    <xdr:ext cx="534377" cy="259045"/>
    <xdr:sp macro="" textlink="">
      <xdr:nvSpPr>
        <xdr:cNvPr id="700" name="テキスト ボックス 699"/>
        <xdr:cNvSpPr txBox="1"/>
      </xdr:nvSpPr>
      <xdr:spPr>
        <a:xfrm>
          <a:off x="12547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116256</xdr:rowOff>
    </xdr:from>
    <xdr:to>
      <xdr:col>23</xdr:col>
      <xdr:colOff>568325</xdr:colOff>
      <xdr:row>98</xdr:row>
      <xdr:rowOff>46406</xdr:rowOff>
    </xdr:to>
    <xdr:sp macro="" textlink="">
      <xdr:nvSpPr>
        <xdr:cNvPr id="706" name="円/楕円 705"/>
        <xdr:cNvSpPr/>
      </xdr:nvSpPr>
      <xdr:spPr>
        <a:xfrm>
          <a:off x="16268700" y="1674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94683</xdr:rowOff>
    </xdr:from>
    <xdr:ext cx="534377" cy="259045"/>
    <xdr:sp macro="" textlink="">
      <xdr:nvSpPr>
        <xdr:cNvPr id="707" name="公債費該当値テキスト"/>
        <xdr:cNvSpPr txBox="1"/>
      </xdr:nvSpPr>
      <xdr:spPr>
        <a:xfrm>
          <a:off x="16370300" y="1672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57,820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124961</xdr:rowOff>
    </xdr:from>
    <xdr:to>
      <xdr:col>22</xdr:col>
      <xdr:colOff>415925</xdr:colOff>
      <xdr:row>98</xdr:row>
      <xdr:rowOff>55111</xdr:rowOff>
    </xdr:to>
    <xdr:sp macro="" textlink="">
      <xdr:nvSpPr>
        <xdr:cNvPr id="708" name="円/楕円 707"/>
        <xdr:cNvSpPr/>
      </xdr:nvSpPr>
      <xdr:spPr>
        <a:xfrm>
          <a:off x="15430500" y="1675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46238</xdr:rowOff>
    </xdr:from>
    <xdr:ext cx="534377" cy="259045"/>
    <xdr:sp macro="" textlink="">
      <xdr:nvSpPr>
        <xdr:cNvPr id="709" name="テキスト ボックス 708"/>
        <xdr:cNvSpPr txBox="1"/>
      </xdr:nvSpPr>
      <xdr:spPr>
        <a:xfrm>
          <a:off x="15214111" y="1684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55,535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125416</xdr:rowOff>
    </xdr:from>
    <xdr:to>
      <xdr:col>21</xdr:col>
      <xdr:colOff>212725</xdr:colOff>
      <xdr:row>98</xdr:row>
      <xdr:rowOff>55566</xdr:rowOff>
    </xdr:to>
    <xdr:sp macro="" textlink="">
      <xdr:nvSpPr>
        <xdr:cNvPr id="710" name="円/楕円 709"/>
        <xdr:cNvSpPr/>
      </xdr:nvSpPr>
      <xdr:spPr>
        <a:xfrm>
          <a:off x="14541500" y="1675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46693</xdr:rowOff>
    </xdr:from>
    <xdr:ext cx="534377" cy="259045"/>
    <xdr:sp macro="" textlink="">
      <xdr:nvSpPr>
        <xdr:cNvPr id="711" name="テキスト ボックス 710"/>
        <xdr:cNvSpPr txBox="1"/>
      </xdr:nvSpPr>
      <xdr:spPr>
        <a:xfrm>
          <a:off x="14325111" y="1684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55,416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125648</xdr:rowOff>
    </xdr:from>
    <xdr:to>
      <xdr:col>20</xdr:col>
      <xdr:colOff>9525</xdr:colOff>
      <xdr:row>98</xdr:row>
      <xdr:rowOff>55798</xdr:rowOff>
    </xdr:to>
    <xdr:sp macro="" textlink="">
      <xdr:nvSpPr>
        <xdr:cNvPr id="712" name="円/楕円 711"/>
        <xdr:cNvSpPr/>
      </xdr:nvSpPr>
      <xdr:spPr>
        <a:xfrm>
          <a:off x="13652500" y="167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46925</xdr:rowOff>
    </xdr:from>
    <xdr:ext cx="534377" cy="259045"/>
    <xdr:sp macro="" textlink="">
      <xdr:nvSpPr>
        <xdr:cNvPr id="713" name="テキスト ボックス 712"/>
        <xdr:cNvSpPr txBox="1"/>
      </xdr:nvSpPr>
      <xdr:spPr>
        <a:xfrm>
          <a:off x="13436111" y="1684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55,355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116900</xdr:rowOff>
    </xdr:from>
    <xdr:to>
      <xdr:col>18</xdr:col>
      <xdr:colOff>492125</xdr:colOff>
      <xdr:row>98</xdr:row>
      <xdr:rowOff>47050</xdr:rowOff>
    </xdr:to>
    <xdr:sp macro="" textlink="">
      <xdr:nvSpPr>
        <xdr:cNvPr id="714" name="円/楕円 713"/>
        <xdr:cNvSpPr/>
      </xdr:nvSpPr>
      <xdr:spPr>
        <a:xfrm>
          <a:off x="12763500" y="1674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38177</xdr:rowOff>
    </xdr:from>
    <xdr:ext cx="534377" cy="259045"/>
    <xdr:sp macro="" textlink="">
      <xdr:nvSpPr>
        <xdr:cNvPr id="715" name="テキスト ボックス 714"/>
        <xdr:cNvSpPr txBox="1"/>
      </xdr:nvSpPr>
      <xdr:spPr>
        <a:xfrm>
          <a:off x="12547111" y="1684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7" name="直線コネクタ 736"/>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38"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0"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1" name="直線コネクタ 740"/>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133071</xdr:rowOff>
    </xdr:from>
    <xdr:to>
      <xdr:col>32</xdr:col>
      <xdr:colOff>187325</xdr:colOff>
      <xdr:row>38</xdr:row>
      <xdr:rowOff>134671</xdr:rowOff>
    </xdr:to>
    <xdr:cxnSp macro="">
      <xdr:nvCxnSpPr>
        <xdr:cNvPr id="742" name="直線コネクタ 741"/>
        <xdr:cNvCxnSpPr/>
      </xdr:nvCxnSpPr>
      <xdr:spPr>
        <a:xfrm>
          <a:off x="21323300" y="6648171"/>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3"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4" name="フローチャート : 判断 743"/>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31572</xdr:rowOff>
    </xdr:from>
    <xdr:to>
      <xdr:col>31</xdr:col>
      <xdr:colOff>34925</xdr:colOff>
      <xdr:row>38</xdr:row>
      <xdr:rowOff>133071</xdr:rowOff>
    </xdr:to>
    <xdr:cxnSp macro="">
      <xdr:nvCxnSpPr>
        <xdr:cNvPr id="745" name="直線コネクタ 744"/>
        <xdr:cNvCxnSpPr/>
      </xdr:nvCxnSpPr>
      <xdr:spPr>
        <a:xfrm>
          <a:off x="20434300" y="6546672"/>
          <a:ext cx="889000" cy="10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6" name="フローチャート : 判断 745"/>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7" name="テキスト ボックス 746"/>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31572</xdr:rowOff>
    </xdr:from>
    <xdr:to>
      <xdr:col>29</xdr:col>
      <xdr:colOff>517525</xdr:colOff>
      <xdr:row>38</xdr:row>
      <xdr:rowOff>128498</xdr:rowOff>
    </xdr:to>
    <xdr:cxnSp macro="">
      <xdr:nvCxnSpPr>
        <xdr:cNvPr id="748" name="直線コネクタ 747"/>
        <xdr:cNvCxnSpPr/>
      </xdr:nvCxnSpPr>
      <xdr:spPr>
        <a:xfrm flipV="1">
          <a:off x="19545300" y="6546672"/>
          <a:ext cx="8890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49" name="フローチャート : 判断 748"/>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126306</xdr:rowOff>
    </xdr:from>
    <xdr:ext cx="378565" cy="259045"/>
    <xdr:sp macro="" textlink="">
      <xdr:nvSpPr>
        <xdr:cNvPr id="750" name="テキスト ボックス 749"/>
        <xdr:cNvSpPr txBox="1"/>
      </xdr:nvSpPr>
      <xdr:spPr>
        <a:xfrm>
          <a:off x="20245017" y="664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128498</xdr:rowOff>
    </xdr:from>
    <xdr:to>
      <xdr:col>28</xdr:col>
      <xdr:colOff>314325</xdr:colOff>
      <xdr:row>38</xdr:row>
      <xdr:rowOff>131470</xdr:rowOff>
    </xdr:to>
    <xdr:cxnSp macro="">
      <xdr:nvCxnSpPr>
        <xdr:cNvPr id="751" name="直線コネクタ 750"/>
        <xdr:cNvCxnSpPr/>
      </xdr:nvCxnSpPr>
      <xdr:spPr>
        <a:xfrm flipV="1">
          <a:off x="18656300" y="664359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2" name="フローチャート : 判断 751"/>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3" name="テキスト ボックス 752"/>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4" name="フローチャート : 判断 753"/>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5" name="テキスト ボックス 754"/>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83871</xdr:rowOff>
    </xdr:from>
    <xdr:to>
      <xdr:col>32</xdr:col>
      <xdr:colOff>238125</xdr:colOff>
      <xdr:row>39</xdr:row>
      <xdr:rowOff>14021</xdr:rowOff>
    </xdr:to>
    <xdr:sp macro="" textlink="">
      <xdr:nvSpPr>
        <xdr:cNvPr id="761" name="円/楕円 760"/>
        <xdr:cNvSpPr/>
      </xdr:nvSpPr>
      <xdr:spPr>
        <a:xfrm>
          <a:off x="221107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38524</xdr:rowOff>
    </xdr:from>
    <xdr:ext cx="313932" cy="259045"/>
    <xdr:sp macro="" textlink="">
      <xdr:nvSpPr>
        <xdr:cNvPr id="762" name="諸支出金該当値テキスト"/>
        <xdr:cNvSpPr txBox="1"/>
      </xdr:nvSpPr>
      <xdr:spPr>
        <a:xfrm>
          <a:off x="22212300" y="65536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82271</xdr:rowOff>
    </xdr:from>
    <xdr:to>
      <xdr:col>31</xdr:col>
      <xdr:colOff>85725</xdr:colOff>
      <xdr:row>39</xdr:row>
      <xdr:rowOff>12421</xdr:rowOff>
    </xdr:to>
    <xdr:sp macro="" textlink="">
      <xdr:nvSpPr>
        <xdr:cNvPr id="763" name="円/楕円 762"/>
        <xdr:cNvSpPr/>
      </xdr:nvSpPr>
      <xdr:spPr>
        <a:xfrm>
          <a:off x="21272500" y="65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3548</xdr:rowOff>
    </xdr:from>
    <xdr:ext cx="313932" cy="259045"/>
    <xdr:sp macro="" textlink="">
      <xdr:nvSpPr>
        <xdr:cNvPr id="764" name="テキスト ボックス 763"/>
        <xdr:cNvSpPr txBox="1"/>
      </xdr:nvSpPr>
      <xdr:spPr>
        <a:xfrm>
          <a:off x="21166333" y="6690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152222</xdr:rowOff>
    </xdr:from>
    <xdr:to>
      <xdr:col>29</xdr:col>
      <xdr:colOff>568325</xdr:colOff>
      <xdr:row>38</xdr:row>
      <xdr:rowOff>82372</xdr:rowOff>
    </xdr:to>
    <xdr:sp macro="" textlink="">
      <xdr:nvSpPr>
        <xdr:cNvPr id="765" name="円/楕円 764"/>
        <xdr:cNvSpPr/>
      </xdr:nvSpPr>
      <xdr:spPr>
        <a:xfrm>
          <a:off x="20383500" y="64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98899</xdr:rowOff>
    </xdr:from>
    <xdr:ext cx="378565" cy="259045"/>
    <xdr:sp macro="" textlink="">
      <xdr:nvSpPr>
        <xdr:cNvPr id="766" name="テキスト ボックス 765"/>
        <xdr:cNvSpPr txBox="1"/>
      </xdr:nvSpPr>
      <xdr:spPr>
        <a:xfrm>
          <a:off x="20245017" y="6271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77698</xdr:rowOff>
    </xdr:from>
    <xdr:to>
      <xdr:col>28</xdr:col>
      <xdr:colOff>365125</xdr:colOff>
      <xdr:row>39</xdr:row>
      <xdr:rowOff>7848</xdr:rowOff>
    </xdr:to>
    <xdr:sp macro="" textlink="">
      <xdr:nvSpPr>
        <xdr:cNvPr id="767" name="円/楕円 766"/>
        <xdr:cNvSpPr/>
      </xdr:nvSpPr>
      <xdr:spPr>
        <a:xfrm>
          <a:off x="19494500" y="65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38</xdr:row>
      <xdr:rowOff>170425</xdr:rowOff>
    </xdr:from>
    <xdr:ext cx="313932" cy="259045"/>
    <xdr:sp macro="" textlink="">
      <xdr:nvSpPr>
        <xdr:cNvPr id="768" name="テキスト ボックス 767"/>
        <xdr:cNvSpPr txBox="1"/>
      </xdr:nvSpPr>
      <xdr:spPr>
        <a:xfrm>
          <a:off x="19388333" y="66855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80670</xdr:rowOff>
    </xdr:from>
    <xdr:to>
      <xdr:col>27</xdr:col>
      <xdr:colOff>161925</xdr:colOff>
      <xdr:row>39</xdr:row>
      <xdr:rowOff>10820</xdr:rowOff>
    </xdr:to>
    <xdr:sp macro="" textlink="">
      <xdr:nvSpPr>
        <xdr:cNvPr id="769" name="円/楕円 768"/>
        <xdr:cNvSpPr/>
      </xdr:nvSpPr>
      <xdr:spPr>
        <a:xfrm>
          <a:off x="18605500" y="65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1947</xdr:rowOff>
    </xdr:from>
    <xdr:ext cx="313932" cy="259045"/>
    <xdr:sp macro="" textlink="">
      <xdr:nvSpPr>
        <xdr:cNvPr id="770" name="テキスト ボックス 769"/>
        <xdr:cNvSpPr txBox="1"/>
      </xdr:nvSpPr>
      <xdr:spPr>
        <a:xfrm>
          <a:off x="18499333" y="6688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4" name="テキスト ボックス 78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6" name="テキスト ボックス 78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88" name="テキスト ボックス 78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4" name="直線コネクタ 793"/>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5"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7"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798" name="直線コネクタ 797"/>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9" name="直線コネクタ 79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0"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1" name="フローチャート : 判断 800"/>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2" name="直線コネクタ 80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3" name="フローチャート : 判断 802"/>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4" name="テキスト ボックス 803"/>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5" name="直線コネクタ 80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6" name="フローチャート : 判断 805"/>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7" name="テキスト ボックス 806"/>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8" name="直線コネクタ 80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09" name="フローチャート : 判断 808"/>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0" name="テキスト ボックス 809"/>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1" name="フローチャート : 判断 810"/>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2" name="テキスト ボックス 811"/>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8" name="円/楕円 81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19"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0" name="円/楕円 81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1" name="テキスト ボックス 82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2" name="円/楕円 82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3" name="テキスト ボックス 82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4" name="円/楕円 82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5" name="テキスト ボックス 82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6" name="円/楕円 82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7" name="テキスト ボックス 82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mn-ea"/>
              <a:ea typeface="+mn-ea"/>
            </a:rPr>
            <a:t>　議会費の住民一人当たりのコストは６，７９６円で、議員報酬の削減等により前年度より減少となっているが、類似団体平均・秋田県平均を上回っている。</a:t>
          </a:r>
          <a:endParaRPr kumimoji="1" lang="en-US" altLang="ja-JP" sz="1300">
            <a:solidFill>
              <a:sysClr val="windowText" lastClr="000000"/>
            </a:solidFill>
            <a:latin typeface="+mn-ea"/>
            <a:ea typeface="+mn-ea"/>
          </a:endParaRPr>
        </a:p>
        <a:p>
          <a:r>
            <a:rPr kumimoji="1" lang="ja-JP" altLang="en-US" sz="1300">
              <a:solidFill>
                <a:sysClr val="windowText" lastClr="000000"/>
              </a:solidFill>
              <a:latin typeface="+mn-ea"/>
              <a:ea typeface="+mn-ea"/>
            </a:rPr>
            <a:t>　総務費の住民一人当たりのコストは６４，０１５円で、庁舎の耐震補強事業や五里合公民館・保育園等移転改修事業などが、前年度で終了したことにより減少となっている。</a:t>
          </a:r>
          <a:endParaRPr kumimoji="1" lang="en-US" altLang="ja-JP" sz="1300">
            <a:solidFill>
              <a:sysClr val="windowText" lastClr="000000"/>
            </a:solidFill>
            <a:latin typeface="+mn-ea"/>
            <a:ea typeface="+mn-ea"/>
          </a:endParaRPr>
        </a:p>
        <a:p>
          <a:r>
            <a:rPr kumimoji="1" lang="ja-JP" altLang="en-US" sz="1300">
              <a:solidFill>
                <a:sysClr val="windowText" lastClr="000000"/>
              </a:solidFill>
              <a:latin typeface="+mn-ea"/>
              <a:ea typeface="+mn-ea"/>
            </a:rPr>
            <a:t>　労働費は平成２４年度から平成２５年度にかけて、緊急雇用創出等臨時対策基金事業の終了に伴い減少しており、平成２６年度以降は横ばいとなっている。</a:t>
          </a:r>
          <a:endParaRPr kumimoji="1" lang="en-US" altLang="ja-JP" sz="1300">
            <a:solidFill>
              <a:sysClr val="windowText" lastClr="000000"/>
            </a:solidFill>
            <a:latin typeface="+mn-ea"/>
            <a:ea typeface="+mn-ea"/>
          </a:endParaRPr>
        </a:p>
        <a:p>
          <a:r>
            <a:rPr kumimoji="1" lang="ja-JP" altLang="en-US" sz="1300">
              <a:solidFill>
                <a:sysClr val="windowText" lastClr="000000"/>
              </a:solidFill>
              <a:latin typeface="+mn-ea"/>
              <a:ea typeface="+mn-ea"/>
            </a:rPr>
            <a:t>　一方、民生費の住民一人当たりのコストは１９４，４８６円で、生活保護費や臨時福祉給付金事業などにより、１１，６５３円の増加となっている。</a:t>
          </a:r>
          <a:endParaRPr kumimoji="1" lang="en-US" altLang="ja-JP" sz="1300">
            <a:solidFill>
              <a:sysClr val="windowText" lastClr="000000"/>
            </a:solidFill>
            <a:latin typeface="+mn-ea"/>
            <a:ea typeface="+mn-ea"/>
          </a:endParaRPr>
        </a:p>
        <a:p>
          <a:r>
            <a:rPr kumimoji="1" lang="ja-JP" altLang="en-US" sz="1300">
              <a:solidFill>
                <a:sysClr val="windowText" lastClr="000000"/>
              </a:solidFill>
              <a:latin typeface="+mn-ea"/>
              <a:ea typeface="+mn-ea"/>
            </a:rPr>
            <a:t>　今後も、第４次男鹿市行政改革大綱に基づく事務事業の見直しにより、さらなる経費の削減に努める。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秋田県男鹿市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solidFill>
                <a:sysClr val="windowText" lastClr="000000"/>
              </a:solidFill>
              <a:latin typeface="ＭＳ Ｐゴシック" panose="020B0600070205080204" pitchFamily="50" charset="-128"/>
              <a:ea typeface="ＭＳ Ｐゴシック" panose="020B0600070205080204" pitchFamily="50" charset="-128"/>
            </a:rPr>
            <a:t>　財政調整基金については、財源不足に対応するための取崩額が積立額を上回っており残高は年々減少している。</a:t>
          </a:r>
        </a:p>
        <a:p>
          <a:r>
            <a:rPr kumimoji="1" lang="ja-JP" altLang="en-US" sz="1350">
              <a:solidFill>
                <a:sysClr val="windowText" lastClr="000000"/>
              </a:solidFill>
              <a:latin typeface="ＭＳ Ｐゴシック" panose="020B0600070205080204" pitchFamily="50" charset="-128"/>
              <a:ea typeface="ＭＳ Ｐゴシック" panose="020B0600070205080204" pitchFamily="50" charset="-128"/>
            </a:rPr>
            <a:t>　実質単年度収支については、地方消費税交付金や臨時財政対策債の減少などによる実質収支の減と、財政調整基金の取崩しにより前年に引き続いて赤字となっている。</a:t>
          </a:r>
        </a:p>
        <a:p>
          <a:r>
            <a:rPr kumimoji="1" lang="ja-JP" altLang="en-US" sz="1350">
              <a:solidFill>
                <a:sysClr val="windowText" lastClr="000000"/>
              </a:solidFill>
              <a:latin typeface="ＭＳ Ｐゴシック" panose="020B0600070205080204" pitchFamily="50" charset="-128"/>
              <a:ea typeface="ＭＳ Ｐゴシック" panose="020B0600070205080204" pitchFamily="50" charset="-128"/>
            </a:rPr>
            <a:t>　今後はより一層の歳入の確保、歳出の抑制のための事務事業の見直し、経費節減に引き続き取り組み、財政調整基金残高を積立、維持できるよう財政の健全運営に努めていく。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秋田県男鹿市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男鹿みなと市民病院事業、下水道事業会計においては、安定的な病院事業、下水道事業の継続のため、一般会計からの負担金・補助金に頼らざるを得ず依然厳しい状況であるが、赤字額はすべての会計において発生しておらず、連結実質赤字比率はない。</a:t>
          </a: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今後は、男鹿みなと市民病院事業については新公立病院経営改革プランの推進により、下水道事業については経営戦略等の推進により、一般会計からの繰入金に依存しない健全な事業経営に努める。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17050512</v>
      </c>
      <c r="BO4" s="381"/>
      <c r="BP4" s="381"/>
      <c r="BQ4" s="381"/>
      <c r="BR4" s="381"/>
      <c r="BS4" s="381"/>
      <c r="BT4" s="381"/>
      <c r="BU4" s="382"/>
      <c r="BV4" s="380">
        <v>17877364</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2.6</v>
      </c>
      <c r="CU4" s="387"/>
      <c r="CV4" s="387"/>
      <c r="CW4" s="387"/>
      <c r="CX4" s="387"/>
      <c r="CY4" s="387"/>
      <c r="CZ4" s="387"/>
      <c r="DA4" s="388"/>
      <c r="DB4" s="386">
        <v>3.2</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16686973</v>
      </c>
      <c r="BO5" s="418"/>
      <c r="BP5" s="418"/>
      <c r="BQ5" s="418"/>
      <c r="BR5" s="418"/>
      <c r="BS5" s="418"/>
      <c r="BT5" s="418"/>
      <c r="BU5" s="419"/>
      <c r="BV5" s="417">
        <v>17455131</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94.2</v>
      </c>
      <c r="CU5" s="415"/>
      <c r="CV5" s="415"/>
      <c r="CW5" s="415"/>
      <c r="CX5" s="415"/>
      <c r="CY5" s="415"/>
      <c r="CZ5" s="415"/>
      <c r="DA5" s="416"/>
      <c r="DB5" s="414">
        <v>93.8</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363539</v>
      </c>
      <c r="BO6" s="418"/>
      <c r="BP6" s="418"/>
      <c r="BQ6" s="418"/>
      <c r="BR6" s="418"/>
      <c r="BS6" s="418"/>
      <c r="BT6" s="418"/>
      <c r="BU6" s="419"/>
      <c r="BV6" s="417">
        <v>422233</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99.1</v>
      </c>
      <c r="CU6" s="455"/>
      <c r="CV6" s="455"/>
      <c r="CW6" s="455"/>
      <c r="CX6" s="455"/>
      <c r="CY6" s="455"/>
      <c r="CZ6" s="455"/>
      <c r="DA6" s="456"/>
      <c r="DB6" s="454">
        <v>99.7</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89785</v>
      </c>
      <c r="BO7" s="418"/>
      <c r="BP7" s="418"/>
      <c r="BQ7" s="418"/>
      <c r="BR7" s="418"/>
      <c r="BS7" s="418"/>
      <c r="BT7" s="418"/>
      <c r="BU7" s="419"/>
      <c r="BV7" s="417">
        <v>74295</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10558505</v>
      </c>
      <c r="CU7" s="418"/>
      <c r="CV7" s="418"/>
      <c r="CW7" s="418"/>
      <c r="CX7" s="418"/>
      <c r="CY7" s="418"/>
      <c r="CZ7" s="418"/>
      <c r="DA7" s="419"/>
      <c r="DB7" s="417">
        <v>10790863</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273754</v>
      </c>
      <c r="BO8" s="418"/>
      <c r="BP8" s="418"/>
      <c r="BQ8" s="418"/>
      <c r="BR8" s="418"/>
      <c r="BS8" s="418"/>
      <c r="BT8" s="418"/>
      <c r="BU8" s="419"/>
      <c r="BV8" s="417">
        <v>347938</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0.36</v>
      </c>
      <c r="CU8" s="458"/>
      <c r="CV8" s="458"/>
      <c r="CW8" s="458"/>
      <c r="CX8" s="458"/>
      <c r="CY8" s="458"/>
      <c r="CZ8" s="458"/>
      <c r="DA8" s="459"/>
      <c r="DB8" s="457">
        <v>0.37</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28375</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-70790</v>
      </c>
      <c r="BO9" s="418"/>
      <c r="BP9" s="418"/>
      <c r="BQ9" s="418"/>
      <c r="BR9" s="418"/>
      <c r="BS9" s="418"/>
      <c r="BT9" s="418"/>
      <c r="BU9" s="419"/>
      <c r="BV9" s="417">
        <v>28538</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13</v>
      </c>
      <c r="CU9" s="415"/>
      <c r="CV9" s="415"/>
      <c r="CW9" s="415"/>
      <c r="CX9" s="415"/>
      <c r="CY9" s="415"/>
      <c r="CZ9" s="415"/>
      <c r="DA9" s="416"/>
      <c r="DB9" s="414">
        <v>12.2</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32294</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133620</v>
      </c>
      <c r="BO10" s="418"/>
      <c r="BP10" s="418"/>
      <c r="BQ10" s="418"/>
      <c r="BR10" s="418"/>
      <c r="BS10" s="418"/>
      <c r="BT10" s="418"/>
      <c r="BU10" s="419"/>
      <c r="BV10" s="417">
        <v>294271</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v>76</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29046</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450000</v>
      </c>
      <c r="BO12" s="418"/>
      <c r="BP12" s="418"/>
      <c r="BQ12" s="418"/>
      <c r="BR12" s="418"/>
      <c r="BS12" s="418"/>
      <c r="BT12" s="418"/>
      <c r="BU12" s="419"/>
      <c r="BV12" s="417">
        <v>698731</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28992</v>
      </c>
      <c r="S13" s="499"/>
      <c r="T13" s="499"/>
      <c r="U13" s="499"/>
      <c r="V13" s="500"/>
      <c r="W13" s="433" t="s">
        <v>124</v>
      </c>
      <c r="X13" s="434"/>
      <c r="Y13" s="434"/>
      <c r="Z13" s="434"/>
      <c r="AA13" s="434"/>
      <c r="AB13" s="424"/>
      <c r="AC13" s="468">
        <v>1720</v>
      </c>
      <c r="AD13" s="469"/>
      <c r="AE13" s="469"/>
      <c r="AF13" s="469"/>
      <c r="AG13" s="508"/>
      <c r="AH13" s="468">
        <v>2024</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-387094</v>
      </c>
      <c r="BO13" s="418"/>
      <c r="BP13" s="418"/>
      <c r="BQ13" s="418"/>
      <c r="BR13" s="418"/>
      <c r="BS13" s="418"/>
      <c r="BT13" s="418"/>
      <c r="BU13" s="419"/>
      <c r="BV13" s="417">
        <v>-375922</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11.2</v>
      </c>
      <c r="CU13" s="415"/>
      <c r="CV13" s="415"/>
      <c r="CW13" s="415"/>
      <c r="CX13" s="415"/>
      <c r="CY13" s="415"/>
      <c r="CZ13" s="415"/>
      <c r="DA13" s="416"/>
      <c r="DB13" s="414">
        <v>12.1</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29670</v>
      </c>
      <c r="S14" s="499"/>
      <c r="T14" s="499"/>
      <c r="U14" s="499"/>
      <c r="V14" s="500"/>
      <c r="W14" s="407"/>
      <c r="X14" s="408"/>
      <c r="Y14" s="408"/>
      <c r="Z14" s="408"/>
      <c r="AA14" s="408"/>
      <c r="AB14" s="397"/>
      <c r="AC14" s="501">
        <v>13.8</v>
      </c>
      <c r="AD14" s="502"/>
      <c r="AE14" s="502"/>
      <c r="AF14" s="502"/>
      <c r="AG14" s="503"/>
      <c r="AH14" s="501">
        <v>14.6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117</v>
      </c>
      <c r="CU14" s="513"/>
      <c r="CV14" s="513"/>
      <c r="CW14" s="513"/>
      <c r="CX14" s="513"/>
      <c r="CY14" s="513"/>
      <c r="CZ14" s="513"/>
      <c r="DA14" s="514"/>
      <c r="DB14" s="512">
        <v>130.80000000000001</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29611</v>
      </c>
      <c r="S15" s="499"/>
      <c r="T15" s="499"/>
      <c r="U15" s="499"/>
      <c r="V15" s="500"/>
      <c r="W15" s="433" t="s">
        <v>131</v>
      </c>
      <c r="X15" s="434"/>
      <c r="Y15" s="434"/>
      <c r="Z15" s="434"/>
      <c r="AA15" s="434"/>
      <c r="AB15" s="424"/>
      <c r="AC15" s="468">
        <v>2900</v>
      </c>
      <c r="AD15" s="469"/>
      <c r="AE15" s="469"/>
      <c r="AF15" s="469"/>
      <c r="AG15" s="508"/>
      <c r="AH15" s="468">
        <v>3138</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3160637</v>
      </c>
      <c r="BO15" s="381"/>
      <c r="BP15" s="381"/>
      <c r="BQ15" s="381"/>
      <c r="BR15" s="381"/>
      <c r="BS15" s="381"/>
      <c r="BT15" s="381"/>
      <c r="BU15" s="382"/>
      <c r="BV15" s="380">
        <v>3235425</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23.2</v>
      </c>
      <c r="AD16" s="502"/>
      <c r="AE16" s="502"/>
      <c r="AF16" s="502"/>
      <c r="AG16" s="503"/>
      <c r="AH16" s="501">
        <v>22.6</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8983188</v>
      </c>
      <c r="BO16" s="418"/>
      <c r="BP16" s="418"/>
      <c r="BQ16" s="418"/>
      <c r="BR16" s="418"/>
      <c r="BS16" s="418"/>
      <c r="BT16" s="418"/>
      <c r="BU16" s="419"/>
      <c r="BV16" s="417">
        <v>8861670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7877</v>
      </c>
      <c r="AD17" s="469"/>
      <c r="AE17" s="469"/>
      <c r="AF17" s="469"/>
      <c r="AG17" s="508"/>
      <c r="AH17" s="468">
        <v>8734</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4000954</v>
      </c>
      <c r="BO17" s="418"/>
      <c r="BP17" s="418"/>
      <c r="BQ17" s="418"/>
      <c r="BR17" s="418"/>
      <c r="BS17" s="418"/>
      <c r="BT17" s="418"/>
      <c r="BU17" s="419"/>
      <c r="BV17" s="417">
        <v>4104743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241.09</v>
      </c>
      <c r="M18" s="530"/>
      <c r="N18" s="530"/>
      <c r="O18" s="530"/>
      <c r="P18" s="530"/>
      <c r="Q18" s="530"/>
      <c r="R18" s="531"/>
      <c r="S18" s="531"/>
      <c r="T18" s="531"/>
      <c r="U18" s="531"/>
      <c r="V18" s="532"/>
      <c r="W18" s="435"/>
      <c r="X18" s="436"/>
      <c r="Y18" s="436"/>
      <c r="Z18" s="436"/>
      <c r="AA18" s="436"/>
      <c r="AB18" s="427"/>
      <c r="AC18" s="533">
        <v>63</v>
      </c>
      <c r="AD18" s="534"/>
      <c r="AE18" s="534"/>
      <c r="AF18" s="534"/>
      <c r="AG18" s="535"/>
      <c r="AH18" s="533">
        <v>62.9</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10000943</v>
      </c>
      <c r="BO18" s="418"/>
      <c r="BP18" s="418"/>
      <c r="BQ18" s="418"/>
      <c r="BR18" s="418"/>
      <c r="BS18" s="418"/>
      <c r="BT18" s="418"/>
      <c r="BU18" s="419"/>
      <c r="BV18" s="417">
        <v>10162635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118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12402275</v>
      </c>
      <c r="BO19" s="418"/>
      <c r="BP19" s="418"/>
      <c r="BQ19" s="418"/>
      <c r="BR19" s="418"/>
      <c r="BS19" s="418"/>
      <c r="BT19" s="418"/>
      <c r="BU19" s="419"/>
      <c r="BV19" s="417">
        <v>12858841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11147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16081021</v>
      </c>
      <c r="BO23" s="418"/>
      <c r="BP23" s="418"/>
      <c r="BQ23" s="418"/>
      <c r="BR23" s="418"/>
      <c r="BS23" s="418"/>
      <c r="BT23" s="418"/>
      <c r="BU23" s="419"/>
      <c r="BV23" s="417">
        <v>16450396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8750</v>
      </c>
      <c r="R24" s="469"/>
      <c r="S24" s="469"/>
      <c r="T24" s="469"/>
      <c r="U24" s="469"/>
      <c r="V24" s="508"/>
      <c r="W24" s="563"/>
      <c r="X24" s="551"/>
      <c r="Y24" s="552"/>
      <c r="Z24" s="467" t="s">
        <v>154</v>
      </c>
      <c r="AA24" s="447"/>
      <c r="AB24" s="447"/>
      <c r="AC24" s="447"/>
      <c r="AD24" s="447"/>
      <c r="AE24" s="447"/>
      <c r="AF24" s="447"/>
      <c r="AG24" s="448"/>
      <c r="AH24" s="468">
        <v>258</v>
      </c>
      <c r="AI24" s="469"/>
      <c r="AJ24" s="469"/>
      <c r="AK24" s="469"/>
      <c r="AL24" s="508"/>
      <c r="AM24" s="468">
        <v>783804</v>
      </c>
      <c r="AN24" s="469"/>
      <c r="AO24" s="469"/>
      <c r="AP24" s="469"/>
      <c r="AQ24" s="469"/>
      <c r="AR24" s="508"/>
      <c r="AS24" s="468">
        <v>3038</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10159336</v>
      </c>
      <c r="BO24" s="418"/>
      <c r="BP24" s="418"/>
      <c r="BQ24" s="418"/>
      <c r="BR24" s="418"/>
      <c r="BS24" s="418"/>
      <c r="BT24" s="418"/>
      <c r="BU24" s="419"/>
      <c r="BV24" s="417">
        <v>10204676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7140</v>
      </c>
      <c r="R25" s="469"/>
      <c r="S25" s="469"/>
      <c r="T25" s="469"/>
      <c r="U25" s="469"/>
      <c r="V25" s="508"/>
      <c r="W25" s="563"/>
      <c r="X25" s="551"/>
      <c r="Y25" s="552"/>
      <c r="Z25" s="467" t="s">
        <v>157</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2195948</v>
      </c>
      <c r="BO25" s="381"/>
      <c r="BP25" s="381"/>
      <c r="BQ25" s="381"/>
      <c r="BR25" s="381"/>
      <c r="BS25" s="381"/>
      <c r="BT25" s="381"/>
      <c r="BU25" s="382"/>
      <c r="BV25" s="380">
        <v>2470414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5980</v>
      </c>
      <c r="R26" s="469"/>
      <c r="S26" s="469"/>
      <c r="T26" s="469"/>
      <c r="U26" s="469"/>
      <c r="V26" s="508"/>
      <c r="W26" s="563"/>
      <c r="X26" s="551"/>
      <c r="Y26" s="552"/>
      <c r="Z26" s="467" t="s">
        <v>160</v>
      </c>
      <c r="AA26" s="573"/>
      <c r="AB26" s="573"/>
      <c r="AC26" s="573"/>
      <c r="AD26" s="573"/>
      <c r="AE26" s="573"/>
      <c r="AF26" s="573"/>
      <c r="AG26" s="574"/>
      <c r="AH26" s="468">
        <v>25</v>
      </c>
      <c r="AI26" s="469"/>
      <c r="AJ26" s="469"/>
      <c r="AK26" s="469"/>
      <c r="AL26" s="508"/>
      <c r="AM26" s="468">
        <v>79975</v>
      </c>
      <c r="AN26" s="469"/>
      <c r="AO26" s="469"/>
      <c r="AP26" s="469"/>
      <c r="AQ26" s="469"/>
      <c r="AR26" s="508"/>
      <c r="AS26" s="468">
        <v>3199</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4020</v>
      </c>
      <c r="R27" s="469"/>
      <c r="S27" s="469"/>
      <c r="T27" s="469"/>
      <c r="U27" s="469"/>
      <c r="V27" s="508"/>
      <c r="W27" s="563"/>
      <c r="X27" s="551"/>
      <c r="Y27" s="552"/>
      <c r="Z27" s="467" t="s">
        <v>163</v>
      </c>
      <c r="AA27" s="447"/>
      <c r="AB27" s="447"/>
      <c r="AC27" s="447"/>
      <c r="AD27" s="447"/>
      <c r="AE27" s="447"/>
      <c r="AF27" s="447"/>
      <c r="AG27" s="448"/>
      <c r="AH27" s="468">
        <v>5</v>
      </c>
      <c r="AI27" s="469"/>
      <c r="AJ27" s="469"/>
      <c r="AK27" s="469"/>
      <c r="AL27" s="508"/>
      <c r="AM27" s="468">
        <v>13910</v>
      </c>
      <c r="AN27" s="469"/>
      <c r="AO27" s="469"/>
      <c r="AP27" s="469"/>
      <c r="AQ27" s="469"/>
      <c r="AR27" s="508"/>
      <c r="AS27" s="468">
        <v>2782</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122</v>
      </c>
      <c r="BO27" s="587"/>
      <c r="BP27" s="587"/>
      <c r="BQ27" s="587"/>
      <c r="BR27" s="587"/>
      <c r="BS27" s="587"/>
      <c r="BT27" s="587"/>
      <c r="BU27" s="588"/>
      <c r="BV27" s="586" t="s">
        <v>122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3600</v>
      </c>
      <c r="R28" s="469"/>
      <c r="S28" s="469"/>
      <c r="T28" s="469"/>
      <c r="U28" s="469"/>
      <c r="V28" s="508"/>
      <c r="W28" s="563"/>
      <c r="X28" s="551"/>
      <c r="Y28" s="552"/>
      <c r="Z28" s="467" t="s">
        <v>166</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885195</v>
      </c>
      <c r="BO28" s="381"/>
      <c r="BP28" s="381"/>
      <c r="BQ28" s="381"/>
      <c r="BR28" s="381"/>
      <c r="BS28" s="381"/>
      <c r="BT28" s="381"/>
      <c r="BU28" s="382"/>
      <c r="BV28" s="380">
        <v>1011575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18</v>
      </c>
      <c r="M29" s="469"/>
      <c r="N29" s="469"/>
      <c r="O29" s="469"/>
      <c r="P29" s="508"/>
      <c r="Q29" s="468">
        <v>3440</v>
      </c>
      <c r="R29" s="469"/>
      <c r="S29" s="469"/>
      <c r="T29" s="469"/>
      <c r="U29" s="469"/>
      <c r="V29" s="508"/>
      <c r="W29" s="564"/>
      <c r="X29" s="565"/>
      <c r="Y29" s="566"/>
      <c r="Z29" s="467" t="s">
        <v>170</v>
      </c>
      <c r="AA29" s="447"/>
      <c r="AB29" s="447"/>
      <c r="AC29" s="447"/>
      <c r="AD29" s="447"/>
      <c r="AE29" s="447"/>
      <c r="AF29" s="447"/>
      <c r="AG29" s="448"/>
      <c r="AH29" s="468">
        <v>263</v>
      </c>
      <c r="AI29" s="469"/>
      <c r="AJ29" s="469"/>
      <c r="AK29" s="469"/>
      <c r="AL29" s="508"/>
      <c r="AM29" s="468">
        <v>797714</v>
      </c>
      <c r="AN29" s="469"/>
      <c r="AO29" s="469"/>
      <c r="AP29" s="469"/>
      <c r="AQ29" s="469"/>
      <c r="AR29" s="508"/>
      <c r="AS29" s="468">
        <v>3033</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567</v>
      </c>
      <c r="BO29" s="418"/>
      <c r="BP29" s="418"/>
      <c r="BQ29" s="418"/>
      <c r="BR29" s="418"/>
      <c r="BS29" s="418"/>
      <c r="BT29" s="418"/>
      <c r="BU29" s="419"/>
      <c r="BV29" s="417">
        <v>567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95.7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1330861</v>
      </c>
      <c r="BO30" s="587"/>
      <c r="BP30" s="587"/>
      <c r="BQ30" s="587"/>
      <c r="BR30" s="587"/>
      <c r="BS30" s="587"/>
      <c r="BT30" s="587"/>
      <c r="BU30" s="588"/>
      <c r="BV30" s="586">
        <v>1370448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IF('各会計、関係団体の財政状況及び健全化判断比率'!B33="","",'各会計、関係団体の財政状況及び健全化判断比率'!B33)</f>
        <v>ガス事業会計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14</v>
      </c>
      <c r="BX34" s="598"/>
      <c r="BY34" s="599" t="str">
        <f>IF('各会計、関係団体の財政状況及び健全化判断比率'!B68="","",'各会計、関係団体の財政状況及び健全化判断比率'!B68)</f>
        <v>男鹿地区消防一部事務組合（一般会計）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22</v>
      </c>
      <c r="CP34" s="598"/>
      <c r="CQ34" s="599" t="str">
        <f>IF('各会計、関係団体の財政状況及び健全化判断比率'!BS7="","",'各会計、関係団体の財政状況及び健全化判断比率'!BS7)</f>
        <v>おが地域振興公社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診療所特別会計（一般会計）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診療所特別会計（特別会計）</v>
      </c>
      <c r="X35" s="599"/>
      <c r="Y35" s="599"/>
      <c r="Z35" s="599"/>
      <c r="AA35" s="599"/>
      <c r="AB35" s="599"/>
      <c r="AC35" s="599"/>
      <c r="AD35" s="599"/>
      <c r="AE35" s="599"/>
      <c r="AF35" s="599"/>
      <c r="AG35" s="599"/>
      <c r="AH35" s="599"/>
      <c r="AI35" s="599"/>
      <c r="AJ35" s="599"/>
      <c r="AK35" s="599"/>
      <c r="AL35" s="167"/>
      <c r="AM35" s="598">
        <f t="shared" ref="AM35:AM43" si="0">IF(AO35="","",AM34+1)</f>
        <v>9</v>
      </c>
      <c r="AN35" s="598"/>
      <c r="AO35" s="599" t="str">
        <f>IF('各会計、関係団体の財政状況及び健全化判断比率'!B34="","",'各会計、関係団体の財政状況及び健全化判断比率'!B34)</f>
        <v>上水道事業会計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15</v>
      </c>
      <c r="BX35" s="598"/>
      <c r="BY35" s="599" t="str">
        <f>IF('各会計、関係団体の財政状況及び健全化判断比率'!B69="","",'各会計、関係団体の財政状況及び健全化判断比率'!B69)</f>
        <v>男鹿地区衛生処理一部事務組合（一般会計）</v>
      </c>
      <c r="BZ35" s="599"/>
      <c r="CA35" s="599"/>
      <c r="CB35" s="599"/>
      <c r="CC35" s="599"/>
      <c r="CD35" s="599"/>
      <c r="CE35" s="599"/>
      <c r="CF35" s="599"/>
      <c r="CG35" s="599"/>
      <c r="CH35" s="599"/>
      <c r="CI35" s="599"/>
      <c r="CJ35" s="599"/>
      <c r="CK35" s="599"/>
      <c r="CL35" s="599"/>
      <c r="CM35" s="599"/>
      <c r="CN35" s="167"/>
      <c r="CO35" s="598">
        <f t="shared" ref="CO35:CO43" si="3">IF(CQ35="","",CO34+1)</f>
        <v>23</v>
      </c>
      <c r="CP35" s="598"/>
      <c r="CQ35" s="599" t="str">
        <f>IF('各会計、関係団体の財政状況及び健全化判断比率'!BS8="","",'各会計、関係団体の財政状況及び健全化判断比率'!BS8)</f>
        <v>秋田中央交通　株式会社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介護保険特別会計（保険事業勘定）</v>
      </c>
      <c r="X36" s="599"/>
      <c r="Y36" s="599"/>
      <c r="Z36" s="599"/>
      <c r="AA36" s="599"/>
      <c r="AB36" s="599"/>
      <c r="AC36" s="599"/>
      <c r="AD36" s="599"/>
      <c r="AE36" s="599"/>
      <c r="AF36" s="599"/>
      <c r="AG36" s="599"/>
      <c r="AH36" s="599"/>
      <c r="AI36" s="599"/>
      <c r="AJ36" s="599"/>
      <c r="AK36" s="599"/>
      <c r="AL36" s="167"/>
      <c r="AM36" s="598">
        <f t="shared" si="0"/>
        <v>10</v>
      </c>
      <c r="AN36" s="598"/>
      <c r="AO36" s="599" t="str">
        <f>IF('各会計、関係団体の財政状況及び健全化判断比率'!B35="","",'各会計、関係団体の財政状況及び健全化判断比率'!B35)</f>
        <v>男鹿みなと市民病院事業会計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16</v>
      </c>
      <c r="BX36" s="598"/>
      <c r="BY36" s="599" t="str">
        <f>IF('各会計、関係団体の財政状況及び健全化判断比率'!B70="","",'各会計、関係団体の財政状況及び健全化判断比率'!B70)</f>
        <v>八郎湖周辺清掃事務組合（一般会計）</v>
      </c>
      <c r="BZ36" s="599"/>
      <c r="CA36" s="599"/>
      <c r="CB36" s="599"/>
      <c r="CC36" s="599"/>
      <c r="CD36" s="599"/>
      <c r="CE36" s="599"/>
      <c r="CF36" s="599"/>
      <c r="CG36" s="599"/>
      <c r="CH36" s="599"/>
      <c r="CI36" s="599"/>
      <c r="CJ36" s="599"/>
      <c r="CK36" s="599"/>
      <c r="CL36" s="599"/>
      <c r="CM36" s="599"/>
      <c r="CN36" s="167"/>
      <c r="CO36" s="598">
        <f t="shared" si="3"/>
        <v>24</v>
      </c>
      <c r="CP36" s="598"/>
      <c r="CQ36" s="599" t="str">
        <f>IF('各会計、関係団体の財政状況及び健全化判断比率'!BS9="","",'各会計、関係団体の財政状況及び健全化判断比率'!BS9)</f>
        <v>株式会社　男鹿水族館</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介護保険特別会計（保険サービス事業勘定）</v>
      </c>
      <c r="X37" s="599"/>
      <c r="Y37" s="599"/>
      <c r="Z37" s="599"/>
      <c r="AA37" s="599"/>
      <c r="AB37" s="599"/>
      <c r="AC37" s="599"/>
      <c r="AD37" s="599"/>
      <c r="AE37" s="599"/>
      <c r="AF37" s="599"/>
      <c r="AG37" s="599"/>
      <c r="AH37" s="599"/>
      <c r="AI37" s="599"/>
      <c r="AJ37" s="599"/>
      <c r="AK37" s="599"/>
      <c r="AL37" s="167"/>
      <c r="AM37" s="598">
        <f t="shared" si="0"/>
        <v>11</v>
      </c>
      <c r="AN37" s="598"/>
      <c r="AO37" s="599" t="str">
        <f>IF('各会計、関係団体の財政状況及び健全化判断比率'!B36="","",'各会計、関係団体の財政状況及び健全化判断比率'!B36)</f>
        <v>下水道事業会計</v>
      </c>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17</v>
      </c>
      <c r="BX37" s="598"/>
      <c r="BY37" s="599" t="str">
        <f>IF('各会計、関係団体の財政状況及び健全化判断比率'!B71="","",'各会計、関係団体の財政状況及び健全化判断比率'!B71)</f>
        <v>秋田県市町村総合事務組合（一般会計）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7</v>
      </c>
      <c r="V38" s="598"/>
      <c r="W38" s="599" t="str">
        <f>IF('各会計、関係団体の財政状況及び健全化判断比率'!B32="","",'各会計、関係団体の財政状況及び健全化判断比率'!B32)</f>
        <v>後期高齢者医療特別会計</v>
      </c>
      <c r="X38" s="599"/>
      <c r="Y38" s="599"/>
      <c r="Z38" s="599"/>
      <c r="AA38" s="599"/>
      <c r="AB38" s="599"/>
      <c r="AC38" s="599"/>
      <c r="AD38" s="599"/>
      <c r="AE38" s="599"/>
      <c r="AF38" s="599"/>
      <c r="AG38" s="599"/>
      <c r="AH38" s="599"/>
      <c r="AI38" s="599"/>
      <c r="AJ38" s="599"/>
      <c r="AK38" s="599"/>
      <c r="AL38" s="167"/>
      <c r="AM38" s="598">
        <f t="shared" si="0"/>
        <v>12</v>
      </c>
      <c r="AN38" s="598"/>
      <c r="AO38" s="599" t="str">
        <f>IF('各会計、関係団体の財政状況及び健全化判断比率'!B37="","",'各会計、関係団体の財政状況及び健全化判断比率'!B37)</f>
        <v>農業集落排水事業会計</v>
      </c>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18</v>
      </c>
      <c r="BX38" s="598"/>
      <c r="BY38" s="599" t="str">
        <f>IF('各会計、関係団体の財政状況及び健全化判断比率'!B72="","",'各会計、関係団体の財政状況及び健全化判断比率'!B72)</f>
        <v>秋田県市町村総合事務組合（交通災害共済事業等特別会計）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f t="shared" si="0"/>
        <v>13</v>
      </c>
      <c r="AN39" s="598"/>
      <c r="AO39" s="599" t="str">
        <f>IF('各会計、関係団体の財政状況及び健全化判断比率'!B38="","",'各会計、関係団体の財政状況及び健全化判断比率'!B38)</f>
        <v>漁業集落排水事業会計</v>
      </c>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19</v>
      </c>
      <c r="BX39" s="598"/>
      <c r="BY39" s="599" t="str">
        <f>IF('各会計、関係団体の財政状況及び健全化判断比率'!B73="","",'各会計、関係団体の財政状況及び健全化判断比率'!B73)</f>
        <v>秋田県市町村会館管理組合（一般会計）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20</v>
      </c>
      <c r="BX40" s="598"/>
      <c r="BY40" s="599" t="str">
        <f>IF('各会計、関係団体の財政状況及び健全化判断比率'!B74="","",'各会計、関係団体の財政状況及び健全化判断比率'!B74)</f>
        <v>秋田県後期高齢者医療広域連合（一般会計）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21</v>
      </c>
      <c r="BX41" s="598"/>
      <c r="BY41" s="599" t="str">
        <f>IF('各会計、関係団体の財政状況及び健全化判断比率'!B75="","",'各会計、関係団体の財政状況及び健全化判断比率'!B75)</f>
        <v>秋田県後期高齢者医療広域連合（後期高齢者医療特別会計）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4" t="s">
        <v>531</v>
      </c>
      <c r="D34" s="1184"/>
      <c r="E34" s="1185"/>
      <c r="F34" s="32">
        <v>2.27</v>
      </c>
      <c r="G34" s="33">
        <v>3.09</v>
      </c>
      <c r="H34" s="33">
        <v>2.81</v>
      </c>
      <c r="I34" s="33">
        <v>3.18</v>
      </c>
      <c r="J34" s="34">
        <v>3.48</v>
      </c>
      <c r="K34" s="22"/>
      <c r="L34" s="22"/>
      <c r="M34" s="22"/>
      <c r="N34" s="22"/>
      <c r="O34" s="22"/>
      <c r="P34" s="22"/>
    </row>
    <row r="35" spans="1:16" ht="39" customHeight="1">
      <c r="A35" s="22"/>
      <c r="B35" s="35"/>
      <c r="C35" s="1178" t="s">
        <v>532</v>
      </c>
      <c r="D35" s="1179"/>
      <c r="E35" s="1180"/>
      <c r="F35" s="36">
        <v>2.21</v>
      </c>
      <c r="G35" s="37">
        <v>1.33</v>
      </c>
      <c r="H35" s="37">
        <v>3</v>
      </c>
      <c r="I35" s="37">
        <v>3.3</v>
      </c>
      <c r="J35" s="38">
        <v>2.7</v>
      </c>
      <c r="K35" s="22"/>
      <c r="L35" s="22"/>
      <c r="M35" s="22"/>
      <c r="N35" s="22"/>
      <c r="O35" s="22"/>
      <c r="P35" s="22"/>
    </row>
    <row r="36" spans="1:16" ht="39" customHeight="1">
      <c r="A36" s="22"/>
      <c r="B36" s="35"/>
      <c r="C36" s="1178" t="s">
        <v>533</v>
      </c>
      <c r="D36" s="1179"/>
      <c r="E36" s="1180"/>
      <c r="F36" s="36">
        <v>0.62</v>
      </c>
      <c r="G36" s="37">
        <v>0.16</v>
      </c>
      <c r="H36" s="37" t="s">
        <v>534</v>
      </c>
      <c r="I36" s="37">
        <v>0.71</v>
      </c>
      <c r="J36" s="38">
        <v>2.2799999999999998</v>
      </c>
      <c r="K36" s="22"/>
      <c r="L36" s="22"/>
      <c r="M36" s="22"/>
      <c r="N36" s="22"/>
      <c r="O36" s="22"/>
      <c r="P36" s="22"/>
    </row>
    <row r="37" spans="1:16" ht="39" customHeight="1">
      <c r="A37" s="22"/>
      <c r="B37" s="35"/>
      <c r="C37" s="1178" t="s">
        <v>535</v>
      </c>
      <c r="D37" s="1179"/>
      <c r="E37" s="1180"/>
      <c r="F37" s="36">
        <v>2.0299999999999998</v>
      </c>
      <c r="G37" s="37">
        <v>1.67</v>
      </c>
      <c r="H37" s="37">
        <v>1.4</v>
      </c>
      <c r="I37" s="37">
        <v>1.23</v>
      </c>
      <c r="J37" s="38">
        <v>1.53</v>
      </c>
      <c r="K37" s="22"/>
      <c r="L37" s="22"/>
      <c r="M37" s="22"/>
      <c r="N37" s="22"/>
      <c r="O37" s="22"/>
      <c r="P37" s="22"/>
    </row>
    <row r="38" spans="1:16" ht="39" customHeight="1">
      <c r="A38" s="22"/>
      <c r="B38" s="35"/>
      <c r="C38" s="1178" t="s">
        <v>536</v>
      </c>
      <c r="D38" s="1179"/>
      <c r="E38" s="1180"/>
      <c r="F38" s="36">
        <v>0.54</v>
      </c>
      <c r="G38" s="37">
        <v>0.36</v>
      </c>
      <c r="H38" s="37">
        <v>1.1399999999999999</v>
      </c>
      <c r="I38" s="37">
        <v>0.73</v>
      </c>
      <c r="J38" s="38">
        <v>0.83</v>
      </c>
      <c r="K38" s="22"/>
      <c r="L38" s="22"/>
      <c r="M38" s="22"/>
      <c r="N38" s="22"/>
      <c r="O38" s="22"/>
      <c r="P38" s="22"/>
    </row>
    <row r="39" spans="1:16" ht="39" customHeight="1">
      <c r="A39" s="22"/>
      <c r="B39" s="35"/>
      <c r="C39" s="1178" t="s">
        <v>537</v>
      </c>
      <c r="D39" s="1179"/>
      <c r="E39" s="1180"/>
      <c r="F39" s="36" t="s">
        <v>482</v>
      </c>
      <c r="G39" s="37">
        <v>0</v>
      </c>
      <c r="H39" s="37">
        <v>0.43</v>
      </c>
      <c r="I39" s="37">
        <v>0.72</v>
      </c>
      <c r="J39" s="38">
        <v>0.64</v>
      </c>
      <c r="K39" s="22"/>
      <c r="L39" s="22"/>
      <c r="M39" s="22"/>
      <c r="N39" s="22"/>
      <c r="O39" s="22"/>
      <c r="P39" s="22"/>
    </row>
    <row r="40" spans="1:16" ht="39" customHeight="1">
      <c r="A40" s="22"/>
      <c r="B40" s="35"/>
      <c r="C40" s="1178" t="s">
        <v>538</v>
      </c>
      <c r="D40" s="1179"/>
      <c r="E40" s="1180"/>
      <c r="F40" s="36" t="s">
        <v>539</v>
      </c>
      <c r="G40" s="37" t="s">
        <v>540</v>
      </c>
      <c r="H40" s="37" t="s">
        <v>541</v>
      </c>
      <c r="I40" s="37">
        <v>0.22</v>
      </c>
      <c r="J40" s="38">
        <v>0.51</v>
      </c>
      <c r="K40" s="22"/>
      <c r="L40" s="22"/>
      <c r="M40" s="22"/>
      <c r="N40" s="22"/>
      <c r="O40" s="22"/>
      <c r="P40" s="22"/>
    </row>
    <row r="41" spans="1:16" ht="39" customHeight="1">
      <c r="A41" s="22"/>
      <c r="B41" s="35"/>
      <c r="C41" s="1178" t="s">
        <v>542</v>
      </c>
      <c r="D41" s="1179"/>
      <c r="E41" s="1180"/>
      <c r="F41" s="36" t="s">
        <v>482</v>
      </c>
      <c r="G41" s="37">
        <v>0.08</v>
      </c>
      <c r="H41" s="37">
        <v>0.16</v>
      </c>
      <c r="I41" s="37">
        <v>0.22</v>
      </c>
      <c r="J41" s="38">
        <v>0.27</v>
      </c>
      <c r="K41" s="22"/>
      <c r="L41" s="22"/>
      <c r="M41" s="22"/>
      <c r="N41" s="22"/>
      <c r="O41" s="22"/>
      <c r="P41" s="22"/>
    </row>
    <row r="42" spans="1:16" ht="39" customHeight="1">
      <c r="A42" s="22"/>
      <c r="B42" s="39"/>
      <c r="C42" s="1178" t="s">
        <v>543</v>
      </c>
      <c r="D42" s="1179"/>
      <c r="E42" s="1180"/>
      <c r="F42" s="36" t="s">
        <v>482</v>
      </c>
      <c r="G42" s="37" t="s">
        <v>482</v>
      </c>
      <c r="H42" s="37" t="s">
        <v>482</v>
      </c>
      <c r="I42" s="37" t="s">
        <v>482</v>
      </c>
      <c r="J42" s="38" t="s">
        <v>482</v>
      </c>
      <c r="K42" s="22"/>
      <c r="L42" s="22"/>
      <c r="M42" s="22"/>
      <c r="N42" s="22"/>
      <c r="O42" s="22"/>
      <c r="P42" s="22"/>
    </row>
    <row r="43" spans="1:16" ht="39" customHeight="1" thickBot="1">
      <c r="A43" s="22"/>
      <c r="B43" s="40"/>
      <c r="C43" s="1181" t="s">
        <v>544</v>
      </c>
      <c r="D43" s="1182"/>
      <c r="E43" s="1183"/>
      <c r="F43" s="41">
        <v>0.21</v>
      </c>
      <c r="G43" s="42">
        <v>0.06</v>
      </c>
      <c r="H43" s="42">
        <v>0.14000000000000001</v>
      </c>
      <c r="I43" s="42">
        <v>0.16</v>
      </c>
      <c r="J43" s="43">
        <v>0.16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4" t="s">
        <v>11</v>
      </c>
      <c r="C45" s="1195"/>
      <c r="D45" s="58"/>
      <c r="E45" s="1200" t="s">
        <v>12</v>
      </c>
      <c r="F45" s="1200"/>
      <c r="G45" s="1200"/>
      <c r="H45" s="1200"/>
      <c r="I45" s="1200"/>
      <c r="J45" s="1201"/>
      <c r="K45" s="59">
        <v>1809</v>
      </c>
      <c r="L45" s="60">
        <v>1713</v>
      </c>
      <c r="M45" s="60">
        <v>1676</v>
      </c>
      <c r="N45" s="60">
        <v>1648</v>
      </c>
      <c r="O45" s="61">
        <v>1679</v>
      </c>
      <c r="P45" s="48"/>
      <c r="Q45" s="48"/>
      <c r="R45" s="48"/>
      <c r="S45" s="48"/>
      <c r="T45" s="48"/>
      <c r="U45" s="48"/>
    </row>
    <row r="46" spans="1:21" ht="30.75" customHeight="1">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c r="A48" s="48"/>
      <c r="B48" s="1196"/>
      <c r="C48" s="1197"/>
      <c r="D48" s="62"/>
      <c r="E48" s="1188" t="s">
        <v>15</v>
      </c>
      <c r="F48" s="1188"/>
      <c r="G48" s="1188"/>
      <c r="H48" s="1188"/>
      <c r="I48" s="1188"/>
      <c r="J48" s="1189"/>
      <c r="K48" s="63">
        <v>989</v>
      </c>
      <c r="L48" s="64">
        <v>1026</v>
      </c>
      <c r="M48" s="64">
        <v>1013</v>
      </c>
      <c r="N48" s="64">
        <v>986</v>
      </c>
      <c r="O48" s="65">
        <v>825</v>
      </c>
      <c r="P48" s="48"/>
      <c r="Q48" s="48"/>
      <c r="R48" s="48"/>
      <c r="S48" s="48"/>
      <c r="T48" s="48"/>
      <c r="U48" s="48"/>
    </row>
    <row r="49" spans="1:21" ht="30.75" customHeight="1">
      <c r="A49" s="48"/>
      <c r="B49" s="1196"/>
      <c r="C49" s="1197"/>
      <c r="D49" s="62"/>
      <c r="E49" s="1188" t="s">
        <v>16</v>
      </c>
      <c r="F49" s="1188"/>
      <c r="G49" s="1188"/>
      <c r="H49" s="1188"/>
      <c r="I49" s="1188"/>
      <c r="J49" s="1189"/>
      <c r="K49" s="63">
        <v>139</v>
      </c>
      <c r="L49" s="64">
        <v>135</v>
      </c>
      <c r="M49" s="64">
        <v>140</v>
      </c>
      <c r="N49" s="64">
        <v>140</v>
      </c>
      <c r="O49" s="65">
        <v>160</v>
      </c>
      <c r="P49" s="48"/>
      <c r="Q49" s="48"/>
      <c r="R49" s="48"/>
      <c r="S49" s="48"/>
      <c r="T49" s="48"/>
      <c r="U49" s="48"/>
    </row>
    <row r="50" spans="1:21" ht="30.75" customHeight="1">
      <c r="A50" s="48"/>
      <c r="B50" s="1196"/>
      <c r="C50" s="1197"/>
      <c r="D50" s="62"/>
      <c r="E50" s="1188" t="s">
        <v>17</v>
      </c>
      <c r="F50" s="1188"/>
      <c r="G50" s="1188"/>
      <c r="H50" s="1188"/>
      <c r="I50" s="1188"/>
      <c r="J50" s="1189"/>
      <c r="K50" s="63">
        <v>64</v>
      </c>
      <c r="L50" s="64">
        <v>64</v>
      </c>
      <c r="M50" s="64">
        <v>58</v>
      </c>
      <c r="N50" s="64">
        <v>50</v>
      </c>
      <c r="O50" s="65">
        <v>41</v>
      </c>
      <c r="P50" s="48"/>
      <c r="Q50" s="48"/>
      <c r="R50" s="48"/>
      <c r="S50" s="48"/>
      <c r="T50" s="48"/>
      <c r="U50" s="48"/>
    </row>
    <row r="51" spans="1:21" ht="30.75" customHeight="1">
      <c r="A51" s="48"/>
      <c r="B51" s="1198"/>
      <c r="C51" s="1199"/>
      <c r="D51" s="66"/>
      <c r="E51" s="1188" t="s">
        <v>18</v>
      </c>
      <c r="F51" s="1188"/>
      <c r="G51" s="1188"/>
      <c r="H51" s="1188"/>
      <c r="I51" s="1188"/>
      <c r="J51" s="1189"/>
      <c r="K51" s="63" t="s">
        <v>482</v>
      </c>
      <c r="L51" s="64" t="s">
        <v>482</v>
      </c>
      <c r="M51" s="64" t="s">
        <v>482</v>
      </c>
      <c r="N51" s="64" t="s">
        <v>482</v>
      </c>
      <c r="O51" s="65" t="s">
        <v>482</v>
      </c>
      <c r="P51" s="48"/>
      <c r="Q51" s="48"/>
      <c r="R51" s="48"/>
      <c r="S51" s="48"/>
      <c r="T51" s="48"/>
      <c r="U51" s="48"/>
    </row>
    <row r="52" spans="1:21" ht="30.75" customHeight="1">
      <c r="A52" s="48"/>
      <c r="B52" s="1186" t="s">
        <v>19</v>
      </c>
      <c r="C52" s="1187"/>
      <c r="D52" s="66"/>
      <c r="E52" s="1188" t="s">
        <v>20</v>
      </c>
      <c r="F52" s="1188"/>
      <c r="G52" s="1188"/>
      <c r="H52" s="1188"/>
      <c r="I52" s="1188"/>
      <c r="J52" s="1189"/>
      <c r="K52" s="63">
        <v>1791</v>
      </c>
      <c r="L52" s="64">
        <v>1742</v>
      </c>
      <c r="M52" s="64">
        <v>1810</v>
      </c>
      <c r="N52" s="64">
        <v>1808</v>
      </c>
      <c r="O52" s="65">
        <v>1788</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1210</v>
      </c>
      <c r="L53" s="69">
        <v>1196</v>
      </c>
      <c r="M53" s="69">
        <v>1077</v>
      </c>
      <c r="N53" s="69">
        <v>1016</v>
      </c>
      <c r="O53" s="70">
        <v>917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02" t="s">
        <v>24</v>
      </c>
      <c r="C41" s="1203"/>
      <c r="D41" s="81"/>
      <c r="E41" s="1208" t="s">
        <v>25</v>
      </c>
      <c r="F41" s="1208"/>
      <c r="G41" s="1208"/>
      <c r="H41" s="1209"/>
      <c r="I41" s="82">
        <v>16457</v>
      </c>
      <c r="J41" s="83">
        <v>16352</v>
      </c>
      <c r="K41" s="83">
        <v>16332</v>
      </c>
      <c r="L41" s="83">
        <v>16452</v>
      </c>
      <c r="M41" s="84">
        <v>16082</v>
      </c>
    </row>
    <row r="42" spans="2:13" ht="27.75" customHeight="1">
      <c r="B42" s="1204"/>
      <c r="C42" s="1205"/>
      <c r="D42" s="85"/>
      <c r="E42" s="1210" t="s">
        <v>26</v>
      </c>
      <c r="F42" s="1210"/>
      <c r="G42" s="1210"/>
      <c r="H42" s="1211"/>
      <c r="I42" s="86">
        <v>409</v>
      </c>
      <c r="J42" s="87">
        <v>368</v>
      </c>
      <c r="K42" s="87">
        <v>313</v>
      </c>
      <c r="L42" s="87">
        <v>275</v>
      </c>
      <c r="M42" s="88">
        <v>330</v>
      </c>
    </row>
    <row r="43" spans="2:13" ht="27.75" customHeight="1">
      <c r="B43" s="1204"/>
      <c r="C43" s="1205"/>
      <c r="D43" s="85"/>
      <c r="E43" s="1210" t="s">
        <v>27</v>
      </c>
      <c r="F43" s="1210"/>
      <c r="G43" s="1210"/>
      <c r="H43" s="1211"/>
      <c r="I43" s="86">
        <v>14283</v>
      </c>
      <c r="J43" s="87">
        <v>13685</v>
      </c>
      <c r="K43" s="87">
        <v>13206</v>
      </c>
      <c r="L43" s="87">
        <v>12709</v>
      </c>
      <c r="M43" s="88">
        <v>11749</v>
      </c>
    </row>
    <row r="44" spans="2:13" ht="27.75" customHeight="1">
      <c r="B44" s="1204"/>
      <c r="C44" s="1205"/>
      <c r="D44" s="85"/>
      <c r="E44" s="1210" t="s">
        <v>28</v>
      </c>
      <c r="F44" s="1210"/>
      <c r="G44" s="1210"/>
      <c r="H44" s="1211"/>
      <c r="I44" s="86">
        <v>859</v>
      </c>
      <c r="J44" s="87">
        <v>912</v>
      </c>
      <c r="K44" s="87">
        <v>1047</v>
      </c>
      <c r="L44" s="87">
        <v>977</v>
      </c>
      <c r="M44" s="88">
        <v>895</v>
      </c>
    </row>
    <row r="45" spans="2:13" ht="27.75" customHeight="1">
      <c r="B45" s="1204"/>
      <c r="C45" s="1205"/>
      <c r="D45" s="85"/>
      <c r="E45" s="1210" t="s">
        <v>29</v>
      </c>
      <c r="F45" s="1210"/>
      <c r="G45" s="1210"/>
      <c r="H45" s="1211"/>
      <c r="I45" s="86">
        <v>3169</v>
      </c>
      <c r="J45" s="87">
        <v>3086</v>
      </c>
      <c r="K45" s="87">
        <v>2769</v>
      </c>
      <c r="L45" s="87">
        <v>2525</v>
      </c>
      <c r="M45" s="88">
        <v>2352</v>
      </c>
    </row>
    <row r="46" spans="2:13" ht="27.75" customHeight="1">
      <c r="B46" s="1204"/>
      <c r="C46" s="1205"/>
      <c r="D46" s="89"/>
      <c r="E46" s="1210" t="s">
        <v>30</v>
      </c>
      <c r="F46" s="1210"/>
      <c r="G46" s="1210"/>
      <c r="H46" s="1211"/>
      <c r="I46" s="86" t="s">
        <v>482</v>
      </c>
      <c r="J46" s="87" t="s">
        <v>482</v>
      </c>
      <c r="K46" s="87" t="s">
        <v>482</v>
      </c>
      <c r="L46" s="87" t="s">
        <v>482</v>
      </c>
      <c r="M46" s="88" t="s">
        <v>482</v>
      </c>
    </row>
    <row r="47" spans="2:13" ht="27.75" customHeight="1">
      <c r="B47" s="1204"/>
      <c r="C47" s="1205"/>
      <c r="D47" s="90"/>
      <c r="E47" s="1212" t="s">
        <v>31</v>
      </c>
      <c r="F47" s="1213"/>
      <c r="G47" s="1213"/>
      <c r="H47" s="1214"/>
      <c r="I47" s="86" t="s">
        <v>482</v>
      </c>
      <c r="J47" s="87" t="s">
        <v>482</v>
      </c>
      <c r="K47" s="87" t="s">
        <v>482</v>
      </c>
      <c r="L47" s="87" t="s">
        <v>482</v>
      </c>
      <c r="M47" s="88" t="s">
        <v>482</v>
      </c>
    </row>
    <row r="48" spans="2:13" ht="27.75" customHeight="1">
      <c r="B48" s="1204"/>
      <c r="C48" s="1205"/>
      <c r="D48" s="85"/>
      <c r="E48" s="1210" t="s">
        <v>32</v>
      </c>
      <c r="F48" s="1210"/>
      <c r="G48" s="1210"/>
      <c r="H48" s="1211"/>
      <c r="I48" s="86" t="s">
        <v>482</v>
      </c>
      <c r="J48" s="87" t="s">
        <v>482</v>
      </c>
      <c r="K48" s="87" t="s">
        <v>482</v>
      </c>
      <c r="L48" s="87" t="s">
        <v>482</v>
      </c>
      <c r="M48" s="88" t="s">
        <v>482</v>
      </c>
    </row>
    <row r="49" spans="2:13" ht="27.75" customHeight="1">
      <c r="B49" s="1206"/>
      <c r="C49" s="1207"/>
      <c r="D49" s="85"/>
      <c r="E49" s="1210" t="s">
        <v>33</v>
      </c>
      <c r="F49" s="1210"/>
      <c r="G49" s="1210"/>
      <c r="H49" s="1211"/>
      <c r="I49" s="86" t="s">
        <v>482</v>
      </c>
      <c r="J49" s="87" t="s">
        <v>482</v>
      </c>
      <c r="K49" s="87" t="s">
        <v>482</v>
      </c>
      <c r="L49" s="87" t="s">
        <v>482</v>
      </c>
      <c r="M49" s="88" t="s">
        <v>482</v>
      </c>
    </row>
    <row r="50" spans="2:13" ht="27.75" customHeight="1">
      <c r="B50" s="1215" t="s">
        <v>34</v>
      </c>
      <c r="C50" s="1216"/>
      <c r="D50" s="91"/>
      <c r="E50" s="1210" t="s">
        <v>35</v>
      </c>
      <c r="F50" s="1210"/>
      <c r="G50" s="1210"/>
      <c r="H50" s="1211"/>
      <c r="I50" s="86">
        <v>1979</v>
      </c>
      <c r="J50" s="87">
        <v>1845</v>
      </c>
      <c r="K50" s="87">
        <v>1307</v>
      </c>
      <c r="L50" s="87">
        <v>897</v>
      </c>
      <c r="M50" s="88">
        <v>939</v>
      </c>
    </row>
    <row r="51" spans="2:13" ht="27.75" customHeight="1">
      <c r="B51" s="1204"/>
      <c r="C51" s="1205"/>
      <c r="D51" s="85"/>
      <c r="E51" s="1210" t="s">
        <v>36</v>
      </c>
      <c r="F51" s="1210"/>
      <c r="G51" s="1210"/>
      <c r="H51" s="1211"/>
      <c r="I51" s="86">
        <v>508</v>
      </c>
      <c r="J51" s="87">
        <v>472</v>
      </c>
      <c r="K51" s="87">
        <v>449</v>
      </c>
      <c r="L51" s="87">
        <v>445</v>
      </c>
      <c r="M51" s="88">
        <v>419</v>
      </c>
    </row>
    <row r="52" spans="2:13" ht="27.75" customHeight="1">
      <c r="B52" s="1206"/>
      <c r="C52" s="1207"/>
      <c r="D52" s="85"/>
      <c r="E52" s="1210" t="s">
        <v>37</v>
      </c>
      <c r="F52" s="1210"/>
      <c r="G52" s="1210"/>
      <c r="H52" s="1211"/>
      <c r="I52" s="86">
        <v>20260</v>
      </c>
      <c r="J52" s="87">
        <v>20331</v>
      </c>
      <c r="K52" s="87">
        <v>20146</v>
      </c>
      <c r="L52" s="87">
        <v>19744</v>
      </c>
      <c r="M52" s="88">
        <v>19705</v>
      </c>
    </row>
    <row r="53" spans="2:13" ht="27.75" customHeight="1" thickBot="1">
      <c r="B53" s="1217" t="s">
        <v>38</v>
      </c>
      <c r="C53" s="1218"/>
      <c r="D53" s="92"/>
      <c r="E53" s="1219" t="s">
        <v>39</v>
      </c>
      <c r="F53" s="1219"/>
      <c r="G53" s="1219"/>
      <c r="H53" s="1220"/>
      <c r="I53" s="93">
        <v>12430</v>
      </c>
      <c r="J53" s="94">
        <v>11755</v>
      </c>
      <c r="K53" s="94">
        <v>11765</v>
      </c>
      <c r="L53" s="94">
        <v>11851</v>
      </c>
      <c r="M53" s="95">
        <v>10344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556</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556</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557</v>
      </c>
      <c r="C41" s="248"/>
      <c r="D41" s="248"/>
      <c r="E41" s="248"/>
      <c r="F41" s="248"/>
      <c r="G41" s="248"/>
      <c r="H41" s="248"/>
      <c r="I41" s="248"/>
      <c r="J41" s="248"/>
      <c r="K41" s="248"/>
      <c r="L41" s="248"/>
      <c r="M41" s="248"/>
      <c r="N41" s="248"/>
      <c r="O41" s="248"/>
      <c r="P41" s="249"/>
    </row>
    <row r="42" spans="2:17">
      <c r="B42" s="250"/>
      <c r="C42" s="246"/>
      <c r="D42" s="246"/>
      <c r="E42" s="246"/>
      <c r="F42" s="246"/>
      <c r="G42" s="353" t="s">
        <v>558</v>
      </c>
      <c r="I42" s="354"/>
      <c r="J42" s="354"/>
      <c r="K42" s="354"/>
      <c r="L42" s="246"/>
      <c r="M42" s="246"/>
      <c r="N42" s="246"/>
      <c r="O42" s="246"/>
    </row>
    <row r="43" spans="2:17">
      <c r="B43" s="250"/>
      <c r="C43" s="246"/>
      <c r="D43" s="246"/>
      <c r="E43" s="246"/>
      <c r="F43" s="246"/>
      <c r="G43" s="1221" t="s">
        <v>567</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559</v>
      </c>
    </row>
    <row r="50" spans="1:17">
      <c r="B50" s="250"/>
      <c r="C50" s="246"/>
      <c r="D50" s="246"/>
      <c r="E50" s="246"/>
      <c r="F50" s="246"/>
      <c r="G50" s="1230"/>
      <c r="H50" s="1231"/>
      <c r="I50" s="1231"/>
      <c r="J50" s="1232"/>
      <c r="K50" s="356" t="s">
        <v>521</v>
      </c>
      <c r="L50" s="356" t="s">
        <v>522</v>
      </c>
      <c r="M50" s="356" t="s">
        <v>523</v>
      </c>
      <c r="N50" s="356" t="s">
        <v>524</v>
      </c>
      <c r="O50" s="356" t="s">
        <v>525</v>
      </c>
    </row>
    <row r="51" spans="1:17">
      <c r="B51" s="250"/>
      <c r="C51" s="246"/>
      <c r="D51" s="246"/>
      <c r="E51" s="246"/>
      <c r="F51" s="246"/>
      <c r="G51" s="1233" t="s">
        <v>560</v>
      </c>
      <c r="H51" s="1234"/>
      <c r="I51" s="1239" t="s">
        <v>561</v>
      </c>
      <c r="J51" s="1239"/>
      <c r="K51" s="1241"/>
      <c r="L51" s="1241"/>
      <c r="M51" s="1241"/>
      <c r="N51" s="1242">
        <v>130.80000000000001</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562</v>
      </c>
      <c r="J53" s="1243"/>
      <c r="K53" s="1244"/>
      <c r="L53" s="1244"/>
      <c r="M53" s="1244"/>
      <c r="N53" s="1246">
        <v>31.4</v>
      </c>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563</v>
      </c>
      <c r="H55" s="1248"/>
      <c r="I55" s="1243" t="s">
        <v>561</v>
      </c>
      <c r="J55" s="1243"/>
      <c r="K55" s="1241"/>
      <c r="L55" s="1241"/>
      <c r="M55" s="1241"/>
      <c r="N55" s="1242">
        <v>58.5</v>
      </c>
      <c r="O55" s="1241"/>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568</v>
      </c>
      <c r="J57" s="1253"/>
      <c r="K57" s="1244"/>
      <c r="L57" s="1244"/>
      <c r="M57" s="1244"/>
      <c r="N57" s="1246">
        <v>52.9</v>
      </c>
      <c r="O57" s="1244"/>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564</v>
      </c>
      <c r="C63" s="246"/>
      <c r="D63" s="246"/>
      <c r="E63" s="246"/>
      <c r="F63" s="246"/>
      <c r="G63" s="246"/>
      <c r="H63" s="246"/>
      <c r="I63" s="246"/>
      <c r="J63" s="246"/>
      <c r="K63" s="246"/>
      <c r="L63" s="246"/>
      <c r="M63" s="246"/>
      <c r="N63" s="246"/>
      <c r="O63" s="246"/>
    </row>
    <row r="64" spans="1:17">
      <c r="B64" s="250"/>
      <c r="C64" s="246"/>
      <c r="D64" s="246"/>
      <c r="E64" s="246"/>
      <c r="F64" s="246"/>
      <c r="G64" s="353" t="s">
        <v>558</v>
      </c>
      <c r="I64" s="354"/>
      <c r="J64" s="354"/>
      <c r="K64" s="354"/>
      <c r="L64" s="246"/>
      <c r="M64" s="246"/>
      <c r="N64" s="246"/>
      <c r="O64" s="246"/>
    </row>
    <row r="65" spans="2:30">
      <c r="B65" s="250"/>
      <c r="C65" s="246"/>
      <c r="D65" s="246"/>
      <c r="E65" s="246"/>
      <c r="F65" s="246"/>
      <c r="G65" s="1221" t="s">
        <v>569</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565</v>
      </c>
      <c r="I71" s="370"/>
      <c r="J71" s="366"/>
      <c r="K71" s="366"/>
      <c r="L71" s="367"/>
      <c r="M71" s="366"/>
      <c r="N71" s="367"/>
      <c r="O71" s="368"/>
    </row>
    <row r="72" spans="2:30">
      <c r="B72" s="250"/>
      <c r="C72" s="246"/>
      <c r="D72" s="246"/>
      <c r="E72" s="246"/>
      <c r="F72" s="246"/>
      <c r="G72" s="1230"/>
      <c r="H72" s="1231"/>
      <c r="I72" s="1231"/>
      <c r="J72" s="1232"/>
      <c r="K72" s="356" t="s">
        <v>521</v>
      </c>
      <c r="L72" s="356" t="s">
        <v>522</v>
      </c>
      <c r="M72" s="356" t="s">
        <v>523</v>
      </c>
      <c r="N72" s="356" t="s">
        <v>524</v>
      </c>
      <c r="O72" s="356" t="s">
        <v>525</v>
      </c>
    </row>
    <row r="73" spans="2:30">
      <c r="B73" s="250"/>
      <c r="C73" s="246"/>
      <c r="D73" s="246"/>
      <c r="E73" s="246"/>
      <c r="F73" s="246"/>
      <c r="G73" s="1233" t="s">
        <v>560</v>
      </c>
      <c r="H73" s="1234"/>
      <c r="I73" s="1239" t="s">
        <v>561</v>
      </c>
      <c r="J73" s="1239"/>
      <c r="K73" s="1254">
        <v>135</v>
      </c>
      <c r="L73" s="1254">
        <v>128.1</v>
      </c>
      <c r="M73" s="1242">
        <v>132.4</v>
      </c>
      <c r="N73" s="1242">
        <v>130.80000000000001</v>
      </c>
      <c r="O73" s="1242">
        <v>117</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566</v>
      </c>
      <c r="J75" s="1243"/>
      <c r="K75" s="1246">
        <v>13.8</v>
      </c>
      <c r="L75" s="1246">
        <v>13.7</v>
      </c>
      <c r="M75" s="1246">
        <v>12.9</v>
      </c>
      <c r="N75" s="1246">
        <v>12.1</v>
      </c>
      <c r="O75" s="1246">
        <v>11.2</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563</v>
      </c>
      <c r="H77" s="1248"/>
      <c r="I77" s="1243" t="s">
        <v>561</v>
      </c>
      <c r="J77" s="1243"/>
      <c r="K77" s="1254">
        <v>76.2</v>
      </c>
      <c r="L77" s="1254">
        <v>65.3</v>
      </c>
      <c r="M77" s="1242">
        <v>60.8</v>
      </c>
      <c r="N77" s="1242">
        <v>58.5</v>
      </c>
      <c r="O77" s="1242">
        <v>54.6</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566</v>
      </c>
      <c r="J79" s="1253"/>
      <c r="K79" s="1256">
        <v>12.8</v>
      </c>
      <c r="L79" s="1256">
        <v>12</v>
      </c>
      <c r="M79" s="1256">
        <v>11.1</v>
      </c>
      <c r="N79" s="1256">
        <v>10.7</v>
      </c>
      <c r="O79" s="1256">
        <v>10</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520</v>
      </c>
      <c r="G2" s="113"/>
      <c r="H2" s="114"/>
    </row>
    <row r="3" spans="1:8">
      <c r="A3" s="110" t="s">
        <v>513</v>
      </c>
      <c r="B3" s="115"/>
      <c r="C3" s="116"/>
      <c r="D3" s="117">
        <v>97217</v>
      </c>
      <c r="E3" s="118"/>
      <c r="F3" s="119">
        <v>75709</v>
      </c>
      <c r="G3" s="120"/>
      <c r="H3" s="121"/>
    </row>
    <row r="4" spans="1:8">
      <c r="A4" s="122"/>
      <c r="B4" s="123"/>
      <c r="C4" s="124"/>
      <c r="D4" s="125">
        <v>52937</v>
      </c>
      <c r="E4" s="126"/>
      <c r="F4" s="127">
        <v>35212</v>
      </c>
      <c r="G4" s="128"/>
      <c r="H4" s="129"/>
    </row>
    <row r="5" spans="1:8">
      <c r="A5" s="110" t="s">
        <v>515</v>
      </c>
      <c r="B5" s="115"/>
      <c r="C5" s="116"/>
      <c r="D5" s="117">
        <v>68912</v>
      </c>
      <c r="E5" s="118"/>
      <c r="F5" s="119">
        <v>90961</v>
      </c>
      <c r="G5" s="120"/>
      <c r="H5" s="121"/>
    </row>
    <row r="6" spans="1:8">
      <c r="A6" s="122"/>
      <c r="B6" s="123"/>
      <c r="C6" s="124"/>
      <c r="D6" s="125">
        <v>35217</v>
      </c>
      <c r="E6" s="126"/>
      <c r="F6" s="127">
        <v>37720</v>
      </c>
      <c r="G6" s="128"/>
      <c r="H6" s="129"/>
    </row>
    <row r="7" spans="1:8">
      <c r="A7" s="110" t="s">
        <v>516</v>
      </c>
      <c r="B7" s="115"/>
      <c r="C7" s="116"/>
      <c r="D7" s="117">
        <v>62701</v>
      </c>
      <c r="E7" s="118"/>
      <c r="F7" s="119">
        <v>106614</v>
      </c>
      <c r="G7" s="120"/>
      <c r="H7" s="121"/>
    </row>
    <row r="8" spans="1:8">
      <c r="A8" s="122"/>
      <c r="B8" s="123"/>
      <c r="C8" s="124"/>
      <c r="D8" s="125">
        <v>35270</v>
      </c>
      <c r="E8" s="126"/>
      <c r="F8" s="127">
        <v>45545</v>
      </c>
      <c r="G8" s="128"/>
      <c r="H8" s="129"/>
    </row>
    <row r="9" spans="1:8">
      <c r="A9" s="110" t="s">
        <v>517</v>
      </c>
      <c r="B9" s="115"/>
      <c r="C9" s="116"/>
      <c r="D9" s="117">
        <v>82298</v>
      </c>
      <c r="E9" s="118"/>
      <c r="F9" s="119">
        <v>85459</v>
      </c>
      <c r="G9" s="120"/>
      <c r="H9" s="121"/>
    </row>
    <row r="10" spans="1:8">
      <c r="A10" s="122"/>
      <c r="B10" s="123"/>
      <c r="C10" s="124"/>
      <c r="D10" s="125">
        <v>35180</v>
      </c>
      <c r="E10" s="126"/>
      <c r="F10" s="127">
        <v>44378</v>
      </c>
      <c r="G10" s="128"/>
      <c r="H10" s="129"/>
    </row>
    <row r="11" spans="1:8">
      <c r="A11" s="110" t="s">
        <v>518</v>
      </c>
      <c r="B11" s="115"/>
      <c r="C11" s="116"/>
      <c r="D11" s="117">
        <v>61808</v>
      </c>
      <c r="E11" s="118"/>
      <c r="F11" s="119">
        <v>83280</v>
      </c>
      <c r="G11" s="120"/>
      <c r="H11" s="121"/>
    </row>
    <row r="12" spans="1:8">
      <c r="A12" s="122"/>
      <c r="B12" s="123"/>
      <c r="C12" s="130"/>
      <c r="D12" s="125">
        <v>24593</v>
      </c>
      <c r="E12" s="126"/>
      <c r="F12" s="127">
        <v>43123</v>
      </c>
      <c r="G12" s="128"/>
      <c r="H12" s="129"/>
    </row>
    <row r="13" spans="1:8">
      <c r="A13" s="110"/>
      <c r="B13" s="115"/>
      <c r="C13" s="131"/>
      <c r="D13" s="132">
        <v>74587</v>
      </c>
      <c r="E13" s="133"/>
      <c r="F13" s="134">
        <v>88405</v>
      </c>
      <c r="G13" s="135"/>
      <c r="H13" s="121"/>
    </row>
    <row r="14" spans="1:8">
      <c r="A14" s="122"/>
      <c r="B14" s="123"/>
      <c r="C14" s="124"/>
      <c r="D14" s="125">
        <v>36639</v>
      </c>
      <c r="E14" s="126"/>
      <c r="F14" s="127">
        <v>41196</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2.21</v>
      </c>
      <c r="C19" s="136">
        <f>ROUND(VALUE(SUBSTITUTE(実質収支比率等に係る経年分析!G$48,"▲","-")),2)</f>
        <v>1.34</v>
      </c>
      <c r="D19" s="136">
        <f>ROUND(VALUE(SUBSTITUTE(実質収支比率等に係る経年分析!H$48,"▲","-")),2)</f>
        <v>3.01</v>
      </c>
      <c r="E19" s="136">
        <f>ROUND(VALUE(SUBSTITUTE(実質収支比率等に係る経年分析!I$48,"▲","-")),2)</f>
        <v>3.22</v>
      </c>
      <c r="F19" s="136">
        <f>ROUND(VALUE(SUBSTITUTE(実質収支比率等に係る経年分析!J$48,"▲","-")),2)</f>
        <v>2.59</v>
      </c>
    </row>
    <row r="20" spans="1:11">
      <c r="A20" s="136" t="s">
        <v>44</v>
      </c>
      <c r="B20" s="136">
        <f>ROUND(VALUE(SUBSTITUTE(実質収支比率等に係る経年分析!F$47,"▲","-")),2)</f>
        <v>15.6</v>
      </c>
      <c r="C20" s="136">
        <f>ROUND(VALUE(SUBSTITUTE(実質収支比率等に係る経年分析!G$47,"▲","-")),2)</f>
        <v>13.88</v>
      </c>
      <c r="D20" s="136">
        <f>ROUND(VALUE(SUBSTITUTE(実質収支比率等に係る経年分析!H$47,"▲","-")),2)</f>
        <v>11.81</v>
      </c>
      <c r="E20" s="136">
        <f>ROUND(VALUE(SUBSTITUTE(実質収支比率等に係る経年分析!I$47,"▲","-")),2)</f>
        <v>9.3699999999999992</v>
      </c>
      <c r="F20" s="136">
        <f>ROUND(VALUE(SUBSTITUTE(実質収支比率等に係る経年分析!J$47,"▲","-")),2)</f>
        <v>8.3800000000000008</v>
      </c>
    </row>
    <row r="21" spans="1:11">
      <c r="A21" s="136" t="s">
        <v>45</v>
      </c>
      <c r="B21" s="136">
        <f>IF(ISNUMBER(VALUE(SUBSTITUTE(実質収支比率等に係る経年分析!F$49,"▲","-"))),ROUND(VALUE(SUBSTITUTE(実質収支比率等に係る経年分析!F$49,"▲","-")),2),NA())</f>
        <v>-3.97</v>
      </c>
      <c r="C21" s="136">
        <f>IF(ISNUMBER(VALUE(SUBSTITUTE(実質収支比率等に係る経年分析!G$49,"▲","-"))),ROUND(VALUE(SUBSTITUTE(実質収支比率等に係る経年分析!G$49,"▲","-")),2),NA())</f>
        <v>-4.3</v>
      </c>
      <c r="D21" s="136">
        <f>IF(ISNUMBER(VALUE(SUBSTITUTE(実質収支比率等に係る経年分析!H$49,"▲","-"))),ROUND(VALUE(SUBSTITUTE(実質収支比率等に係る経年分析!H$49,"▲","-")),2),NA())</f>
        <v>-1.79</v>
      </c>
      <c r="E21" s="136">
        <f>IF(ISNUMBER(VALUE(SUBSTITUTE(実質収支比率等に係る経年分析!I$49,"▲","-"))),ROUND(VALUE(SUBSTITUTE(実質収支比率等に係る経年分析!I$49,"▲","-")),2),NA())</f>
        <v>-3.48</v>
      </c>
      <c r="F21" s="136">
        <f>IF(ISNUMBER(VALUE(SUBSTITUTE(実質収支比率等に係る経年分析!J$49,"▲","-"))),ROUND(VALUE(SUBSTITUTE(実質収支比率等に係る経年分析!J$49,"▲","-")),2),NA())</f>
        <v>-3.67</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0.06</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0.14000000000000001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0.16</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0.16</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漁業集落排水事業会計</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0.08</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0.16</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0.22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0.27</v>
      </c>
    </row>
    <row r="30" spans="1:11">
      <c r="A30" s="137" t="str">
        <f>IF(連結実質赤字比率に係る赤字・黒字の構成分析!C$40="",NA(),連結実質赤字比率に係る赤字・黒字の構成分析!C$40)</f>
        <v>男鹿みなと市民病院事業会計</v>
      </c>
      <c r="B30" s="137">
        <f>IF(ROUND(VALUE(SUBSTITUTE(連結実質赤字比率に係る赤字・黒字の構成分析!F$40,"▲", "-")), 2) &lt; 0, ABS(ROUND(VALUE(SUBSTITUTE(連結実質赤字比率に係る赤字・黒字の構成分析!F$40,"▲", "-")), 2)), NA())</f>
        <v>1.26</v>
      </c>
      <c r="C30" s="137" t="e">
        <f>IF(ROUND(VALUE(SUBSTITUTE(連結実質赤字比率に係る赤字・黒字の構成分析!F$40,"▲", "-")), 2) &gt;= 0, ABS(ROUND(VALUE(SUBSTITUTE(連結実質赤字比率に係る赤字・黒字の構成分析!F$40,"▲", "-")), 2)), NA())</f>
        <v>#N/A</v>
      </c>
      <c r="D30" s="137">
        <f>IF(ROUND(VALUE(SUBSTITUTE(連結実質赤字比率に係る赤字・黒字の構成分析!G$40,"▲", "-")), 2) &lt; 0, ABS(ROUND(VALUE(SUBSTITUTE(連結実質赤字比率に係る赤字・黒字の構成分析!G$40,"▲", "-")), 2)), NA())</f>
        <v>0.74</v>
      </c>
      <c r="E30" s="137" t="e">
        <f>IF(ROUND(VALUE(SUBSTITUTE(連結実質赤字比率に係る赤字・黒字の構成分析!G$40,"▲", "-")), 2) &gt;= 0, ABS(ROUND(VALUE(SUBSTITUTE(連結実質赤字比率に係る赤字・黒字の構成分析!G$40,"▲", "-")), 2)), NA())</f>
        <v>#N/A</v>
      </c>
      <c r="F30" s="137">
        <f>IF(ROUND(VALUE(SUBSTITUTE(連結実質赤字比率に係る赤字・黒字の構成分析!H$40,"▲", "-")), 2) &lt; 0, ABS(ROUND(VALUE(SUBSTITUTE(連結実質赤字比率に係る赤字・黒字の構成分析!H$40,"▲", "-")), 2)), NA())</f>
        <v>0.21</v>
      </c>
      <c r="G30" s="137" t="e">
        <f>IF(ROUND(VALUE(SUBSTITUTE(連結実質赤字比率に係る赤字・黒字の構成分析!H$40,"▲", "-")), 2) &gt;= 0, ABS(ROUND(VALUE(SUBSTITUTE(連結実質赤字比率に係る赤字・黒字の構成分析!H$40,"▲", "-")), 2)), NA())</f>
        <v>#N/A</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0.51</v>
      </c>
    </row>
    <row r="31" spans="1:11">
      <c r="A31" s="137" t="str">
        <f>IF(連結実質赤字比率に係る赤字・黒字の構成分析!C$39="",NA(),連結実質赤字比率に係る赤字・黒字の構成分析!C$39)</f>
        <v>下水道事業会計</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0.43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0.72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0.64</v>
      </c>
    </row>
    <row r="32" spans="1:11">
      <c r="A32" s="137" t="str">
        <f>IF(連結実質赤字比率に係る赤字・黒字の構成分析!C$38="",NA(),連結実質赤字比率に係る赤字・黒字の構成分析!C$38)</f>
        <v>介護保険特別会計（保険事業勘定）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1.1399999999999999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0.83</v>
      </c>
    </row>
    <row r="33" spans="1:16">
      <c r="A33" s="137" t="str">
        <f>IF(連結実質赤字比率に係る赤字・黒字の構成分析!C$37="",NA(),連結実質赤字比率に係る赤字・黒字の構成分析!C$37)</f>
        <v>ガス事業会計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2.0299999999999998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1.67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1.23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1.53</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0.62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0.16</v>
      </c>
      <c r="F34" s="137">
        <f>IF(ROUND(VALUE(SUBSTITUTE(連結実質赤字比率に係る赤字・黒字の構成分析!H$36,"▲", "-")), 2) &lt; 0, ABS(ROUND(VALUE(SUBSTITUTE(連結実質赤字比率に係る赤字・黒字の構成分析!H$36,"▲", "-")), 2)), NA())</f>
        <v>0.96</v>
      </c>
      <c r="G34" s="137" t="e">
        <f>IF(ROUND(VALUE(SUBSTITUTE(連結実質赤字比率に係る赤字・黒字の構成分析!H$36,"▲", "-")), 2) &gt;= 0, ABS(ROUND(VALUE(SUBSTITUTE(連結実質赤字比率に係る赤字・黒字の構成分析!H$36,"▲", "-")), 2)), NA())</f>
        <v>#N/A</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0.71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2.2799999999999998</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2.21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1.33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2.7</v>
      </c>
    </row>
    <row r="36" spans="1:16">
      <c r="A36" s="137" t="str">
        <f>IF(連結実質赤字比率に係る赤字・黒字の構成分析!C$34="",NA(),連結実質赤字比率に係る赤字・黒字の構成分析!C$34)</f>
        <v>上水道事業会計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2.27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3.09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2.81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3.18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3.48</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1791</v>
      </c>
      <c r="E42" s="138"/>
      <c r="F42" s="138"/>
      <c r="G42" s="138">
        <f>'実質公債費比率（分子）の構造'!L$52</f>
        <v>1742</v>
      </c>
      <c r="H42" s="138"/>
      <c r="I42" s="138"/>
      <c r="J42" s="138">
        <f>'実質公債費比率（分子）の構造'!M$52</f>
        <v>1810</v>
      </c>
      <c r="K42" s="138"/>
      <c r="L42" s="138"/>
      <c r="M42" s="138">
        <f>'実質公債費比率（分子）の構造'!N$52</f>
        <v>1808</v>
      </c>
      <c r="N42" s="138"/>
      <c r="O42" s="138"/>
      <c r="P42" s="138">
        <f>'実質公債費比率（分子）の構造'!O$52</f>
        <v>1788</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64</v>
      </c>
      <c r="C44" s="138"/>
      <c r="D44" s="138"/>
      <c r="E44" s="138">
        <f>'実質公債費比率（分子）の構造'!L$50</f>
        <v>64</v>
      </c>
      <c r="F44" s="138"/>
      <c r="G44" s="138"/>
      <c r="H44" s="138">
        <f>'実質公債費比率（分子）の構造'!M$50</f>
        <v>58</v>
      </c>
      <c r="I44" s="138"/>
      <c r="J44" s="138"/>
      <c r="K44" s="138">
        <f>'実質公債費比率（分子）の構造'!N$50</f>
        <v>50</v>
      </c>
      <c r="L44" s="138"/>
      <c r="M44" s="138"/>
      <c r="N44" s="138">
        <f>'実質公債費比率（分子）の構造'!O$50</f>
        <v>41</v>
      </c>
      <c r="O44" s="138"/>
      <c r="P44" s="138"/>
    </row>
    <row r="45" spans="1:16">
      <c r="A45" s="138" t="s">
        <v>55</v>
      </c>
      <c r="B45" s="138">
        <f>'実質公債費比率（分子）の構造'!K$49</f>
        <v>139</v>
      </c>
      <c r="C45" s="138"/>
      <c r="D45" s="138"/>
      <c r="E45" s="138">
        <f>'実質公債費比率（分子）の構造'!L$49</f>
        <v>135</v>
      </c>
      <c r="F45" s="138"/>
      <c r="G45" s="138"/>
      <c r="H45" s="138">
        <f>'実質公債費比率（分子）の構造'!M$49</f>
        <v>140</v>
      </c>
      <c r="I45" s="138"/>
      <c r="J45" s="138"/>
      <c r="K45" s="138">
        <f>'実質公債費比率（分子）の構造'!N$49</f>
        <v>140</v>
      </c>
      <c r="L45" s="138"/>
      <c r="M45" s="138"/>
      <c r="N45" s="138">
        <f>'実質公債費比率（分子）の構造'!O$49</f>
        <v>160</v>
      </c>
      <c r="O45" s="138"/>
      <c r="P45" s="138"/>
    </row>
    <row r="46" spans="1:16">
      <c r="A46" s="138" t="s">
        <v>56</v>
      </c>
      <c r="B46" s="138">
        <f>'実質公債費比率（分子）の構造'!K$48</f>
        <v>989</v>
      </c>
      <c r="C46" s="138"/>
      <c r="D46" s="138"/>
      <c r="E46" s="138">
        <f>'実質公債費比率（分子）の構造'!L$48</f>
        <v>1026</v>
      </c>
      <c r="F46" s="138"/>
      <c r="G46" s="138"/>
      <c r="H46" s="138">
        <f>'実質公債費比率（分子）の構造'!M$48</f>
        <v>1013</v>
      </c>
      <c r="I46" s="138"/>
      <c r="J46" s="138"/>
      <c r="K46" s="138">
        <f>'実質公債費比率（分子）の構造'!N$48</f>
        <v>986</v>
      </c>
      <c r="L46" s="138"/>
      <c r="M46" s="138"/>
      <c r="N46" s="138">
        <f>'実質公債費比率（分子）の構造'!O$48</f>
        <v>825</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1809</v>
      </c>
      <c r="C49" s="138"/>
      <c r="D49" s="138"/>
      <c r="E49" s="138">
        <f>'実質公債費比率（分子）の構造'!L$45</f>
        <v>1713</v>
      </c>
      <c r="F49" s="138"/>
      <c r="G49" s="138"/>
      <c r="H49" s="138">
        <f>'実質公債費比率（分子）の構造'!M$45</f>
        <v>1676</v>
      </c>
      <c r="I49" s="138"/>
      <c r="J49" s="138"/>
      <c r="K49" s="138">
        <f>'実質公債費比率（分子）の構造'!N$45</f>
        <v>1648</v>
      </c>
      <c r="L49" s="138"/>
      <c r="M49" s="138"/>
      <c r="N49" s="138">
        <f>'実質公債費比率（分子）の構造'!O$45</f>
        <v>1679</v>
      </c>
      <c r="O49" s="138"/>
      <c r="P49" s="138"/>
    </row>
    <row r="50" spans="1:16">
      <c r="A50" s="138" t="s">
        <v>60</v>
      </c>
      <c r="B50" s="138" t="e">
        <f>NA()</f>
        <v>#N/A</v>
      </c>
      <c r="C50" s="138">
        <f>IF(ISNUMBER('実質公債費比率（分子）の構造'!K$53),'実質公債費比率（分子）の構造'!K$53,NA())</f>
        <v>1210</v>
      </c>
      <c r="D50" s="138" t="e">
        <f>NA()</f>
        <v>#N/A</v>
      </c>
      <c r="E50" s="138" t="e">
        <f>NA()</f>
        <v>#N/A</v>
      </c>
      <c r="F50" s="138">
        <f>IF(ISNUMBER('実質公債費比率（分子）の構造'!L$53),'実質公債費比率（分子）の構造'!L$53,NA())</f>
        <v>1196</v>
      </c>
      <c r="G50" s="138" t="e">
        <f>NA()</f>
        <v>#N/A</v>
      </c>
      <c r="H50" s="138" t="e">
        <f>NA()</f>
        <v>#N/A</v>
      </c>
      <c r="I50" s="138">
        <f>IF(ISNUMBER('実質公債費比率（分子）の構造'!M$53),'実質公債費比率（分子）の構造'!M$53,NA())</f>
        <v>1077</v>
      </c>
      <c r="J50" s="138" t="e">
        <f>NA()</f>
        <v>#N/A</v>
      </c>
      <c r="K50" s="138" t="e">
        <f>NA()</f>
        <v>#N/A</v>
      </c>
      <c r="L50" s="138">
        <f>IF(ISNUMBER('実質公債費比率（分子）の構造'!N$53),'実質公債費比率（分子）の構造'!N$53,NA())</f>
        <v>1016</v>
      </c>
      <c r="M50" s="138" t="e">
        <f>NA()</f>
        <v>#N/A</v>
      </c>
      <c r="N50" s="138" t="e">
        <f>NA()</f>
        <v>#N/A</v>
      </c>
      <c r="O50" s="138">
        <f>IF(ISNUMBER('実質公債費比率（分子）の構造'!O$53),'実質公債費比率（分子）の構造'!O$53,NA())</f>
        <v>917</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20260</v>
      </c>
      <c r="E56" s="137"/>
      <c r="F56" s="137"/>
      <c r="G56" s="137">
        <f>'将来負担比率（分子）の構造'!J$52</f>
        <v>20331</v>
      </c>
      <c r="H56" s="137"/>
      <c r="I56" s="137"/>
      <c r="J56" s="137">
        <f>'将来負担比率（分子）の構造'!K$52</f>
        <v>20146</v>
      </c>
      <c r="K56" s="137"/>
      <c r="L56" s="137"/>
      <c r="M56" s="137">
        <f>'将来負担比率（分子）の構造'!L$52</f>
        <v>19744</v>
      </c>
      <c r="N56" s="137"/>
      <c r="O56" s="137"/>
      <c r="P56" s="137">
        <f>'将来負担比率（分子）の構造'!M$52</f>
        <v>19705</v>
      </c>
    </row>
    <row r="57" spans="1:16">
      <c r="A57" s="137" t="s">
        <v>36</v>
      </c>
      <c r="B57" s="137"/>
      <c r="C57" s="137"/>
      <c r="D57" s="137">
        <f>'将来負担比率（分子）の構造'!I$51</f>
        <v>508</v>
      </c>
      <c r="E57" s="137"/>
      <c r="F57" s="137"/>
      <c r="G57" s="137">
        <f>'将来負担比率（分子）の構造'!J$51</f>
        <v>472</v>
      </c>
      <c r="H57" s="137"/>
      <c r="I57" s="137"/>
      <c r="J57" s="137">
        <f>'将来負担比率（分子）の構造'!K$51</f>
        <v>449</v>
      </c>
      <c r="K57" s="137"/>
      <c r="L57" s="137"/>
      <c r="M57" s="137">
        <f>'将来負担比率（分子）の構造'!L$51</f>
        <v>445</v>
      </c>
      <c r="N57" s="137"/>
      <c r="O57" s="137"/>
      <c r="P57" s="137">
        <f>'将来負担比率（分子）の構造'!M$51</f>
        <v>419</v>
      </c>
    </row>
    <row r="58" spans="1:16">
      <c r="A58" s="137" t="s">
        <v>35</v>
      </c>
      <c r="B58" s="137"/>
      <c r="C58" s="137"/>
      <c r="D58" s="137">
        <f>'将来負担比率（分子）の構造'!I$50</f>
        <v>1979</v>
      </c>
      <c r="E58" s="137"/>
      <c r="F58" s="137"/>
      <c r="G58" s="137">
        <f>'将来負担比率（分子）の構造'!J$50</f>
        <v>1845</v>
      </c>
      <c r="H58" s="137"/>
      <c r="I58" s="137"/>
      <c r="J58" s="137">
        <f>'将来負担比率（分子）の構造'!K$50</f>
        <v>1307</v>
      </c>
      <c r="K58" s="137"/>
      <c r="L58" s="137"/>
      <c r="M58" s="137">
        <f>'将来負担比率（分子）の構造'!L$50</f>
        <v>897</v>
      </c>
      <c r="N58" s="137"/>
      <c r="O58" s="137"/>
      <c r="P58" s="137">
        <f>'将来負担比率（分子）の構造'!M$50</f>
        <v>939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3169</v>
      </c>
      <c r="C62" s="137"/>
      <c r="D62" s="137"/>
      <c r="E62" s="137">
        <f>'将来負担比率（分子）の構造'!J$45</f>
        <v>3086</v>
      </c>
      <c r="F62" s="137"/>
      <c r="G62" s="137"/>
      <c r="H62" s="137">
        <f>'将来負担比率（分子）の構造'!K$45</f>
        <v>2769</v>
      </c>
      <c r="I62" s="137"/>
      <c r="J62" s="137"/>
      <c r="K62" s="137">
        <f>'将来負担比率（分子）の構造'!L$45</f>
        <v>2525</v>
      </c>
      <c r="L62" s="137"/>
      <c r="M62" s="137"/>
      <c r="N62" s="137">
        <f>'将来負担比率（分子）の構造'!M$45</f>
        <v>2352</v>
      </c>
      <c r="O62" s="137"/>
      <c r="P62" s="137"/>
    </row>
    <row r="63" spans="1:16">
      <c r="A63" s="137" t="s">
        <v>28</v>
      </c>
      <c r="B63" s="137">
        <f>'将来負担比率（分子）の構造'!I$44</f>
        <v>859</v>
      </c>
      <c r="C63" s="137"/>
      <c r="D63" s="137"/>
      <c r="E63" s="137">
        <f>'将来負担比率（分子）の構造'!J$44</f>
        <v>912</v>
      </c>
      <c r="F63" s="137"/>
      <c r="G63" s="137"/>
      <c r="H63" s="137">
        <f>'将来負担比率（分子）の構造'!K$44</f>
        <v>1047</v>
      </c>
      <c r="I63" s="137"/>
      <c r="J63" s="137"/>
      <c r="K63" s="137">
        <f>'将来負担比率（分子）の構造'!L$44</f>
        <v>977</v>
      </c>
      <c r="L63" s="137"/>
      <c r="M63" s="137"/>
      <c r="N63" s="137">
        <f>'将来負担比率（分子）の構造'!M$44</f>
        <v>895</v>
      </c>
      <c r="O63" s="137"/>
      <c r="P63" s="137"/>
    </row>
    <row r="64" spans="1:16">
      <c r="A64" s="137" t="s">
        <v>27</v>
      </c>
      <c r="B64" s="137">
        <f>'将来負担比率（分子）の構造'!I$43</f>
        <v>14283</v>
      </c>
      <c r="C64" s="137"/>
      <c r="D64" s="137"/>
      <c r="E64" s="137">
        <f>'将来負担比率（分子）の構造'!J$43</f>
        <v>13685</v>
      </c>
      <c r="F64" s="137"/>
      <c r="G64" s="137"/>
      <c r="H64" s="137">
        <f>'将来負担比率（分子）の構造'!K$43</f>
        <v>13206</v>
      </c>
      <c r="I64" s="137"/>
      <c r="J64" s="137"/>
      <c r="K64" s="137">
        <f>'将来負担比率（分子）の構造'!L$43</f>
        <v>12709</v>
      </c>
      <c r="L64" s="137"/>
      <c r="M64" s="137"/>
      <c r="N64" s="137">
        <f>'将来負担比率（分子）の構造'!M$43</f>
        <v>11749</v>
      </c>
      <c r="O64" s="137"/>
      <c r="P64" s="137"/>
    </row>
    <row r="65" spans="1:16">
      <c r="A65" s="137" t="s">
        <v>26</v>
      </c>
      <c r="B65" s="137">
        <f>'将来負担比率（分子）の構造'!I$42</f>
        <v>409</v>
      </c>
      <c r="C65" s="137"/>
      <c r="D65" s="137"/>
      <c r="E65" s="137">
        <f>'将来負担比率（分子）の構造'!J$42</f>
        <v>368</v>
      </c>
      <c r="F65" s="137"/>
      <c r="G65" s="137"/>
      <c r="H65" s="137">
        <f>'将来負担比率（分子）の構造'!K$42</f>
        <v>313</v>
      </c>
      <c r="I65" s="137"/>
      <c r="J65" s="137"/>
      <c r="K65" s="137">
        <f>'将来負担比率（分子）の構造'!L$42</f>
        <v>275</v>
      </c>
      <c r="L65" s="137"/>
      <c r="M65" s="137"/>
      <c r="N65" s="137">
        <f>'将来負担比率（分子）の構造'!M$42</f>
        <v>330</v>
      </c>
      <c r="O65" s="137"/>
      <c r="P65" s="137"/>
    </row>
    <row r="66" spans="1:16">
      <c r="A66" s="137" t="s">
        <v>25</v>
      </c>
      <c r="B66" s="137">
        <f>'将来負担比率（分子）の構造'!I$41</f>
        <v>16457</v>
      </c>
      <c r="C66" s="137"/>
      <c r="D66" s="137"/>
      <c r="E66" s="137">
        <f>'将来負担比率（分子）の構造'!J$41</f>
        <v>16352</v>
      </c>
      <c r="F66" s="137"/>
      <c r="G66" s="137"/>
      <c r="H66" s="137">
        <f>'将来負担比率（分子）の構造'!K$41</f>
        <v>16332</v>
      </c>
      <c r="I66" s="137"/>
      <c r="J66" s="137"/>
      <c r="K66" s="137">
        <f>'将来負担比率（分子）の構造'!L$41</f>
        <v>16452</v>
      </c>
      <c r="L66" s="137"/>
      <c r="M66" s="137"/>
      <c r="N66" s="137">
        <f>'将来負担比率（分子）の構造'!M$41</f>
        <v>16082</v>
      </c>
      <c r="O66" s="137"/>
      <c r="P66" s="137"/>
    </row>
    <row r="67" spans="1:16">
      <c r="A67" s="137" t="s">
        <v>64</v>
      </c>
      <c r="B67" s="137" t="e">
        <f>NA()</f>
        <v>#N/A</v>
      </c>
      <c r="C67" s="137">
        <f>IF(ISNUMBER('将来負担比率（分子）の構造'!I$53), IF('将来負担比率（分子）の構造'!I$53 &lt; 0, 0, '将来負担比率（分子）の構造'!I$53), NA())</f>
        <v>12430</v>
      </c>
      <c r="D67" s="137" t="e">
        <f>NA()</f>
        <v>#N/A</v>
      </c>
      <c r="E67" s="137" t="e">
        <f>NA()</f>
        <v>#N/A</v>
      </c>
      <c r="F67" s="137">
        <f>IF(ISNUMBER('将来負担比率（分子）の構造'!J$53), IF('将来負担比率（分子）の構造'!J$53 &lt; 0, 0, '将来負担比率（分子）の構造'!J$53), NA())</f>
        <v>11755</v>
      </c>
      <c r="G67" s="137" t="e">
        <f>NA()</f>
        <v>#N/A</v>
      </c>
      <c r="H67" s="137" t="e">
        <f>NA()</f>
        <v>#N/A</v>
      </c>
      <c r="I67" s="137">
        <f>IF(ISNUMBER('将来負担比率（分子）の構造'!K$53), IF('将来負担比率（分子）の構造'!K$53 &lt; 0, 0, '将来負担比率（分子）の構造'!K$53), NA())</f>
        <v>11765</v>
      </c>
      <c r="J67" s="137" t="e">
        <f>NA()</f>
        <v>#N/A</v>
      </c>
      <c r="K67" s="137" t="e">
        <f>NA()</f>
        <v>#N/A</v>
      </c>
      <c r="L67" s="137">
        <f>IF(ISNUMBER('将来負担比率（分子）の構造'!L$53), IF('将来負担比率（分子）の構造'!L$53 &lt; 0, 0, '将来負担比率（分子）の構造'!L$53), NA())</f>
        <v>11851</v>
      </c>
      <c r="M67" s="137" t="e">
        <f>NA()</f>
        <v>#N/A</v>
      </c>
      <c r="N67" s="137" t="e">
        <f>NA()</f>
        <v>#N/A</v>
      </c>
      <c r="O67" s="137">
        <f>IF(ISNUMBER('将来負担比率（分子）の構造'!M$53), IF('将来負担比率（分子）の構造'!M$53 &lt; 0, 0, '将来負担比率（分子）の構造'!M$53), NA())</f>
        <v>10344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3308152</v>
      </c>
      <c r="S5" s="615"/>
      <c r="T5" s="615"/>
      <c r="U5" s="615"/>
      <c r="V5" s="615"/>
      <c r="W5" s="615"/>
      <c r="X5" s="615"/>
      <c r="Y5" s="616"/>
      <c r="Z5" s="617">
        <v>19.399999999999999</v>
      </c>
      <c r="AA5" s="617"/>
      <c r="AB5" s="617"/>
      <c r="AC5" s="617"/>
      <c r="AD5" s="618">
        <v>3308152</v>
      </c>
      <c r="AE5" s="618"/>
      <c r="AF5" s="618"/>
      <c r="AG5" s="618"/>
      <c r="AH5" s="618"/>
      <c r="AI5" s="618"/>
      <c r="AJ5" s="618"/>
      <c r="AK5" s="618"/>
      <c r="AL5" s="619">
        <v>32.799999999999997</v>
      </c>
      <c r="AM5" s="620"/>
      <c r="AN5" s="620"/>
      <c r="AO5" s="621"/>
      <c r="AP5" s="611" t="s">
        <v>209</v>
      </c>
      <c r="AQ5" s="612"/>
      <c r="AR5" s="612"/>
      <c r="AS5" s="612"/>
      <c r="AT5" s="612"/>
      <c r="AU5" s="612"/>
      <c r="AV5" s="612"/>
      <c r="AW5" s="612"/>
      <c r="AX5" s="612"/>
      <c r="AY5" s="612"/>
      <c r="AZ5" s="612"/>
      <c r="BA5" s="612"/>
      <c r="BB5" s="612"/>
      <c r="BC5" s="612"/>
      <c r="BD5" s="612"/>
      <c r="BE5" s="612"/>
      <c r="BF5" s="613"/>
      <c r="BG5" s="625">
        <v>3273927</v>
      </c>
      <c r="BH5" s="626"/>
      <c r="BI5" s="626"/>
      <c r="BJ5" s="626"/>
      <c r="BK5" s="626"/>
      <c r="BL5" s="626"/>
      <c r="BM5" s="626"/>
      <c r="BN5" s="627"/>
      <c r="BO5" s="628">
        <v>99</v>
      </c>
      <c r="BP5" s="628"/>
      <c r="BQ5" s="628"/>
      <c r="BR5" s="628"/>
      <c r="BS5" s="629">
        <v>23329</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177060</v>
      </c>
      <c r="S6" s="626"/>
      <c r="T6" s="626"/>
      <c r="U6" s="626"/>
      <c r="V6" s="626"/>
      <c r="W6" s="626"/>
      <c r="X6" s="626"/>
      <c r="Y6" s="627"/>
      <c r="Z6" s="628">
        <v>1</v>
      </c>
      <c r="AA6" s="628"/>
      <c r="AB6" s="628"/>
      <c r="AC6" s="628"/>
      <c r="AD6" s="629">
        <v>177060</v>
      </c>
      <c r="AE6" s="629"/>
      <c r="AF6" s="629"/>
      <c r="AG6" s="629"/>
      <c r="AH6" s="629"/>
      <c r="AI6" s="629"/>
      <c r="AJ6" s="629"/>
      <c r="AK6" s="629"/>
      <c r="AL6" s="630">
        <v>1.8</v>
      </c>
      <c r="AM6" s="631"/>
      <c r="AN6" s="631"/>
      <c r="AO6" s="632"/>
      <c r="AP6" s="622" t="s">
        <v>214</v>
      </c>
      <c r="AQ6" s="623"/>
      <c r="AR6" s="623"/>
      <c r="AS6" s="623"/>
      <c r="AT6" s="623"/>
      <c r="AU6" s="623"/>
      <c r="AV6" s="623"/>
      <c r="AW6" s="623"/>
      <c r="AX6" s="623"/>
      <c r="AY6" s="623"/>
      <c r="AZ6" s="623"/>
      <c r="BA6" s="623"/>
      <c r="BB6" s="623"/>
      <c r="BC6" s="623"/>
      <c r="BD6" s="623"/>
      <c r="BE6" s="623"/>
      <c r="BF6" s="624"/>
      <c r="BG6" s="625">
        <v>3273927</v>
      </c>
      <c r="BH6" s="626"/>
      <c r="BI6" s="626"/>
      <c r="BJ6" s="626"/>
      <c r="BK6" s="626"/>
      <c r="BL6" s="626"/>
      <c r="BM6" s="626"/>
      <c r="BN6" s="627"/>
      <c r="BO6" s="628">
        <v>99</v>
      </c>
      <c r="BP6" s="628"/>
      <c r="BQ6" s="628"/>
      <c r="BR6" s="628"/>
      <c r="BS6" s="629">
        <v>23329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197386</v>
      </c>
      <c r="CS6" s="626"/>
      <c r="CT6" s="626"/>
      <c r="CU6" s="626"/>
      <c r="CV6" s="626"/>
      <c r="CW6" s="626"/>
      <c r="CX6" s="626"/>
      <c r="CY6" s="627"/>
      <c r="CZ6" s="628">
        <v>1.2</v>
      </c>
      <c r="DA6" s="628"/>
      <c r="DB6" s="628"/>
      <c r="DC6" s="628"/>
      <c r="DD6" s="634" t="s">
        <v>216</v>
      </c>
      <c r="DE6" s="626"/>
      <c r="DF6" s="626"/>
      <c r="DG6" s="626"/>
      <c r="DH6" s="626"/>
      <c r="DI6" s="626"/>
      <c r="DJ6" s="626"/>
      <c r="DK6" s="626"/>
      <c r="DL6" s="626"/>
      <c r="DM6" s="626"/>
      <c r="DN6" s="626"/>
      <c r="DO6" s="626"/>
      <c r="DP6" s="627"/>
      <c r="DQ6" s="634">
        <v>197386</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3213</v>
      </c>
      <c r="S7" s="626"/>
      <c r="T7" s="626"/>
      <c r="U7" s="626"/>
      <c r="V7" s="626"/>
      <c r="W7" s="626"/>
      <c r="X7" s="626"/>
      <c r="Y7" s="627"/>
      <c r="Z7" s="628">
        <v>0</v>
      </c>
      <c r="AA7" s="628"/>
      <c r="AB7" s="628"/>
      <c r="AC7" s="628"/>
      <c r="AD7" s="629">
        <v>3213</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933121</v>
      </c>
      <c r="BH7" s="626"/>
      <c r="BI7" s="626"/>
      <c r="BJ7" s="626"/>
      <c r="BK7" s="626"/>
      <c r="BL7" s="626"/>
      <c r="BM7" s="626"/>
      <c r="BN7" s="627"/>
      <c r="BO7" s="628">
        <v>28.2</v>
      </c>
      <c r="BP7" s="628"/>
      <c r="BQ7" s="628"/>
      <c r="BR7" s="628"/>
      <c r="BS7" s="629">
        <v>23329</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1859379</v>
      </c>
      <c r="CS7" s="626"/>
      <c r="CT7" s="626"/>
      <c r="CU7" s="626"/>
      <c r="CV7" s="626"/>
      <c r="CW7" s="626"/>
      <c r="CX7" s="626"/>
      <c r="CY7" s="627"/>
      <c r="CZ7" s="628">
        <v>11.1</v>
      </c>
      <c r="DA7" s="628"/>
      <c r="DB7" s="628"/>
      <c r="DC7" s="628"/>
      <c r="DD7" s="634">
        <v>44594</v>
      </c>
      <c r="DE7" s="626"/>
      <c r="DF7" s="626"/>
      <c r="DG7" s="626"/>
      <c r="DH7" s="626"/>
      <c r="DI7" s="626"/>
      <c r="DJ7" s="626"/>
      <c r="DK7" s="626"/>
      <c r="DL7" s="626"/>
      <c r="DM7" s="626"/>
      <c r="DN7" s="626"/>
      <c r="DO7" s="626"/>
      <c r="DP7" s="627"/>
      <c r="DQ7" s="634">
        <v>1632540</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3988</v>
      </c>
      <c r="S8" s="626"/>
      <c r="T8" s="626"/>
      <c r="U8" s="626"/>
      <c r="V8" s="626"/>
      <c r="W8" s="626"/>
      <c r="X8" s="626"/>
      <c r="Y8" s="627"/>
      <c r="Z8" s="628">
        <v>0</v>
      </c>
      <c r="AA8" s="628"/>
      <c r="AB8" s="628"/>
      <c r="AC8" s="628"/>
      <c r="AD8" s="629">
        <v>3988</v>
      </c>
      <c r="AE8" s="629"/>
      <c r="AF8" s="629"/>
      <c r="AG8" s="629"/>
      <c r="AH8" s="629"/>
      <c r="AI8" s="629"/>
      <c r="AJ8" s="629"/>
      <c r="AK8" s="629"/>
      <c r="AL8" s="630">
        <v>0</v>
      </c>
      <c r="AM8" s="631"/>
      <c r="AN8" s="631"/>
      <c r="AO8" s="632"/>
      <c r="AP8" s="622" t="s">
        <v>221</v>
      </c>
      <c r="AQ8" s="623"/>
      <c r="AR8" s="623"/>
      <c r="AS8" s="623"/>
      <c r="AT8" s="623"/>
      <c r="AU8" s="623"/>
      <c r="AV8" s="623"/>
      <c r="AW8" s="623"/>
      <c r="AX8" s="623"/>
      <c r="AY8" s="623"/>
      <c r="AZ8" s="623"/>
      <c r="BA8" s="623"/>
      <c r="BB8" s="623"/>
      <c r="BC8" s="623"/>
      <c r="BD8" s="623"/>
      <c r="BE8" s="623"/>
      <c r="BF8" s="624"/>
      <c r="BG8" s="625">
        <v>43061</v>
      </c>
      <c r="BH8" s="626"/>
      <c r="BI8" s="626"/>
      <c r="BJ8" s="626"/>
      <c r="BK8" s="626"/>
      <c r="BL8" s="626"/>
      <c r="BM8" s="626"/>
      <c r="BN8" s="627"/>
      <c r="BO8" s="628">
        <v>1.3</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5649039</v>
      </c>
      <c r="CS8" s="626"/>
      <c r="CT8" s="626"/>
      <c r="CU8" s="626"/>
      <c r="CV8" s="626"/>
      <c r="CW8" s="626"/>
      <c r="CX8" s="626"/>
      <c r="CY8" s="627"/>
      <c r="CZ8" s="628">
        <v>33.9</v>
      </c>
      <c r="DA8" s="628"/>
      <c r="DB8" s="628"/>
      <c r="DC8" s="628"/>
      <c r="DD8" s="634">
        <v>5752</v>
      </c>
      <c r="DE8" s="626"/>
      <c r="DF8" s="626"/>
      <c r="DG8" s="626"/>
      <c r="DH8" s="626"/>
      <c r="DI8" s="626"/>
      <c r="DJ8" s="626"/>
      <c r="DK8" s="626"/>
      <c r="DL8" s="626"/>
      <c r="DM8" s="626"/>
      <c r="DN8" s="626"/>
      <c r="DO8" s="626"/>
      <c r="DP8" s="627"/>
      <c r="DQ8" s="634">
        <v>3181269</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2111</v>
      </c>
      <c r="S9" s="626"/>
      <c r="T9" s="626"/>
      <c r="U9" s="626"/>
      <c r="V9" s="626"/>
      <c r="W9" s="626"/>
      <c r="X9" s="626"/>
      <c r="Y9" s="627"/>
      <c r="Z9" s="628">
        <v>0</v>
      </c>
      <c r="AA9" s="628"/>
      <c r="AB9" s="628"/>
      <c r="AC9" s="628"/>
      <c r="AD9" s="629">
        <v>2111</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762685</v>
      </c>
      <c r="BH9" s="626"/>
      <c r="BI9" s="626"/>
      <c r="BJ9" s="626"/>
      <c r="BK9" s="626"/>
      <c r="BL9" s="626"/>
      <c r="BM9" s="626"/>
      <c r="BN9" s="627"/>
      <c r="BO9" s="628">
        <v>23.1</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1623965</v>
      </c>
      <c r="CS9" s="626"/>
      <c r="CT9" s="626"/>
      <c r="CU9" s="626"/>
      <c r="CV9" s="626"/>
      <c r="CW9" s="626"/>
      <c r="CX9" s="626"/>
      <c r="CY9" s="627"/>
      <c r="CZ9" s="628">
        <v>9.6999999999999993</v>
      </c>
      <c r="DA9" s="628"/>
      <c r="DB9" s="628"/>
      <c r="DC9" s="628"/>
      <c r="DD9" s="634">
        <v>9457</v>
      </c>
      <c r="DE9" s="626"/>
      <c r="DF9" s="626"/>
      <c r="DG9" s="626"/>
      <c r="DH9" s="626"/>
      <c r="DI9" s="626"/>
      <c r="DJ9" s="626"/>
      <c r="DK9" s="626"/>
      <c r="DL9" s="626"/>
      <c r="DM9" s="626"/>
      <c r="DN9" s="626"/>
      <c r="DO9" s="626"/>
      <c r="DP9" s="627"/>
      <c r="DQ9" s="634">
        <v>1581313</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500379</v>
      </c>
      <c r="S10" s="626"/>
      <c r="T10" s="626"/>
      <c r="U10" s="626"/>
      <c r="V10" s="626"/>
      <c r="W10" s="626"/>
      <c r="X10" s="626"/>
      <c r="Y10" s="627"/>
      <c r="Z10" s="628">
        <v>2.9</v>
      </c>
      <c r="AA10" s="628"/>
      <c r="AB10" s="628"/>
      <c r="AC10" s="628"/>
      <c r="AD10" s="629">
        <v>500379</v>
      </c>
      <c r="AE10" s="629"/>
      <c r="AF10" s="629"/>
      <c r="AG10" s="629"/>
      <c r="AH10" s="629"/>
      <c r="AI10" s="629"/>
      <c r="AJ10" s="629"/>
      <c r="AK10" s="629"/>
      <c r="AL10" s="630">
        <v>5</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59000</v>
      </c>
      <c r="BH10" s="626"/>
      <c r="BI10" s="626"/>
      <c r="BJ10" s="626"/>
      <c r="BK10" s="626"/>
      <c r="BL10" s="626"/>
      <c r="BM10" s="626"/>
      <c r="BN10" s="627"/>
      <c r="BO10" s="628">
        <v>1.8</v>
      </c>
      <c r="BP10" s="628"/>
      <c r="BQ10" s="628"/>
      <c r="BR10" s="628"/>
      <c r="BS10" s="634">
        <v>9769</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36020</v>
      </c>
      <c r="CS10" s="626"/>
      <c r="CT10" s="626"/>
      <c r="CU10" s="626"/>
      <c r="CV10" s="626"/>
      <c r="CW10" s="626"/>
      <c r="CX10" s="626"/>
      <c r="CY10" s="627"/>
      <c r="CZ10" s="628">
        <v>0.2</v>
      </c>
      <c r="DA10" s="628"/>
      <c r="DB10" s="628"/>
      <c r="DC10" s="628"/>
      <c r="DD10" s="634" t="s">
        <v>112</v>
      </c>
      <c r="DE10" s="626"/>
      <c r="DF10" s="626"/>
      <c r="DG10" s="626"/>
      <c r="DH10" s="626"/>
      <c r="DI10" s="626"/>
      <c r="DJ10" s="626"/>
      <c r="DK10" s="626"/>
      <c r="DL10" s="626"/>
      <c r="DM10" s="626"/>
      <c r="DN10" s="626"/>
      <c r="DO10" s="626"/>
      <c r="DP10" s="627"/>
      <c r="DQ10" s="634">
        <v>36020</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v>6334</v>
      </c>
      <c r="S11" s="626"/>
      <c r="T11" s="626"/>
      <c r="U11" s="626"/>
      <c r="V11" s="626"/>
      <c r="W11" s="626"/>
      <c r="X11" s="626"/>
      <c r="Y11" s="627"/>
      <c r="Z11" s="628">
        <v>0</v>
      </c>
      <c r="AA11" s="628"/>
      <c r="AB11" s="628"/>
      <c r="AC11" s="628"/>
      <c r="AD11" s="629">
        <v>6334</v>
      </c>
      <c r="AE11" s="629"/>
      <c r="AF11" s="629"/>
      <c r="AG11" s="629"/>
      <c r="AH11" s="629"/>
      <c r="AI11" s="629"/>
      <c r="AJ11" s="629"/>
      <c r="AK11" s="629"/>
      <c r="AL11" s="630">
        <v>0.1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68375</v>
      </c>
      <c r="BH11" s="626"/>
      <c r="BI11" s="626"/>
      <c r="BJ11" s="626"/>
      <c r="BK11" s="626"/>
      <c r="BL11" s="626"/>
      <c r="BM11" s="626"/>
      <c r="BN11" s="627"/>
      <c r="BO11" s="628">
        <v>2.1</v>
      </c>
      <c r="BP11" s="628"/>
      <c r="BQ11" s="628"/>
      <c r="BR11" s="628"/>
      <c r="BS11" s="634">
        <v>13560</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974685</v>
      </c>
      <c r="CS11" s="626"/>
      <c r="CT11" s="626"/>
      <c r="CU11" s="626"/>
      <c r="CV11" s="626"/>
      <c r="CW11" s="626"/>
      <c r="CX11" s="626"/>
      <c r="CY11" s="627"/>
      <c r="CZ11" s="628">
        <v>5.8</v>
      </c>
      <c r="DA11" s="628"/>
      <c r="DB11" s="628"/>
      <c r="DC11" s="628"/>
      <c r="DD11" s="634">
        <v>370906</v>
      </c>
      <c r="DE11" s="626"/>
      <c r="DF11" s="626"/>
      <c r="DG11" s="626"/>
      <c r="DH11" s="626"/>
      <c r="DI11" s="626"/>
      <c r="DJ11" s="626"/>
      <c r="DK11" s="626"/>
      <c r="DL11" s="626"/>
      <c r="DM11" s="626"/>
      <c r="DN11" s="626"/>
      <c r="DO11" s="626"/>
      <c r="DP11" s="627"/>
      <c r="DQ11" s="634">
        <v>435346</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2028411</v>
      </c>
      <c r="BH12" s="626"/>
      <c r="BI12" s="626"/>
      <c r="BJ12" s="626"/>
      <c r="BK12" s="626"/>
      <c r="BL12" s="626"/>
      <c r="BM12" s="626"/>
      <c r="BN12" s="627"/>
      <c r="BO12" s="628">
        <v>61.3</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552119</v>
      </c>
      <c r="CS12" s="626"/>
      <c r="CT12" s="626"/>
      <c r="CU12" s="626"/>
      <c r="CV12" s="626"/>
      <c r="CW12" s="626"/>
      <c r="CX12" s="626"/>
      <c r="CY12" s="627"/>
      <c r="CZ12" s="628">
        <v>3.3</v>
      </c>
      <c r="DA12" s="628"/>
      <c r="DB12" s="628"/>
      <c r="DC12" s="628"/>
      <c r="DD12" s="634">
        <v>14672</v>
      </c>
      <c r="DE12" s="626"/>
      <c r="DF12" s="626"/>
      <c r="DG12" s="626"/>
      <c r="DH12" s="626"/>
      <c r="DI12" s="626"/>
      <c r="DJ12" s="626"/>
      <c r="DK12" s="626"/>
      <c r="DL12" s="626"/>
      <c r="DM12" s="626"/>
      <c r="DN12" s="626"/>
      <c r="DO12" s="626"/>
      <c r="DP12" s="627"/>
      <c r="DQ12" s="634">
        <v>252115</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28060</v>
      </c>
      <c r="S13" s="626"/>
      <c r="T13" s="626"/>
      <c r="U13" s="626"/>
      <c r="V13" s="626"/>
      <c r="W13" s="626"/>
      <c r="X13" s="626"/>
      <c r="Y13" s="627"/>
      <c r="Z13" s="628">
        <v>0.2</v>
      </c>
      <c r="AA13" s="628"/>
      <c r="AB13" s="628"/>
      <c r="AC13" s="628"/>
      <c r="AD13" s="629">
        <v>28060</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1130455</v>
      </c>
      <c r="BH13" s="626"/>
      <c r="BI13" s="626"/>
      <c r="BJ13" s="626"/>
      <c r="BK13" s="626"/>
      <c r="BL13" s="626"/>
      <c r="BM13" s="626"/>
      <c r="BN13" s="627"/>
      <c r="BO13" s="628">
        <v>34.200000000000003</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1777074</v>
      </c>
      <c r="CS13" s="626"/>
      <c r="CT13" s="626"/>
      <c r="CU13" s="626"/>
      <c r="CV13" s="626"/>
      <c r="CW13" s="626"/>
      <c r="CX13" s="626"/>
      <c r="CY13" s="627"/>
      <c r="CZ13" s="628">
        <v>10.6</v>
      </c>
      <c r="DA13" s="628"/>
      <c r="DB13" s="628"/>
      <c r="DC13" s="628"/>
      <c r="DD13" s="634">
        <v>801565</v>
      </c>
      <c r="DE13" s="626"/>
      <c r="DF13" s="626"/>
      <c r="DG13" s="626"/>
      <c r="DH13" s="626"/>
      <c r="DI13" s="626"/>
      <c r="DJ13" s="626"/>
      <c r="DK13" s="626"/>
      <c r="DL13" s="626"/>
      <c r="DM13" s="626"/>
      <c r="DN13" s="626"/>
      <c r="DO13" s="626"/>
      <c r="DP13" s="627"/>
      <c r="DQ13" s="634">
        <v>1294350</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82890</v>
      </c>
      <c r="BH14" s="626"/>
      <c r="BI14" s="626"/>
      <c r="BJ14" s="626"/>
      <c r="BK14" s="626"/>
      <c r="BL14" s="626"/>
      <c r="BM14" s="626"/>
      <c r="BN14" s="627"/>
      <c r="BO14" s="628">
        <v>2.5</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871449</v>
      </c>
      <c r="CS14" s="626"/>
      <c r="CT14" s="626"/>
      <c r="CU14" s="626"/>
      <c r="CV14" s="626"/>
      <c r="CW14" s="626"/>
      <c r="CX14" s="626"/>
      <c r="CY14" s="627"/>
      <c r="CZ14" s="628">
        <v>5.2</v>
      </c>
      <c r="DA14" s="628"/>
      <c r="DB14" s="628"/>
      <c r="DC14" s="628"/>
      <c r="DD14" s="634">
        <v>47500</v>
      </c>
      <c r="DE14" s="626"/>
      <c r="DF14" s="626"/>
      <c r="DG14" s="626"/>
      <c r="DH14" s="626"/>
      <c r="DI14" s="626"/>
      <c r="DJ14" s="626"/>
      <c r="DK14" s="626"/>
      <c r="DL14" s="626"/>
      <c r="DM14" s="626"/>
      <c r="DN14" s="626"/>
      <c r="DO14" s="626"/>
      <c r="DP14" s="627"/>
      <c r="DQ14" s="634">
        <v>870049</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7217</v>
      </c>
      <c r="S15" s="626"/>
      <c r="T15" s="626"/>
      <c r="U15" s="626"/>
      <c r="V15" s="626"/>
      <c r="W15" s="626"/>
      <c r="X15" s="626"/>
      <c r="Y15" s="627"/>
      <c r="Z15" s="628">
        <v>0</v>
      </c>
      <c r="AA15" s="628"/>
      <c r="AB15" s="628"/>
      <c r="AC15" s="628"/>
      <c r="AD15" s="629">
        <v>7217</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216407</v>
      </c>
      <c r="BH15" s="626"/>
      <c r="BI15" s="626"/>
      <c r="BJ15" s="626"/>
      <c r="BK15" s="626"/>
      <c r="BL15" s="626"/>
      <c r="BM15" s="626"/>
      <c r="BN15" s="627"/>
      <c r="BO15" s="628">
        <v>6.5</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1453916</v>
      </c>
      <c r="CS15" s="626"/>
      <c r="CT15" s="626"/>
      <c r="CU15" s="626"/>
      <c r="CV15" s="626"/>
      <c r="CW15" s="626"/>
      <c r="CX15" s="626"/>
      <c r="CY15" s="627"/>
      <c r="CZ15" s="628">
        <v>8.6999999999999993</v>
      </c>
      <c r="DA15" s="628"/>
      <c r="DB15" s="628"/>
      <c r="DC15" s="628"/>
      <c r="DD15" s="634">
        <v>500815</v>
      </c>
      <c r="DE15" s="626"/>
      <c r="DF15" s="626"/>
      <c r="DG15" s="626"/>
      <c r="DH15" s="626"/>
      <c r="DI15" s="626"/>
      <c r="DJ15" s="626"/>
      <c r="DK15" s="626"/>
      <c r="DL15" s="626"/>
      <c r="DM15" s="626"/>
      <c r="DN15" s="626"/>
      <c r="DO15" s="626"/>
      <c r="DP15" s="627"/>
      <c r="DQ15" s="634">
        <v>934714</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6843221</v>
      </c>
      <c r="S16" s="626"/>
      <c r="T16" s="626"/>
      <c r="U16" s="626"/>
      <c r="V16" s="626"/>
      <c r="W16" s="626"/>
      <c r="X16" s="626"/>
      <c r="Y16" s="627"/>
      <c r="Z16" s="628">
        <v>40.1</v>
      </c>
      <c r="AA16" s="628"/>
      <c r="AB16" s="628"/>
      <c r="AC16" s="628"/>
      <c r="AD16" s="629">
        <v>6034616</v>
      </c>
      <c r="AE16" s="629"/>
      <c r="AF16" s="629"/>
      <c r="AG16" s="629"/>
      <c r="AH16" s="629"/>
      <c r="AI16" s="629"/>
      <c r="AJ16" s="629"/>
      <c r="AK16" s="629"/>
      <c r="AL16" s="630">
        <v>59.8</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v>13098</v>
      </c>
      <c r="BH16" s="626"/>
      <c r="BI16" s="626"/>
      <c r="BJ16" s="626"/>
      <c r="BK16" s="626"/>
      <c r="BL16" s="626"/>
      <c r="BM16" s="626"/>
      <c r="BN16" s="627"/>
      <c r="BO16" s="628">
        <v>0.4</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11864</v>
      </c>
      <c r="CS16" s="626"/>
      <c r="CT16" s="626"/>
      <c r="CU16" s="626"/>
      <c r="CV16" s="626"/>
      <c r="CW16" s="626"/>
      <c r="CX16" s="626"/>
      <c r="CY16" s="627"/>
      <c r="CZ16" s="628">
        <v>0.1</v>
      </c>
      <c r="DA16" s="628"/>
      <c r="DB16" s="628"/>
      <c r="DC16" s="628"/>
      <c r="DD16" s="634" t="s">
        <v>112</v>
      </c>
      <c r="DE16" s="626"/>
      <c r="DF16" s="626"/>
      <c r="DG16" s="626"/>
      <c r="DH16" s="626"/>
      <c r="DI16" s="626"/>
      <c r="DJ16" s="626"/>
      <c r="DK16" s="626"/>
      <c r="DL16" s="626"/>
      <c r="DM16" s="626"/>
      <c r="DN16" s="626"/>
      <c r="DO16" s="626"/>
      <c r="DP16" s="627"/>
      <c r="DQ16" s="634">
        <v>11864</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6034616</v>
      </c>
      <c r="S17" s="626"/>
      <c r="T17" s="626"/>
      <c r="U17" s="626"/>
      <c r="V17" s="626"/>
      <c r="W17" s="626"/>
      <c r="X17" s="626"/>
      <c r="Y17" s="627"/>
      <c r="Z17" s="628">
        <v>35.4</v>
      </c>
      <c r="AA17" s="628"/>
      <c r="AB17" s="628"/>
      <c r="AC17" s="628"/>
      <c r="AD17" s="629">
        <v>6034616</v>
      </c>
      <c r="AE17" s="629"/>
      <c r="AF17" s="629"/>
      <c r="AG17" s="629"/>
      <c r="AH17" s="629"/>
      <c r="AI17" s="629"/>
      <c r="AJ17" s="629"/>
      <c r="AK17" s="629"/>
      <c r="AL17" s="630">
        <v>59.8</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1679442</v>
      </c>
      <c r="CS17" s="626"/>
      <c r="CT17" s="626"/>
      <c r="CU17" s="626"/>
      <c r="CV17" s="626"/>
      <c r="CW17" s="626"/>
      <c r="CX17" s="626"/>
      <c r="CY17" s="627"/>
      <c r="CZ17" s="628">
        <v>10.1</v>
      </c>
      <c r="DA17" s="628"/>
      <c r="DB17" s="628"/>
      <c r="DC17" s="628"/>
      <c r="DD17" s="634" t="s">
        <v>112</v>
      </c>
      <c r="DE17" s="626"/>
      <c r="DF17" s="626"/>
      <c r="DG17" s="626"/>
      <c r="DH17" s="626"/>
      <c r="DI17" s="626"/>
      <c r="DJ17" s="626"/>
      <c r="DK17" s="626"/>
      <c r="DL17" s="626"/>
      <c r="DM17" s="626"/>
      <c r="DN17" s="626"/>
      <c r="DO17" s="626"/>
      <c r="DP17" s="627"/>
      <c r="DQ17" s="634">
        <v>1611135</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807796</v>
      </c>
      <c r="S18" s="626"/>
      <c r="T18" s="626"/>
      <c r="U18" s="626"/>
      <c r="V18" s="626"/>
      <c r="W18" s="626"/>
      <c r="X18" s="626"/>
      <c r="Y18" s="627"/>
      <c r="Z18" s="628">
        <v>4.7</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v>635</v>
      </c>
      <c r="CS18" s="626"/>
      <c r="CT18" s="626"/>
      <c r="CU18" s="626"/>
      <c r="CV18" s="626"/>
      <c r="CW18" s="626"/>
      <c r="CX18" s="626"/>
      <c r="CY18" s="627"/>
      <c r="CZ18" s="628">
        <v>0</v>
      </c>
      <c r="DA18" s="628"/>
      <c r="DB18" s="628"/>
      <c r="DC18" s="628"/>
      <c r="DD18" s="634" t="s">
        <v>112</v>
      </c>
      <c r="DE18" s="626"/>
      <c r="DF18" s="626"/>
      <c r="DG18" s="626"/>
      <c r="DH18" s="626"/>
      <c r="DI18" s="626"/>
      <c r="DJ18" s="626"/>
      <c r="DK18" s="626"/>
      <c r="DL18" s="626"/>
      <c r="DM18" s="626"/>
      <c r="DN18" s="626"/>
      <c r="DO18" s="626"/>
      <c r="DP18" s="627"/>
      <c r="DQ18" s="634">
        <v>635</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v>809</v>
      </c>
      <c r="S19" s="626"/>
      <c r="T19" s="626"/>
      <c r="U19" s="626"/>
      <c r="V19" s="626"/>
      <c r="W19" s="626"/>
      <c r="X19" s="626"/>
      <c r="Y19" s="627"/>
      <c r="Z19" s="628">
        <v>0</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34225</v>
      </c>
      <c r="BH19" s="626"/>
      <c r="BI19" s="626"/>
      <c r="BJ19" s="626"/>
      <c r="BK19" s="626"/>
      <c r="BL19" s="626"/>
      <c r="BM19" s="626"/>
      <c r="BN19" s="627"/>
      <c r="BO19" s="628">
        <v>1</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10879735</v>
      </c>
      <c r="S20" s="626"/>
      <c r="T20" s="626"/>
      <c r="U20" s="626"/>
      <c r="V20" s="626"/>
      <c r="W20" s="626"/>
      <c r="X20" s="626"/>
      <c r="Y20" s="627"/>
      <c r="Z20" s="628">
        <v>63.8</v>
      </c>
      <c r="AA20" s="628"/>
      <c r="AB20" s="628"/>
      <c r="AC20" s="628"/>
      <c r="AD20" s="629">
        <v>10071130</v>
      </c>
      <c r="AE20" s="629"/>
      <c r="AF20" s="629"/>
      <c r="AG20" s="629"/>
      <c r="AH20" s="629"/>
      <c r="AI20" s="629"/>
      <c r="AJ20" s="629"/>
      <c r="AK20" s="629"/>
      <c r="AL20" s="630">
        <v>99.8</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34225</v>
      </c>
      <c r="BH20" s="626"/>
      <c r="BI20" s="626"/>
      <c r="BJ20" s="626"/>
      <c r="BK20" s="626"/>
      <c r="BL20" s="626"/>
      <c r="BM20" s="626"/>
      <c r="BN20" s="627"/>
      <c r="BO20" s="628">
        <v>1</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16686973</v>
      </c>
      <c r="CS20" s="626"/>
      <c r="CT20" s="626"/>
      <c r="CU20" s="626"/>
      <c r="CV20" s="626"/>
      <c r="CW20" s="626"/>
      <c r="CX20" s="626"/>
      <c r="CY20" s="627"/>
      <c r="CZ20" s="628">
        <v>100</v>
      </c>
      <c r="DA20" s="628"/>
      <c r="DB20" s="628"/>
      <c r="DC20" s="628"/>
      <c r="DD20" s="634">
        <v>1795261</v>
      </c>
      <c r="DE20" s="626"/>
      <c r="DF20" s="626"/>
      <c r="DG20" s="626"/>
      <c r="DH20" s="626"/>
      <c r="DI20" s="626"/>
      <c r="DJ20" s="626"/>
      <c r="DK20" s="626"/>
      <c r="DL20" s="626"/>
      <c r="DM20" s="626"/>
      <c r="DN20" s="626"/>
      <c r="DO20" s="626"/>
      <c r="DP20" s="627"/>
      <c r="DQ20" s="634">
        <v>12038736</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2771</v>
      </c>
      <c r="S21" s="626"/>
      <c r="T21" s="626"/>
      <c r="U21" s="626"/>
      <c r="V21" s="626"/>
      <c r="W21" s="626"/>
      <c r="X21" s="626"/>
      <c r="Y21" s="627"/>
      <c r="Z21" s="628">
        <v>0</v>
      </c>
      <c r="AA21" s="628"/>
      <c r="AB21" s="628"/>
      <c r="AC21" s="628"/>
      <c r="AD21" s="629">
        <v>2771</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34225</v>
      </c>
      <c r="BH21" s="626"/>
      <c r="BI21" s="626"/>
      <c r="BJ21" s="626"/>
      <c r="BK21" s="626"/>
      <c r="BL21" s="626"/>
      <c r="BM21" s="626"/>
      <c r="BN21" s="627"/>
      <c r="BO21" s="628">
        <v>1</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39505</v>
      </c>
      <c r="S22" s="626"/>
      <c r="T22" s="626"/>
      <c r="U22" s="626"/>
      <c r="V22" s="626"/>
      <c r="W22" s="626"/>
      <c r="X22" s="626"/>
      <c r="Y22" s="627"/>
      <c r="Z22" s="628">
        <v>0.2</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186497</v>
      </c>
      <c r="S23" s="626"/>
      <c r="T23" s="626"/>
      <c r="U23" s="626"/>
      <c r="V23" s="626"/>
      <c r="W23" s="626"/>
      <c r="X23" s="626"/>
      <c r="Y23" s="627"/>
      <c r="Z23" s="628">
        <v>1.1000000000000001</v>
      </c>
      <c r="AA23" s="628"/>
      <c r="AB23" s="628"/>
      <c r="AC23" s="628"/>
      <c r="AD23" s="629">
        <v>5805</v>
      </c>
      <c r="AE23" s="629"/>
      <c r="AF23" s="629"/>
      <c r="AG23" s="629"/>
      <c r="AH23" s="629"/>
      <c r="AI23" s="629"/>
      <c r="AJ23" s="629"/>
      <c r="AK23" s="629"/>
      <c r="AL23" s="630">
        <v>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15664</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7295922</v>
      </c>
      <c r="CS24" s="615"/>
      <c r="CT24" s="615"/>
      <c r="CU24" s="615"/>
      <c r="CV24" s="615"/>
      <c r="CW24" s="615"/>
      <c r="CX24" s="615"/>
      <c r="CY24" s="616"/>
      <c r="CZ24" s="652">
        <v>43.7</v>
      </c>
      <c r="DA24" s="653"/>
      <c r="DB24" s="653"/>
      <c r="DC24" s="654"/>
      <c r="DD24" s="651">
        <v>5097262</v>
      </c>
      <c r="DE24" s="615"/>
      <c r="DF24" s="615"/>
      <c r="DG24" s="615"/>
      <c r="DH24" s="615"/>
      <c r="DI24" s="615"/>
      <c r="DJ24" s="615"/>
      <c r="DK24" s="616"/>
      <c r="DL24" s="651">
        <v>5031547</v>
      </c>
      <c r="DM24" s="615"/>
      <c r="DN24" s="615"/>
      <c r="DO24" s="615"/>
      <c r="DP24" s="615"/>
      <c r="DQ24" s="615"/>
      <c r="DR24" s="615"/>
      <c r="DS24" s="615"/>
      <c r="DT24" s="615"/>
      <c r="DU24" s="615"/>
      <c r="DV24" s="616"/>
      <c r="DW24" s="619">
        <v>47.4</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2383076</v>
      </c>
      <c r="S25" s="626"/>
      <c r="T25" s="626"/>
      <c r="U25" s="626"/>
      <c r="V25" s="626"/>
      <c r="W25" s="626"/>
      <c r="X25" s="626"/>
      <c r="Y25" s="627"/>
      <c r="Z25" s="628">
        <v>14</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2507814</v>
      </c>
      <c r="CS25" s="657"/>
      <c r="CT25" s="657"/>
      <c r="CU25" s="657"/>
      <c r="CV25" s="657"/>
      <c r="CW25" s="657"/>
      <c r="CX25" s="657"/>
      <c r="CY25" s="658"/>
      <c r="CZ25" s="659">
        <v>15</v>
      </c>
      <c r="DA25" s="660"/>
      <c r="DB25" s="660"/>
      <c r="DC25" s="661"/>
      <c r="DD25" s="634">
        <v>2364761</v>
      </c>
      <c r="DE25" s="657"/>
      <c r="DF25" s="657"/>
      <c r="DG25" s="657"/>
      <c r="DH25" s="657"/>
      <c r="DI25" s="657"/>
      <c r="DJ25" s="657"/>
      <c r="DK25" s="658"/>
      <c r="DL25" s="634">
        <v>2301562</v>
      </c>
      <c r="DM25" s="657"/>
      <c r="DN25" s="657"/>
      <c r="DO25" s="657"/>
      <c r="DP25" s="657"/>
      <c r="DQ25" s="657"/>
      <c r="DR25" s="657"/>
      <c r="DS25" s="657"/>
      <c r="DT25" s="657"/>
      <c r="DU25" s="657"/>
      <c r="DV25" s="658"/>
      <c r="DW25" s="630">
        <v>21.7</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v>10527</v>
      </c>
      <c r="S26" s="626"/>
      <c r="T26" s="626"/>
      <c r="U26" s="626"/>
      <c r="V26" s="626"/>
      <c r="W26" s="626"/>
      <c r="X26" s="626"/>
      <c r="Y26" s="627"/>
      <c r="Z26" s="628">
        <v>0.1</v>
      </c>
      <c r="AA26" s="628"/>
      <c r="AB26" s="628"/>
      <c r="AC26" s="628"/>
      <c r="AD26" s="629">
        <v>10527</v>
      </c>
      <c r="AE26" s="629"/>
      <c r="AF26" s="629"/>
      <c r="AG26" s="629"/>
      <c r="AH26" s="629"/>
      <c r="AI26" s="629"/>
      <c r="AJ26" s="629"/>
      <c r="AK26" s="629"/>
      <c r="AL26" s="630">
        <v>0.1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1504654</v>
      </c>
      <c r="CS26" s="626"/>
      <c r="CT26" s="626"/>
      <c r="CU26" s="626"/>
      <c r="CV26" s="626"/>
      <c r="CW26" s="626"/>
      <c r="CX26" s="626"/>
      <c r="CY26" s="627"/>
      <c r="CZ26" s="659">
        <v>9</v>
      </c>
      <c r="DA26" s="660"/>
      <c r="DB26" s="660"/>
      <c r="DC26" s="661"/>
      <c r="DD26" s="634">
        <v>1415961</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1124734</v>
      </c>
      <c r="S27" s="626"/>
      <c r="T27" s="626"/>
      <c r="U27" s="626"/>
      <c r="V27" s="626"/>
      <c r="W27" s="626"/>
      <c r="X27" s="626"/>
      <c r="Y27" s="627"/>
      <c r="Z27" s="628">
        <v>6.6</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3308152</v>
      </c>
      <c r="BH27" s="626"/>
      <c r="BI27" s="626"/>
      <c r="BJ27" s="626"/>
      <c r="BK27" s="626"/>
      <c r="BL27" s="626"/>
      <c r="BM27" s="626"/>
      <c r="BN27" s="627"/>
      <c r="BO27" s="628">
        <v>100</v>
      </c>
      <c r="BP27" s="628"/>
      <c r="BQ27" s="628"/>
      <c r="BR27" s="628"/>
      <c r="BS27" s="634">
        <v>23329</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3108666</v>
      </c>
      <c r="CS27" s="657"/>
      <c r="CT27" s="657"/>
      <c r="CU27" s="657"/>
      <c r="CV27" s="657"/>
      <c r="CW27" s="657"/>
      <c r="CX27" s="657"/>
      <c r="CY27" s="658"/>
      <c r="CZ27" s="659">
        <v>18.600000000000001</v>
      </c>
      <c r="DA27" s="660"/>
      <c r="DB27" s="660"/>
      <c r="DC27" s="661"/>
      <c r="DD27" s="634">
        <v>1121366</v>
      </c>
      <c r="DE27" s="657"/>
      <c r="DF27" s="657"/>
      <c r="DG27" s="657"/>
      <c r="DH27" s="657"/>
      <c r="DI27" s="657"/>
      <c r="DJ27" s="657"/>
      <c r="DK27" s="658"/>
      <c r="DL27" s="634">
        <v>1118926</v>
      </c>
      <c r="DM27" s="657"/>
      <c r="DN27" s="657"/>
      <c r="DO27" s="657"/>
      <c r="DP27" s="657"/>
      <c r="DQ27" s="657"/>
      <c r="DR27" s="657"/>
      <c r="DS27" s="657"/>
      <c r="DT27" s="657"/>
      <c r="DU27" s="657"/>
      <c r="DV27" s="658"/>
      <c r="DW27" s="630">
        <v>10.5</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41027</v>
      </c>
      <c r="S28" s="626"/>
      <c r="T28" s="626"/>
      <c r="U28" s="626"/>
      <c r="V28" s="626"/>
      <c r="W28" s="626"/>
      <c r="X28" s="626"/>
      <c r="Y28" s="627"/>
      <c r="Z28" s="628">
        <v>0.2</v>
      </c>
      <c r="AA28" s="628"/>
      <c r="AB28" s="628"/>
      <c r="AC28" s="628"/>
      <c r="AD28" s="629">
        <v>1450</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1679442</v>
      </c>
      <c r="CS28" s="626"/>
      <c r="CT28" s="626"/>
      <c r="CU28" s="626"/>
      <c r="CV28" s="626"/>
      <c r="CW28" s="626"/>
      <c r="CX28" s="626"/>
      <c r="CY28" s="627"/>
      <c r="CZ28" s="659">
        <v>10.1</v>
      </c>
      <c r="DA28" s="660"/>
      <c r="DB28" s="660"/>
      <c r="DC28" s="661"/>
      <c r="DD28" s="634">
        <v>1611135</v>
      </c>
      <c r="DE28" s="626"/>
      <c r="DF28" s="626"/>
      <c r="DG28" s="626"/>
      <c r="DH28" s="626"/>
      <c r="DI28" s="626"/>
      <c r="DJ28" s="626"/>
      <c r="DK28" s="627"/>
      <c r="DL28" s="634">
        <v>1611059</v>
      </c>
      <c r="DM28" s="626"/>
      <c r="DN28" s="626"/>
      <c r="DO28" s="626"/>
      <c r="DP28" s="626"/>
      <c r="DQ28" s="626"/>
      <c r="DR28" s="626"/>
      <c r="DS28" s="626"/>
      <c r="DT28" s="626"/>
      <c r="DU28" s="626"/>
      <c r="DV28" s="627"/>
      <c r="DW28" s="630">
        <v>15.2</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48469</v>
      </c>
      <c r="S29" s="626"/>
      <c r="T29" s="626"/>
      <c r="U29" s="626"/>
      <c r="V29" s="626"/>
      <c r="W29" s="626"/>
      <c r="X29" s="626"/>
      <c r="Y29" s="627"/>
      <c r="Z29" s="628">
        <v>0.3</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59</v>
      </c>
      <c r="CG29" s="640"/>
      <c r="CH29" s="640"/>
      <c r="CI29" s="640"/>
      <c r="CJ29" s="640"/>
      <c r="CK29" s="640"/>
      <c r="CL29" s="640"/>
      <c r="CM29" s="640"/>
      <c r="CN29" s="640"/>
      <c r="CO29" s="640"/>
      <c r="CP29" s="640"/>
      <c r="CQ29" s="641"/>
      <c r="CR29" s="625">
        <v>1679442</v>
      </c>
      <c r="CS29" s="657"/>
      <c r="CT29" s="657"/>
      <c r="CU29" s="657"/>
      <c r="CV29" s="657"/>
      <c r="CW29" s="657"/>
      <c r="CX29" s="657"/>
      <c r="CY29" s="658"/>
      <c r="CZ29" s="659">
        <v>10.1</v>
      </c>
      <c r="DA29" s="660"/>
      <c r="DB29" s="660"/>
      <c r="DC29" s="661"/>
      <c r="DD29" s="634">
        <v>1611135</v>
      </c>
      <c r="DE29" s="657"/>
      <c r="DF29" s="657"/>
      <c r="DG29" s="657"/>
      <c r="DH29" s="657"/>
      <c r="DI29" s="657"/>
      <c r="DJ29" s="657"/>
      <c r="DK29" s="658"/>
      <c r="DL29" s="634">
        <v>1611059</v>
      </c>
      <c r="DM29" s="657"/>
      <c r="DN29" s="657"/>
      <c r="DO29" s="657"/>
      <c r="DP29" s="657"/>
      <c r="DQ29" s="657"/>
      <c r="DR29" s="657"/>
      <c r="DS29" s="657"/>
      <c r="DT29" s="657"/>
      <c r="DU29" s="657"/>
      <c r="DV29" s="658"/>
      <c r="DW29" s="630">
        <v>15.2</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494849</v>
      </c>
      <c r="S30" s="626"/>
      <c r="T30" s="626"/>
      <c r="U30" s="626"/>
      <c r="V30" s="626"/>
      <c r="W30" s="626"/>
      <c r="X30" s="626"/>
      <c r="Y30" s="627"/>
      <c r="Z30" s="628">
        <v>2.9</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98.9</v>
      </c>
      <c r="BH30" s="684"/>
      <c r="BI30" s="684"/>
      <c r="BJ30" s="684"/>
      <c r="BK30" s="684"/>
      <c r="BL30" s="684"/>
      <c r="BM30" s="620">
        <v>94.6</v>
      </c>
      <c r="BN30" s="684"/>
      <c r="BO30" s="684"/>
      <c r="BP30" s="684"/>
      <c r="BQ30" s="685"/>
      <c r="BR30" s="683">
        <v>98.8</v>
      </c>
      <c r="BS30" s="684"/>
      <c r="BT30" s="684"/>
      <c r="BU30" s="684"/>
      <c r="BV30" s="684"/>
      <c r="BW30" s="684"/>
      <c r="BX30" s="620">
        <v>94</v>
      </c>
      <c r="BY30" s="684"/>
      <c r="BZ30" s="684"/>
      <c r="CA30" s="684"/>
      <c r="CB30" s="685"/>
      <c r="CD30" s="688"/>
      <c r="CE30" s="689"/>
      <c r="CF30" s="639" t="s">
        <v>292</v>
      </c>
      <c r="CG30" s="640"/>
      <c r="CH30" s="640"/>
      <c r="CI30" s="640"/>
      <c r="CJ30" s="640"/>
      <c r="CK30" s="640"/>
      <c r="CL30" s="640"/>
      <c r="CM30" s="640"/>
      <c r="CN30" s="640"/>
      <c r="CO30" s="640"/>
      <c r="CP30" s="640"/>
      <c r="CQ30" s="641"/>
      <c r="CR30" s="625">
        <v>1529110</v>
      </c>
      <c r="CS30" s="626"/>
      <c r="CT30" s="626"/>
      <c r="CU30" s="626"/>
      <c r="CV30" s="626"/>
      <c r="CW30" s="626"/>
      <c r="CX30" s="626"/>
      <c r="CY30" s="627"/>
      <c r="CZ30" s="659">
        <v>9.1999999999999993</v>
      </c>
      <c r="DA30" s="660"/>
      <c r="DB30" s="660"/>
      <c r="DC30" s="661"/>
      <c r="DD30" s="634">
        <v>1460933</v>
      </c>
      <c r="DE30" s="626"/>
      <c r="DF30" s="626"/>
      <c r="DG30" s="626"/>
      <c r="DH30" s="626"/>
      <c r="DI30" s="626"/>
      <c r="DJ30" s="626"/>
      <c r="DK30" s="627"/>
      <c r="DL30" s="634">
        <v>1460916</v>
      </c>
      <c r="DM30" s="626"/>
      <c r="DN30" s="626"/>
      <c r="DO30" s="626"/>
      <c r="DP30" s="626"/>
      <c r="DQ30" s="626"/>
      <c r="DR30" s="626"/>
      <c r="DS30" s="626"/>
      <c r="DT30" s="626"/>
      <c r="DU30" s="626"/>
      <c r="DV30" s="627"/>
      <c r="DW30" s="630">
        <v>13.8</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228839</v>
      </c>
      <c r="S31" s="626"/>
      <c r="T31" s="626"/>
      <c r="U31" s="626"/>
      <c r="V31" s="626"/>
      <c r="W31" s="626"/>
      <c r="X31" s="626"/>
      <c r="Y31" s="627"/>
      <c r="Z31" s="628">
        <v>1.3</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99.2</v>
      </c>
      <c r="BH31" s="657"/>
      <c r="BI31" s="657"/>
      <c r="BJ31" s="657"/>
      <c r="BK31" s="657"/>
      <c r="BL31" s="657"/>
      <c r="BM31" s="631">
        <v>95.4</v>
      </c>
      <c r="BN31" s="681"/>
      <c r="BO31" s="681"/>
      <c r="BP31" s="681"/>
      <c r="BQ31" s="682"/>
      <c r="BR31" s="680">
        <v>99.2</v>
      </c>
      <c r="BS31" s="657"/>
      <c r="BT31" s="657"/>
      <c r="BU31" s="657"/>
      <c r="BV31" s="657"/>
      <c r="BW31" s="657"/>
      <c r="BX31" s="631">
        <v>94.8</v>
      </c>
      <c r="BY31" s="681"/>
      <c r="BZ31" s="681"/>
      <c r="CA31" s="681"/>
      <c r="CB31" s="682"/>
      <c r="CD31" s="688"/>
      <c r="CE31" s="689"/>
      <c r="CF31" s="639" t="s">
        <v>296</v>
      </c>
      <c r="CG31" s="640"/>
      <c r="CH31" s="640"/>
      <c r="CI31" s="640"/>
      <c r="CJ31" s="640"/>
      <c r="CK31" s="640"/>
      <c r="CL31" s="640"/>
      <c r="CM31" s="640"/>
      <c r="CN31" s="640"/>
      <c r="CO31" s="640"/>
      <c r="CP31" s="640"/>
      <c r="CQ31" s="641"/>
      <c r="CR31" s="625">
        <v>150332</v>
      </c>
      <c r="CS31" s="657"/>
      <c r="CT31" s="657"/>
      <c r="CU31" s="657"/>
      <c r="CV31" s="657"/>
      <c r="CW31" s="657"/>
      <c r="CX31" s="657"/>
      <c r="CY31" s="658"/>
      <c r="CZ31" s="659">
        <v>0.9</v>
      </c>
      <c r="DA31" s="660"/>
      <c r="DB31" s="660"/>
      <c r="DC31" s="661"/>
      <c r="DD31" s="634">
        <v>150202</v>
      </c>
      <c r="DE31" s="657"/>
      <c r="DF31" s="657"/>
      <c r="DG31" s="657"/>
      <c r="DH31" s="657"/>
      <c r="DI31" s="657"/>
      <c r="DJ31" s="657"/>
      <c r="DK31" s="658"/>
      <c r="DL31" s="634">
        <v>150143</v>
      </c>
      <c r="DM31" s="657"/>
      <c r="DN31" s="657"/>
      <c r="DO31" s="657"/>
      <c r="DP31" s="657"/>
      <c r="DQ31" s="657"/>
      <c r="DR31" s="657"/>
      <c r="DS31" s="657"/>
      <c r="DT31" s="657"/>
      <c r="DU31" s="657"/>
      <c r="DV31" s="658"/>
      <c r="DW31" s="630">
        <v>1.4</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435084</v>
      </c>
      <c r="S32" s="626"/>
      <c r="T32" s="626"/>
      <c r="U32" s="626"/>
      <c r="V32" s="626"/>
      <c r="W32" s="626"/>
      <c r="X32" s="626"/>
      <c r="Y32" s="627"/>
      <c r="Z32" s="628">
        <v>2.6</v>
      </c>
      <c r="AA32" s="628"/>
      <c r="AB32" s="628"/>
      <c r="AC32" s="628"/>
      <c r="AD32" s="629">
        <v>189</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97.7</v>
      </c>
      <c r="BH32" s="693"/>
      <c r="BI32" s="693"/>
      <c r="BJ32" s="693"/>
      <c r="BK32" s="693"/>
      <c r="BL32" s="693"/>
      <c r="BM32" s="694">
        <v>89.1</v>
      </c>
      <c r="BN32" s="693"/>
      <c r="BO32" s="693"/>
      <c r="BP32" s="693"/>
      <c r="BQ32" s="695"/>
      <c r="BR32" s="692">
        <v>97.3</v>
      </c>
      <c r="BS32" s="693"/>
      <c r="BT32" s="693"/>
      <c r="BU32" s="693"/>
      <c r="BV32" s="693"/>
      <c r="BW32" s="693"/>
      <c r="BX32" s="694">
        <v>87.4</v>
      </c>
      <c r="BY32" s="693"/>
      <c r="BZ32" s="693"/>
      <c r="CA32" s="693"/>
      <c r="CB32" s="695"/>
      <c r="CD32" s="690"/>
      <c r="CE32" s="691"/>
      <c r="CF32" s="639" t="s">
        <v>299</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1159735</v>
      </c>
      <c r="S33" s="626"/>
      <c r="T33" s="626"/>
      <c r="U33" s="626"/>
      <c r="V33" s="626"/>
      <c r="W33" s="626"/>
      <c r="X33" s="626"/>
      <c r="Y33" s="627"/>
      <c r="Z33" s="628">
        <v>6.8</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7583926</v>
      </c>
      <c r="CS33" s="657"/>
      <c r="CT33" s="657"/>
      <c r="CU33" s="657"/>
      <c r="CV33" s="657"/>
      <c r="CW33" s="657"/>
      <c r="CX33" s="657"/>
      <c r="CY33" s="658"/>
      <c r="CZ33" s="659">
        <v>45.4</v>
      </c>
      <c r="DA33" s="660"/>
      <c r="DB33" s="660"/>
      <c r="DC33" s="661"/>
      <c r="DD33" s="634">
        <v>6416899</v>
      </c>
      <c r="DE33" s="657"/>
      <c r="DF33" s="657"/>
      <c r="DG33" s="657"/>
      <c r="DH33" s="657"/>
      <c r="DI33" s="657"/>
      <c r="DJ33" s="657"/>
      <c r="DK33" s="658"/>
      <c r="DL33" s="634">
        <v>4969396</v>
      </c>
      <c r="DM33" s="657"/>
      <c r="DN33" s="657"/>
      <c r="DO33" s="657"/>
      <c r="DP33" s="657"/>
      <c r="DQ33" s="657"/>
      <c r="DR33" s="657"/>
      <c r="DS33" s="657"/>
      <c r="DT33" s="657"/>
      <c r="DU33" s="657"/>
      <c r="DV33" s="658"/>
      <c r="DW33" s="630">
        <v>46.8</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1818021</v>
      </c>
      <c r="CS34" s="626"/>
      <c r="CT34" s="626"/>
      <c r="CU34" s="626"/>
      <c r="CV34" s="626"/>
      <c r="CW34" s="626"/>
      <c r="CX34" s="626"/>
      <c r="CY34" s="627"/>
      <c r="CZ34" s="659">
        <v>10.9</v>
      </c>
      <c r="DA34" s="660"/>
      <c r="DB34" s="660"/>
      <c r="DC34" s="661"/>
      <c r="DD34" s="634">
        <v>1521909</v>
      </c>
      <c r="DE34" s="626"/>
      <c r="DF34" s="626"/>
      <c r="DG34" s="626"/>
      <c r="DH34" s="626"/>
      <c r="DI34" s="626"/>
      <c r="DJ34" s="626"/>
      <c r="DK34" s="627"/>
      <c r="DL34" s="634">
        <v>1038695</v>
      </c>
      <c r="DM34" s="626"/>
      <c r="DN34" s="626"/>
      <c r="DO34" s="626"/>
      <c r="DP34" s="626"/>
      <c r="DQ34" s="626"/>
      <c r="DR34" s="626"/>
      <c r="DS34" s="626"/>
      <c r="DT34" s="626"/>
      <c r="DU34" s="626"/>
      <c r="DV34" s="627"/>
      <c r="DW34" s="630">
        <v>9.8000000000000007</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v>522935</v>
      </c>
      <c r="S35" s="626"/>
      <c r="T35" s="626"/>
      <c r="U35" s="626"/>
      <c r="V35" s="626"/>
      <c r="W35" s="626"/>
      <c r="X35" s="626"/>
      <c r="Y35" s="627"/>
      <c r="Z35" s="628">
        <v>3.1</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3136816</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241561</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359530</v>
      </c>
      <c r="CS35" s="657"/>
      <c r="CT35" s="657"/>
      <c r="CU35" s="657"/>
      <c r="CV35" s="657"/>
      <c r="CW35" s="657"/>
      <c r="CX35" s="657"/>
      <c r="CY35" s="658"/>
      <c r="CZ35" s="659">
        <v>2.2000000000000002</v>
      </c>
      <c r="DA35" s="660"/>
      <c r="DB35" s="660"/>
      <c r="DC35" s="661"/>
      <c r="DD35" s="634">
        <v>338972</v>
      </c>
      <c r="DE35" s="657"/>
      <c r="DF35" s="657"/>
      <c r="DG35" s="657"/>
      <c r="DH35" s="657"/>
      <c r="DI35" s="657"/>
      <c r="DJ35" s="657"/>
      <c r="DK35" s="658"/>
      <c r="DL35" s="634">
        <v>167221</v>
      </c>
      <c r="DM35" s="657"/>
      <c r="DN35" s="657"/>
      <c r="DO35" s="657"/>
      <c r="DP35" s="657"/>
      <c r="DQ35" s="657"/>
      <c r="DR35" s="657"/>
      <c r="DS35" s="657"/>
      <c r="DT35" s="657"/>
      <c r="DU35" s="657"/>
      <c r="DV35" s="658"/>
      <c r="DW35" s="630">
        <v>1.6</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17050512</v>
      </c>
      <c r="S36" s="698"/>
      <c r="T36" s="698"/>
      <c r="U36" s="698"/>
      <c r="V36" s="698"/>
      <c r="W36" s="698"/>
      <c r="X36" s="698"/>
      <c r="Y36" s="699"/>
      <c r="Z36" s="700">
        <v>100</v>
      </c>
      <c r="AA36" s="700"/>
      <c r="AB36" s="700"/>
      <c r="AC36" s="700"/>
      <c r="AD36" s="701">
        <v>10091872</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642515</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16414</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3114384</v>
      </c>
      <c r="CS36" s="626"/>
      <c r="CT36" s="626"/>
      <c r="CU36" s="626"/>
      <c r="CV36" s="626"/>
      <c r="CW36" s="626"/>
      <c r="CX36" s="626"/>
      <c r="CY36" s="627"/>
      <c r="CZ36" s="659">
        <v>18.7</v>
      </c>
      <c r="DA36" s="660"/>
      <c r="DB36" s="660"/>
      <c r="DC36" s="661"/>
      <c r="DD36" s="634">
        <v>2867515</v>
      </c>
      <c r="DE36" s="626"/>
      <c r="DF36" s="626"/>
      <c r="DG36" s="626"/>
      <c r="DH36" s="626"/>
      <c r="DI36" s="626"/>
      <c r="DJ36" s="626"/>
      <c r="DK36" s="627"/>
      <c r="DL36" s="634">
        <v>2441728</v>
      </c>
      <c r="DM36" s="626"/>
      <c r="DN36" s="626"/>
      <c r="DO36" s="626"/>
      <c r="DP36" s="626"/>
      <c r="DQ36" s="626"/>
      <c r="DR36" s="626"/>
      <c r="DS36" s="626"/>
      <c r="DT36" s="626"/>
      <c r="DU36" s="626"/>
      <c r="DV36" s="627"/>
      <c r="DW36" s="630">
        <v>23</v>
      </c>
      <c r="DX36" s="655"/>
      <c r="DY36" s="655"/>
      <c r="DZ36" s="655"/>
      <c r="EA36" s="655"/>
      <c r="EB36" s="655"/>
      <c r="EC36" s="656"/>
    </row>
    <row r="37" spans="2:133" ht="11.25" customHeight="1">
      <c r="AQ37" s="704" t="s">
        <v>314</v>
      </c>
      <c r="AR37" s="705"/>
      <c r="AS37" s="705"/>
      <c r="AT37" s="705"/>
      <c r="AU37" s="705"/>
      <c r="AV37" s="705"/>
      <c r="AW37" s="705"/>
      <c r="AX37" s="705"/>
      <c r="AY37" s="706"/>
      <c r="AZ37" s="625">
        <v>489844</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4908</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1210710</v>
      </c>
      <c r="CS37" s="657"/>
      <c r="CT37" s="657"/>
      <c r="CU37" s="657"/>
      <c r="CV37" s="657"/>
      <c r="CW37" s="657"/>
      <c r="CX37" s="657"/>
      <c r="CY37" s="658"/>
      <c r="CZ37" s="659">
        <v>7.3</v>
      </c>
      <c r="DA37" s="660"/>
      <c r="DB37" s="660"/>
      <c r="DC37" s="661"/>
      <c r="DD37" s="634">
        <v>1210710</v>
      </c>
      <c r="DE37" s="657"/>
      <c r="DF37" s="657"/>
      <c r="DG37" s="657"/>
      <c r="DH37" s="657"/>
      <c r="DI37" s="657"/>
      <c r="DJ37" s="657"/>
      <c r="DK37" s="658"/>
      <c r="DL37" s="634">
        <v>1192905</v>
      </c>
      <c r="DM37" s="657"/>
      <c r="DN37" s="657"/>
      <c r="DO37" s="657"/>
      <c r="DP37" s="657"/>
      <c r="DQ37" s="657"/>
      <c r="DR37" s="657"/>
      <c r="DS37" s="657"/>
      <c r="DT37" s="657"/>
      <c r="DU37" s="657"/>
      <c r="DV37" s="658"/>
      <c r="DW37" s="630">
        <v>11.2</v>
      </c>
      <c r="DX37" s="655"/>
      <c r="DY37" s="655"/>
      <c r="DZ37" s="655"/>
      <c r="EA37" s="655"/>
      <c r="EB37" s="655"/>
      <c r="EC37" s="656"/>
    </row>
    <row r="38" spans="2:133" ht="11.25" customHeight="1">
      <c r="AQ38" s="704" t="s">
        <v>317</v>
      </c>
      <c r="AR38" s="705"/>
      <c r="AS38" s="705"/>
      <c r="AT38" s="705"/>
      <c r="AU38" s="705"/>
      <c r="AV38" s="705"/>
      <c r="AW38" s="705"/>
      <c r="AX38" s="705"/>
      <c r="AY38" s="706"/>
      <c r="AZ38" s="625">
        <v>101972</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7884</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1855930</v>
      </c>
      <c r="CS38" s="626"/>
      <c r="CT38" s="626"/>
      <c r="CU38" s="626"/>
      <c r="CV38" s="626"/>
      <c r="CW38" s="626"/>
      <c r="CX38" s="626"/>
      <c r="CY38" s="627"/>
      <c r="CZ38" s="659">
        <v>11.1</v>
      </c>
      <c r="DA38" s="660"/>
      <c r="DB38" s="660"/>
      <c r="DC38" s="661"/>
      <c r="DD38" s="634">
        <v>1555019</v>
      </c>
      <c r="DE38" s="626"/>
      <c r="DF38" s="626"/>
      <c r="DG38" s="626"/>
      <c r="DH38" s="626"/>
      <c r="DI38" s="626"/>
      <c r="DJ38" s="626"/>
      <c r="DK38" s="627"/>
      <c r="DL38" s="634">
        <v>1321752</v>
      </c>
      <c r="DM38" s="626"/>
      <c r="DN38" s="626"/>
      <c r="DO38" s="626"/>
      <c r="DP38" s="626"/>
      <c r="DQ38" s="626"/>
      <c r="DR38" s="626"/>
      <c r="DS38" s="626"/>
      <c r="DT38" s="626"/>
      <c r="DU38" s="626"/>
      <c r="DV38" s="627"/>
      <c r="DW38" s="630">
        <v>12.5</v>
      </c>
      <c r="DX38" s="655"/>
      <c r="DY38" s="655"/>
      <c r="DZ38" s="655"/>
      <c r="EA38" s="655"/>
      <c r="EB38" s="655"/>
      <c r="EC38" s="656"/>
    </row>
    <row r="39" spans="2:133" ht="11.25" customHeight="1">
      <c r="AQ39" s="704" t="s">
        <v>320</v>
      </c>
      <c r="AR39" s="705"/>
      <c r="AS39" s="705"/>
      <c r="AT39" s="705"/>
      <c r="AU39" s="705"/>
      <c r="AV39" s="705"/>
      <c r="AW39" s="705"/>
      <c r="AX39" s="705"/>
      <c r="AY39" s="706"/>
      <c r="AZ39" s="625">
        <v>45920</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99</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134061</v>
      </c>
      <c r="CS39" s="657"/>
      <c r="CT39" s="657"/>
      <c r="CU39" s="657"/>
      <c r="CV39" s="657"/>
      <c r="CW39" s="657"/>
      <c r="CX39" s="657"/>
      <c r="CY39" s="658"/>
      <c r="CZ39" s="659">
        <v>0.8</v>
      </c>
      <c r="DA39" s="660"/>
      <c r="DB39" s="660"/>
      <c r="DC39" s="661"/>
      <c r="DD39" s="634">
        <v>133484</v>
      </c>
      <c r="DE39" s="657"/>
      <c r="DF39" s="657"/>
      <c r="DG39" s="657"/>
      <c r="DH39" s="657"/>
      <c r="DI39" s="657"/>
      <c r="DJ39" s="657"/>
      <c r="DK39" s="658"/>
      <c r="DL39" s="634" t="s">
        <v>324</v>
      </c>
      <c r="DM39" s="657"/>
      <c r="DN39" s="657"/>
      <c r="DO39" s="657"/>
      <c r="DP39" s="657"/>
      <c r="DQ39" s="657"/>
      <c r="DR39" s="657"/>
      <c r="DS39" s="657"/>
      <c r="DT39" s="657"/>
      <c r="DU39" s="657"/>
      <c r="DV39" s="658"/>
      <c r="DW39" s="630" t="s">
        <v>324</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567294</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126</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302000</v>
      </c>
      <c r="CS40" s="626"/>
      <c r="CT40" s="626"/>
      <c r="CU40" s="626"/>
      <c r="CV40" s="626"/>
      <c r="CW40" s="626"/>
      <c r="CX40" s="626"/>
      <c r="CY40" s="627"/>
      <c r="CZ40" s="659">
        <v>1.8</v>
      </c>
      <c r="DA40" s="660"/>
      <c r="DB40" s="660"/>
      <c r="DC40" s="661"/>
      <c r="DD40" s="634" t="s">
        <v>324</v>
      </c>
      <c r="DE40" s="626"/>
      <c r="DF40" s="626"/>
      <c r="DG40" s="626"/>
      <c r="DH40" s="626"/>
      <c r="DI40" s="626"/>
      <c r="DJ40" s="626"/>
      <c r="DK40" s="627"/>
      <c r="DL40" s="634" t="s">
        <v>324</v>
      </c>
      <c r="DM40" s="626"/>
      <c r="DN40" s="626"/>
      <c r="DO40" s="626"/>
      <c r="DP40" s="626"/>
      <c r="DQ40" s="626"/>
      <c r="DR40" s="626"/>
      <c r="DS40" s="626"/>
      <c r="DT40" s="626"/>
      <c r="DU40" s="626"/>
      <c r="DV40" s="627"/>
      <c r="DW40" s="630" t="s">
        <v>324</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317</v>
      </c>
      <c r="AR41" s="646"/>
      <c r="AS41" s="646"/>
      <c r="AT41" s="646"/>
      <c r="AU41" s="646"/>
      <c r="AV41" s="646"/>
      <c r="AW41" s="646"/>
      <c r="AX41" s="646"/>
      <c r="AY41" s="647"/>
      <c r="AZ41" s="697">
        <v>1289271</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378</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1807125</v>
      </c>
      <c r="CS42" s="626"/>
      <c r="CT42" s="626"/>
      <c r="CU42" s="626"/>
      <c r="CV42" s="626"/>
      <c r="CW42" s="626"/>
      <c r="CX42" s="626"/>
      <c r="CY42" s="627"/>
      <c r="CZ42" s="659">
        <v>10.8</v>
      </c>
      <c r="DA42" s="708"/>
      <c r="DB42" s="708"/>
      <c r="DC42" s="709"/>
      <c r="DD42" s="634">
        <v>524575</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15260</v>
      </c>
      <c r="CS43" s="657"/>
      <c r="CT43" s="657"/>
      <c r="CU43" s="657"/>
      <c r="CV43" s="657"/>
      <c r="CW43" s="657"/>
      <c r="CX43" s="657"/>
      <c r="CY43" s="658"/>
      <c r="CZ43" s="659">
        <v>0.1</v>
      </c>
      <c r="DA43" s="660"/>
      <c r="DB43" s="660"/>
      <c r="DC43" s="661"/>
      <c r="DD43" s="634">
        <v>11135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335</v>
      </c>
      <c r="CD44" s="731" t="s">
        <v>288</v>
      </c>
      <c r="CE44" s="732"/>
      <c r="CF44" s="622" t="s">
        <v>336</v>
      </c>
      <c r="CG44" s="623"/>
      <c r="CH44" s="623"/>
      <c r="CI44" s="623"/>
      <c r="CJ44" s="623"/>
      <c r="CK44" s="623"/>
      <c r="CL44" s="623"/>
      <c r="CM44" s="623"/>
      <c r="CN44" s="623"/>
      <c r="CO44" s="623"/>
      <c r="CP44" s="623"/>
      <c r="CQ44" s="624"/>
      <c r="CR44" s="625">
        <v>1795261</v>
      </c>
      <c r="CS44" s="626"/>
      <c r="CT44" s="626"/>
      <c r="CU44" s="626"/>
      <c r="CV44" s="626"/>
      <c r="CW44" s="626"/>
      <c r="CX44" s="626"/>
      <c r="CY44" s="627"/>
      <c r="CZ44" s="659">
        <v>10.8</v>
      </c>
      <c r="DA44" s="708"/>
      <c r="DB44" s="708"/>
      <c r="DC44" s="709"/>
      <c r="DD44" s="634">
        <v>512711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337</v>
      </c>
      <c r="CG45" s="623"/>
      <c r="CH45" s="623"/>
      <c r="CI45" s="623"/>
      <c r="CJ45" s="623"/>
      <c r="CK45" s="623"/>
      <c r="CL45" s="623"/>
      <c r="CM45" s="623"/>
      <c r="CN45" s="623"/>
      <c r="CO45" s="623"/>
      <c r="CP45" s="623"/>
      <c r="CQ45" s="624"/>
      <c r="CR45" s="625">
        <v>876468</v>
      </c>
      <c r="CS45" s="657"/>
      <c r="CT45" s="657"/>
      <c r="CU45" s="657"/>
      <c r="CV45" s="657"/>
      <c r="CW45" s="657"/>
      <c r="CX45" s="657"/>
      <c r="CY45" s="658"/>
      <c r="CZ45" s="659">
        <v>5.3</v>
      </c>
      <c r="DA45" s="660"/>
      <c r="DB45" s="660"/>
      <c r="DC45" s="661"/>
      <c r="DD45" s="634">
        <v>46155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338</v>
      </c>
      <c r="CG46" s="623"/>
      <c r="CH46" s="623"/>
      <c r="CI46" s="623"/>
      <c r="CJ46" s="623"/>
      <c r="CK46" s="623"/>
      <c r="CL46" s="623"/>
      <c r="CM46" s="623"/>
      <c r="CN46" s="623"/>
      <c r="CO46" s="623"/>
      <c r="CP46" s="623"/>
      <c r="CQ46" s="624"/>
      <c r="CR46" s="625">
        <v>714341</v>
      </c>
      <c r="CS46" s="626"/>
      <c r="CT46" s="626"/>
      <c r="CU46" s="626"/>
      <c r="CV46" s="626"/>
      <c r="CW46" s="626"/>
      <c r="CX46" s="626"/>
      <c r="CY46" s="627"/>
      <c r="CZ46" s="659">
        <v>4.3</v>
      </c>
      <c r="DA46" s="708"/>
      <c r="DB46" s="708"/>
      <c r="DC46" s="709"/>
      <c r="DD46" s="634">
        <v>453069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339</v>
      </c>
      <c r="CG47" s="623"/>
      <c r="CH47" s="623"/>
      <c r="CI47" s="623"/>
      <c r="CJ47" s="623"/>
      <c r="CK47" s="623"/>
      <c r="CL47" s="623"/>
      <c r="CM47" s="623"/>
      <c r="CN47" s="623"/>
      <c r="CO47" s="623"/>
      <c r="CP47" s="623"/>
      <c r="CQ47" s="624"/>
      <c r="CR47" s="625">
        <v>11864</v>
      </c>
      <c r="CS47" s="657"/>
      <c r="CT47" s="657"/>
      <c r="CU47" s="657"/>
      <c r="CV47" s="657"/>
      <c r="CW47" s="657"/>
      <c r="CX47" s="657"/>
      <c r="CY47" s="658"/>
      <c r="CZ47" s="659">
        <v>0.1</v>
      </c>
      <c r="DA47" s="660"/>
      <c r="DB47" s="660"/>
      <c r="DC47" s="661"/>
      <c r="DD47" s="634">
        <v>11864</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340</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341</v>
      </c>
      <c r="CE49" s="669"/>
      <c r="CF49" s="669"/>
      <c r="CG49" s="669"/>
      <c r="CH49" s="669"/>
      <c r="CI49" s="669"/>
      <c r="CJ49" s="669"/>
      <c r="CK49" s="669"/>
      <c r="CL49" s="669"/>
      <c r="CM49" s="669"/>
      <c r="CN49" s="669"/>
      <c r="CO49" s="669"/>
      <c r="CP49" s="669"/>
      <c r="CQ49" s="670"/>
      <c r="CR49" s="697">
        <v>16686973</v>
      </c>
      <c r="CS49" s="693"/>
      <c r="CT49" s="693"/>
      <c r="CU49" s="693"/>
      <c r="CV49" s="693"/>
      <c r="CW49" s="693"/>
      <c r="CX49" s="693"/>
      <c r="CY49" s="720"/>
      <c r="CZ49" s="721">
        <v>100</v>
      </c>
      <c r="DA49" s="722"/>
      <c r="DB49" s="722"/>
      <c r="DC49" s="723"/>
      <c r="DD49" s="724">
        <v>12038736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364</v>
      </c>
      <c r="C7" s="752"/>
      <c r="D7" s="752"/>
      <c r="E7" s="752"/>
      <c r="F7" s="752"/>
      <c r="G7" s="752"/>
      <c r="H7" s="752"/>
      <c r="I7" s="752"/>
      <c r="J7" s="752"/>
      <c r="K7" s="752"/>
      <c r="L7" s="752"/>
      <c r="M7" s="752"/>
      <c r="N7" s="752"/>
      <c r="O7" s="752"/>
      <c r="P7" s="753"/>
      <c r="Q7" s="754">
        <v>17238</v>
      </c>
      <c r="R7" s="755"/>
      <c r="S7" s="755"/>
      <c r="T7" s="755"/>
      <c r="U7" s="755"/>
      <c r="V7" s="755">
        <v>16862</v>
      </c>
      <c r="W7" s="755"/>
      <c r="X7" s="755"/>
      <c r="Y7" s="755"/>
      <c r="Z7" s="755"/>
      <c r="AA7" s="755">
        <v>375</v>
      </c>
      <c r="AB7" s="755"/>
      <c r="AC7" s="755"/>
      <c r="AD7" s="755"/>
      <c r="AE7" s="756"/>
      <c r="AF7" s="757">
        <v>286</v>
      </c>
      <c r="AG7" s="758"/>
      <c r="AH7" s="758"/>
      <c r="AI7" s="758"/>
      <c r="AJ7" s="759"/>
      <c r="AK7" s="794">
        <v>495</v>
      </c>
      <c r="AL7" s="795"/>
      <c r="AM7" s="795"/>
      <c r="AN7" s="795"/>
      <c r="AO7" s="795"/>
      <c r="AP7" s="795">
        <v>16082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545</v>
      </c>
      <c r="BT7" s="799"/>
      <c r="BU7" s="799"/>
      <c r="BV7" s="799"/>
      <c r="BW7" s="799"/>
      <c r="BX7" s="799"/>
      <c r="BY7" s="799"/>
      <c r="BZ7" s="799"/>
      <c r="CA7" s="799"/>
      <c r="CB7" s="799"/>
      <c r="CC7" s="799"/>
      <c r="CD7" s="799"/>
      <c r="CE7" s="799"/>
      <c r="CF7" s="799"/>
      <c r="CG7" s="800"/>
      <c r="CH7" s="791">
        <v>-4</v>
      </c>
      <c r="CI7" s="792"/>
      <c r="CJ7" s="792"/>
      <c r="CK7" s="792"/>
      <c r="CL7" s="793"/>
      <c r="CM7" s="791">
        <v>95</v>
      </c>
      <c r="CN7" s="792"/>
      <c r="CO7" s="792"/>
      <c r="CP7" s="792"/>
      <c r="CQ7" s="793"/>
      <c r="CR7" s="791">
        <v>30</v>
      </c>
      <c r="CS7" s="792"/>
      <c r="CT7" s="792"/>
      <c r="CU7" s="792"/>
      <c r="CV7" s="793"/>
      <c r="CW7" s="791" t="s">
        <v>482</v>
      </c>
      <c r="CX7" s="792"/>
      <c r="CY7" s="792"/>
      <c r="CZ7" s="792"/>
      <c r="DA7" s="793"/>
      <c r="DB7" s="791" t="s">
        <v>482</v>
      </c>
      <c r="DC7" s="792"/>
      <c r="DD7" s="792"/>
      <c r="DE7" s="792"/>
      <c r="DF7" s="793"/>
      <c r="DG7" s="791" t="s">
        <v>482</v>
      </c>
      <c r="DH7" s="792"/>
      <c r="DI7" s="792"/>
      <c r="DJ7" s="792"/>
      <c r="DK7" s="793"/>
      <c r="DL7" s="791" t="s">
        <v>482</v>
      </c>
      <c r="DM7" s="792"/>
      <c r="DN7" s="792"/>
      <c r="DO7" s="792"/>
      <c r="DP7" s="793"/>
      <c r="DQ7" s="791" t="s">
        <v>482</v>
      </c>
      <c r="DR7" s="792"/>
      <c r="DS7" s="792"/>
      <c r="DT7" s="792"/>
      <c r="DU7" s="793"/>
      <c r="DV7" s="772"/>
      <c r="DW7" s="773"/>
      <c r="DX7" s="773"/>
      <c r="DY7" s="773"/>
      <c r="DZ7" s="774"/>
      <c r="EA7" s="207"/>
    </row>
    <row r="8" spans="1:131" s="208" customFormat="1" ht="26.25" customHeight="1">
      <c r="A8" s="214">
        <v>2</v>
      </c>
      <c r="B8" s="775" t="s">
        <v>365</v>
      </c>
      <c r="C8" s="776"/>
      <c r="D8" s="776"/>
      <c r="E8" s="776"/>
      <c r="F8" s="776"/>
      <c r="G8" s="776"/>
      <c r="H8" s="776"/>
      <c r="I8" s="776"/>
      <c r="J8" s="776"/>
      <c r="K8" s="776"/>
      <c r="L8" s="776"/>
      <c r="M8" s="776"/>
      <c r="N8" s="776"/>
      <c r="O8" s="776"/>
      <c r="P8" s="777"/>
      <c r="Q8" s="778">
        <v>12</v>
      </c>
      <c r="R8" s="779"/>
      <c r="S8" s="779"/>
      <c r="T8" s="779"/>
      <c r="U8" s="779"/>
      <c r="V8" s="779">
        <v>12</v>
      </c>
      <c r="W8" s="779"/>
      <c r="X8" s="779"/>
      <c r="Y8" s="779"/>
      <c r="Z8" s="779"/>
      <c r="AA8" s="779" t="s">
        <v>482</v>
      </c>
      <c r="AB8" s="779"/>
      <c r="AC8" s="779"/>
      <c r="AD8" s="779"/>
      <c r="AE8" s="780"/>
      <c r="AF8" s="781" t="s">
        <v>482</v>
      </c>
      <c r="AG8" s="782"/>
      <c r="AH8" s="782"/>
      <c r="AI8" s="782"/>
      <c r="AJ8" s="783"/>
      <c r="AK8" s="784" t="s">
        <v>482</v>
      </c>
      <c r="AL8" s="785"/>
      <c r="AM8" s="785"/>
      <c r="AN8" s="785"/>
      <c r="AO8" s="785"/>
      <c r="AP8" s="785" t="s">
        <v>482</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547</v>
      </c>
      <c r="BT8" s="789"/>
      <c r="BU8" s="789"/>
      <c r="BV8" s="789"/>
      <c r="BW8" s="789"/>
      <c r="BX8" s="789"/>
      <c r="BY8" s="789"/>
      <c r="BZ8" s="789"/>
      <c r="CA8" s="789"/>
      <c r="CB8" s="789"/>
      <c r="CC8" s="789"/>
      <c r="CD8" s="789"/>
      <c r="CE8" s="789"/>
      <c r="CF8" s="789"/>
      <c r="CG8" s="790"/>
      <c r="CH8" s="801">
        <v>-50</v>
      </c>
      <c r="CI8" s="802"/>
      <c r="CJ8" s="802"/>
      <c r="CK8" s="802"/>
      <c r="CL8" s="803"/>
      <c r="CM8" s="801">
        <v>512</v>
      </c>
      <c r="CN8" s="802"/>
      <c r="CO8" s="802"/>
      <c r="CP8" s="802"/>
      <c r="CQ8" s="803"/>
      <c r="CR8" s="801" t="s">
        <v>482</v>
      </c>
      <c r="CS8" s="802"/>
      <c r="CT8" s="802"/>
      <c r="CU8" s="802"/>
      <c r="CV8" s="803"/>
      <c r="CW8" s="801">
        <v>34</v>
      </c>
      <c r="CX8" s="802"/>
      <c r="CY8" s="802"/>
      <c r="CZ8" s="802"/>
      <c r="DA8" s="803"/>
      <c r="DB8" s="801" t="s">
        <v>482</v>
      </c>
      <c r="DC8" s="802"/>
      <c r="DD8" s="802"/>
      <c r="DE8" s="802"/>
      <c r="DF8" s="803"/>
      <c r="DG8" s="801" t="s">
        <v>482</v>
      </c>
      <c r="DH8" s="802"/>
      <c r="DI8" s="802"/>
      <c r="DJ8" s="802"/>
      <c r="DK8" s="803"/>
      <c r="DL8" s="801" t="s">
        <v>482</v>
      </c>
      <c r="DM8" s="802"/>
      <c r="DN8" s="802"/>
      <c r="DO8" s="802"/>
      <c r="DP8" s="803"/>
      <c r="DQ8" s="801" t="s">
        <v>482</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546</v>
      </c>
      <c r="BT9" s="789"/>
      <c r="BU9" s="789"/>
      <c r="BV9" s="789"/>
      <c r="BW9" s="789"/>
      <c r="BX9" s="789"/>
      <c r="BY9" s="789"/>
      <c r="BZ9" s="789"/>
      <c r="CA9" s="789"/>
      <c r="CB9" s="789"/>
      <c r="CC9" s="789"/>
      <c r="CD9" s="789"/>
      <c r="CE9" s="789"/>
      <c r="CF9" s="789"/>
      <c r="CG9" s="790"/>
      <c r="CH9" s="801">
        <v>3</v>
      </c>
      <c r="CI9" s="802"/>
      <c r="CJ9" s="802"/>
      <c r="CK9" s="802"/>
      <c r="CL9" s="803"/>
      <c r="CM9" s="801">
        <v>216</v>
      </c>
      <c r="CN9" s="802"/>
      <c r="CO9" s="802"/>
      <c r="CP9" s="802"/>
      <c r="CQ9" s="803"/>
      <c r="CR9" s="801">
        <v>31</v>
      </c>
      <c r="CS9" s="802"/>
      <c r="CT9" s="802"/>
      <c r="CU9" s="802"/>
      <c r="CV9" s="803"/>
      <c r="CW9" s="801" t="s">
        <v>482</v>
      </c>
      <c r="CX9" s="802"/>
      <c r="CY9" s="802"/>
      <c r="CZ9" s="802"/>
      <c r="DA9" s="803"/>
      <c r="DB9" s="801" t="s">
        <v>482</v>
      </c>
      <c r="DC9" s="802"/>
      <c r="DD9" s="802"/>
      <c r="DE9" s="802"/>
      <c r="DF9" s="803"/>
      <c r="DG9" s="801" t="s">
        <v>482</v>
      </c>
      <c r="DH9" s="802"/>
      <c r="DI9" s="802"/>
      <c r="DJ9" s="802"/>
      <c r="DK9" s="803"/>
      <c r="DL9" s="801" t="s">
        <v>482</v>
      </c>
      <c r="DM9" s="802"/>
      <c r="DN9" s="802"/>
      <c r="DO9" s="802"/>
      <c r="DP9" s="803"/>
      <c r="DQ9" s="801" t="s">
        <v>482</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367</v>
      </c>
      <c r="B23" s="810" t="s">
        <v>368</v>
      </c>
      <c r="C23" s="811"/>
      <c r="D23" s="811"/>
      <c r="E23" s="811"/>
      <c r="F23" s="811"/>
      <c r="G23" s="811"/>
      <c r="H23" s="811"/>
      <c r="I23" s="811"/>
      <c r="J23" s="811"/>
      <c r="K23" s="811"/>
      <c r="L23" s="811"/>
      <c r="M23" s="811"/>
      <c r="N23" s="811"/>
      <c r="O23" s="811"/>
      <c r="P23" s="812"/>
      <c r="Q23" s="813">
        <v>17062</v>
      </c>
      <c r="R23" s="814"/>
      <c r="S23" s="814"/>
      <c r="T23" s="814"/>
      <c r="U23" s="814"/>
      <c r="V23" s="814">
        <v>16687</v>
      </c>
      <c r="W23" s="814"/>
      <c r="X23" s="814"/>
      <c r="Y23" s="814"/>
      <c r="Z23" s="814"/>
      <c r="AA23" s="814">
        <v>375</v>
      </c>
      <c r="AB23" s="814"/>
      <c r="AC23" s="814"/>
      <c r="AD23" s="814"/>
      <c r="AE23" s="815"/>
      <c r="AF23" s="816">
        <v>286</v>
      </c>
      <c r="AG23" s="814"/>
      <c r="AH23" s="814"/>
      <c r="AI23" s="814"/>
      <c r="AJ23" s="817"/>
      <c r="AK23" s="818"/>
      <c r="AL23" s="819"/>
      <c r="AM23" s="819"/>
      <c r="AN23" s="819"/>
      <c r="AO23" s="819"/>
      <c r="AP23" s="814">
        <v>16082</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347</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379</v>
      </c>
      <c r="C28" s="752"/>
      <c r="D28" s="752"/>
      <c r="E28" s="752"/>
      <c r="F28" s="752"/>
      <c r="G28" s="752"/>
      <c r="H28" s="752"/>
      <c r="I28" s="752"/>
      <c r="J28" s="752"/>
      <c r="K28" s="752"/>
      <c r="L28" s="752"/>
      <c r="M28" s="752"/>
      <c r="N28" s="752"/>
      <c r="O28" s="752"/>
      <c r="P28" s="753"/>
      <c r="Q28" s="842">
        <v>5115</v>
      </c>
      <c r="R28" s="843"/>
      <c r="S28" s="843"/>
      <c r="T28" s="843"/>
      <c r="U28" s="843"/>
      <c r="V28" s="843">
        <v>4873</v>
      </c>
      <c r="W28" s="843"/>
      <c r="X28" s="843"/>
      <c r="Y28" s="843"/>
      <c r="Z28" s="843"/>
      <c r="AA28" s="843">
        <v>242</v>
      </c>
      <c r="AB28" s="843"/>
      <c r="AC28" s="843"/>
      <c r="AD28" s="843"/>
      <c r="AE28" s="844"/>
      <c r="AF28" s="845">
        <v>242</v>
      </c>
      <c r="AG28" s="843"/>
      <c r="AH28" s="843"/>
      <c r="AI28" s="843"/>
      <c r="AJ28" s="846"/>
      <c r="AK28" s="847">
        <v>601</v>
      </c>
      <c r="AL28" s="838"/>
      <c r="AM28" s="838"/>
      <c r="AN28" s="838"/>
      <c r="AO28" s="838"/>
      <c r="AP28" s="838" t="s">
        <v>482</v>
      </c>
      <c r="AQ28" s="838"/>
      <c r="AR28" s="838"/>
      <c r="AS28" s="838"/>
      <c r="AT28" s="838"/>
      <c r="AU28" s="838" t="s">
        <v>482</v>
      </c>
      <c r="AV28" s="838"/>
      <c r="AW28" s="838"/>
      <c r="AX28" s="838"/>
      <c r="AY28" s="838"/>
      <c r="AZ28" s="839" t="s">
        <v>482</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380</v>
      </c>
      <c r="C29" s="776"/>
      <c r="D29" s="776"/>
      <c r="E29" s="776"/>
      <c r="F29" s="776"/>
      <c r="G29" s="776"/>
      <c r="H29" s="776"/>
      <c r="I29" s="776"/>
      <c r="J29" s="776"/>
      <c r="K29" s="776"/>
      <c r="L29" s="776"/>
      <c r="M29" s="776"/>
      <c r="N29" s="776"/>
      <c r="O29" s="776"/>
      <c r="P29" s="777"/>
      <c r="Q29" s="778">
        <v>11</v>
      </c>
      <c r="R29" s="779"/>
      <c r="S29" s="779"/>
      <c r="T29" s="779"/>
      <c r="U29" s="779"/>
      <c r="V29" s="779">
        <v>10</v>
      </c>
      <c r="W29" s="779"/>
      <c r="X29" s="779"/>
      <c r="Y29" s="779"/>
      <c r="Z29" s="779"/>
      <c r="AA29" s="779">
        <v>1</v>
      </c>
      <c r="AB29" s="779"/>
      <c r="AC29" s="779"/>
      <c r="AD29" s="779"/>
      <c r="AE29" s="780"/>
      <c r="AF29" s="781">
        <v>1</v>
      </c>
      <c r="AG29" s="782"/>
      <c r="AH29" s="782"/>
      <c r="AI29" s="782"/>
      <c r="AJ29" s="783"/>
      <c r="AK29" s="850">
        <v>7</v>
      </c>
      <c r="AL29" s="851"/>
      <c r="AM29" s="851"/>
      <c r="AN29" s="851"/>
      <c r="AO29" s="851"/>
      <c r="AP29" s="851" t="s">
        <v>482</v>
      </c>
      <c r="AQ29" s="851"/>
      <c r="AR29" s="851"/>
      <c r="AS29" s="851"/>
      <c r="AT29" s="851"/>
      <c r="AU29" s="851" t="s">
        <v>482</v>
      </c>
      <c r="AV29" s="851"/>
      <c r="AW29" s="851"/>
      <c r="AX29" s="851"/>
      <c r="AY29" s="851"/>
      <c r="AZ29" s="852" t="s">
        <v>482</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381</v>
      </c>
      <c r="C30" s="776"/>
      <c r="D30" s="776"/>
      <c r="E30" s="776"/>
      <c r="F30" s="776"/>
      <c r="G30" s="776"/>
      <c r="H30" s="776"/>
      <c r="I30" s="776"/>
      <c r="J30" s="776"/>
      <c r="K30" s="776"/>
      <c r="L30" s="776"/>
      <c r="M30" s="776"/>
      <c r="N30" s="776"/>
      <c r="O30" s="776"/>
      <c r="P30" s="777"/>
      <c r="Q30" s="778">
        <v>4814</v>
      </c>
      <c r="R30" s="779"/>
      <c r="S30" s="779"/>
      <c r="T30" s="779"/>
      <c r="U30" s="779"/>
      <c r="V30" s="779">
        <v>4726</v>
      </c>
      <c r="W30" s="779"/>
      <c r="X30" s="779"/>
      <c r="Y30" s="779"/>
      <c r="Z30" s="779"/>
      <c r="AA30" s="779">
        <v>88</v>
      </c>
      <c r="AB30" s="779"/>
      <c r="AC30" s="779"/>
      <c r="AD30" s="779"/>
      <c r="AE30" s="780"/>
      <c r="AF30" s="781">
        <v>88</v>
      </c>
      <c r="AG30" s="782"/>
      <c r="AH30" s="782"/>
      <c r="AI30" s="782"/>
      <c r="AJ30" s="783"/>
      <c r="AK30" s="850">
        <v>709</v>
      </c>
      <c r="AL30" s="851"/>
      <c r="AM30" s="851"/>
      <c r="AN30" s="851"/>
      <c r="AO30" s="851"/>
      <c r="AP30" s="851">
        <v>9</v>
      </c>
      <c r="AQ30" s="851"/>
      <c r="AR30" s="851"/>
      <c r="AS30" s="851"/>
      <c r="AT30" s="851"/>
      <c r="AU30" s="851">
        <v>1</v>
      </c>
      <c r="AV30" s="851"/>
      <c r="AW30" s="851"/>
      <c r="AX30" s="851"/>
      <c r="AY30" s="851"/>
      <c r="AZ30" s="852" t="s">
        <v>482</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382</v>
      </c>
      <c r="C31" s="776"/>
      <c r="D31" s="776"/>
      <c r="E31" s="776"/>
      <c r="F31" s="776"/>
      <c r="G31" s="776"/>
      <c r="H31" s="776"/>
      <c r="I31" s="776"/>
      <c r="J31" s="776"/>
      <c r="K31" s="776"/>
      <c r="L31" s="776"/>
      <c r="M31" s="776"/>
      <c r="N31" s="776"/>
      <c r="O31" s="776"/>
      <c r="P31" s="777"/>
      <c r="Q31" s="778">
        <v>7</v>
      </c>
      <c r="R31" s="779"/>
      <c r="S31" s="779"/>
      <c r="T31" s="779"/>
      <c r="U31" s="779"/>
      <c r="V31" s="779">
        <v>7</v>
      </c>
      <c r="W31" s="779"/>
      <c r="X31" s="779"/>
      <c r="Y31" s="779"/>
      <c r="Z31" s="779"/>
      <c r="AA31" s="779" t="s">
        <v>482</v>
      </c>
      <c r="AB31" s="779"/>
      <c r="AC31" s="779"/>
      <c r="AD31" s="779"/>
      <c r="AE31" s="780"/>
      <c r="AF31" s="781" t="s">
        <v>482</v>
      </c>
      <c r="AG31" s="782"/>
      <c r="AH31" s="782"/>
      <c r="AI31" s="782"/>
      <c r="AJ31" s="783"/>
      <c r="AK31" s="850" t="s">
        <v>482</v>
      </c>
      <c r="AL31" s="851"/>
      <c r="AM31" s="851"/>
      <c r="AN31" s="851"/>
      <c r="AO31" s="851"/>
      <c r="AP31" s="851" t="s">
        <v>482</v>
      </c>
      <c r="AQ31" s="851"/>
      <c r="AR31" s="851"/>
      <c r="AS31" s="851"/>
      <c r="AT31" s="851"/>
      <c r="AU31" s="851" t="s">
        <v>482</v>
      </c>
      <c r="AV31" s="851"/>
      <c r="AW31" s="851"/>
      <c r="AX31" s="851"/>
      <c r="AY31" s="851"/>
      <c r="AZ31" s="852" t="s">
        <v>482</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383</v>
      </c>
      <c r="C32" s="776"/>
      <c r="D32" s="776"/>
      <c r="E32" s="776"/>
      <c r="F32" s="776"/>
      <c r="G32" s="776"/>
      <c r="H32" s="776"/>
      <c r="I32" s="776"/>
      <c r="J32" s="776"/>
      <c r="K32" s="776"/>
      <c r="L32" s="776"/>
      <c r="M32" s="776"/>
      <c r="N32" s="776"/>
      <c r="O32" s="776"/>
      <c r="P32" s="777"/>
      <c r="Q32" s="778">
        <v>340</v>
      </c>
      <c r="R32" s="779"/>
      <c r="S32" s="779"/>
      <c r="T32" s="779"/>
      <c r="U32" s="779"/>
      <c r="V32" s="779">
        <v>337</v>
      </c>
      <c r="W32" s="779"/>
      <c r="X32" s="779"/>
      <c r="Y32" s="779"/>
      <c r="Z32" s="779"/>
      <c r="AA32" s="779">
        <v>3</v>
      </c>
      <c r="AB32" s="779"/>
      <c r="AC32" s="779"/>
      <c r="AD32" s="779"/>
      <c r="AE32" s="780"/>
      <c r="AF32" s="781">
        <v>3</v>
      </c>
      <c r="AG32" s="782"/>
      <c r="AH32" s="782"/>
      <c r="AI32" s="782"/>
      <c r="AJ32" s="783"/>
      <c r="AK32" s="850">
        <v>148</v>
      </c>
      <c r="AL32" s="851"/>
      <c r="AM32" s="851"/>
      <c r="AN32" s="851"/>
      <c r="AO32" s="851"/>
      <c r="AP32" s="851" t="s">
        <v>482</v>
      </c>
      <c r="AQ32" s="851"/>
      <c r="AR32" s="851"/>
      <c r="AS32" s="851"/>
      <c r="AT32" s="851"/>
      <c r="AU32" s="851" t="s">
        <v>482</v>
      </c>
      <c r="AV32" s="851"/>
      <c r="AW32" s="851"/>
      <c r="AX32" s="851"/>
      <c r="AY32" s="851"/>
      <c r="AZ32" s="852" t="s">
        <v>482</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384</v>
      </c>
      <c r="C33" s="776"/>
      <c r="D33" s="776"/>
      <c r="E33" s="776"/>
      <c r="F33" s="776"/>
      <c r="G33" s="776"/>
      <c r="H33" s="776"/>
      <c r="I33" s="776"/>
      <c r="J33" s="776"/>
      <c r="K33" s="776"/>
      <c r="L33" s="776"/>
      <c r="M33" s="776"/>
      <c r="N33" s="776"/>
      <c r="O33" s="776"/>
      <c r="P33" s="777"/>
      <c r="Q33" s="778">
        <v>569</v>
      </c>
      <c r="R33" s="779"/>
      <c r="S33" s="779"/>
      <c r="T33" s="779"/>
      <c r="U33" s="779"/>
      <c r="V33" s="779">
        <v>551</v>
      </c>
      <c r="W33" s="779"/>
      <c r="X33" s="779"/>
      <c r="Y33" s="779"/>
      <c r="Z33" s="779"/>
      <c r="AA33" s="779">
        <v>18</v>
      </c>
      <c r="AB33" s="779"/>
      <c r="AC33" s="779"/>
      <c r="AD33" s="779"/>
      <c r="AE33" s="780"/>
      <c r="AF33" s="781">
        <v>162</v>
      </c>
      <c r="AG33" s="782"/>
      <c r="AH33" s="782"/>
      <c r="AI33" s="782"/>
      <c r="AJ33" s="783"/>
      <c r="AK33" s="850">
        <v>1</v>
      </c>
      <c r="AL33" s="851"/>
      <c r="AM33" s="851"/>
      <c r="AN33" s="851"/>
      <c r="AO33" s="851"/>
      <c r="AP33" s="851">
        <v>183</v>
      </c>
      <c r="AQ33" s="851"/>
      <c r="AR33" s="851"/>
      <c r="AS33" s="851"/>
      <c r="AT33" s="851"/>
      <c r="AU33" s="851" t="s">
        <v>482</v>
      </c>
      <c r="AV33" s="851"/>
      <c r="AW33" s="851"/>
      <c r="AX33" s="851"/>
      <c r="AY33" s="851"/>
      <c r="AZ33" s="852" t="s">
        <v>482</v>
      </c>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386</v>
      </c>
      <c r="C34" s="776"/>
      <c r="D34" s="776"/>
      <c r="E34" s="776"/>
      <c r="F34" s="776"/>
      <c r="G34" s="776"/>
      <c r="H34" s="776"/>
      <c r="I34" s="776"/>
      <c r="J34" s="776"/>
      <c r="K34" s="776"/>
      <c r="L34" s="776"/>
      <c r="M34" s="776"/>
      <c r="N34" s="776"/>
      <c r="O34" s="776"/>
      <c r="P34" s="777"/>
      <c r="Q34" s="778">
        <v>652</v>
      </c>
      <c r="R34" s="779"/>
      <c r="S34" s="779"/>
      <c r="T34" s="779"/>
      <c r="U34" s="779"/>
      <c r="V34" s="779">
        <v>617</v>
      </c>
      <c r="W34" s="779"/>
      <c r="X34" s="779"/>
      <c r="Y34" s="779"/>
      <c r="Z34" s="779"/>
      <c r="AA34" s="779">
        <v>36</v>
      </c>
      <c r="AB34" s="779"/>
      <c r="AC34" s="779"/>
      <c r="AD34" s="779"/>
      <c r="AE34" s="780"/>
      <c r="AF34" s="781">
        <v>367</v>
      </c>
      <c r="AG34" s="782"/>
      <c r="AH34" s="782"/>
      <c r="AI34" s="782"/>
      <c r="AJ34" s="783"/>
      <c r="AK34" s="850">
        <v>46</v>
      </c>
      <c r="AL34" s="851"/>
      <c r="AM34" s="851"/>
      <c r="AN34" s="851"/>
      <c r="AO34" s="851"/>
      <c r="AP34" s="851">
        <v>2573</v>
      </c>
      <c r="AQ34" s="851"/>
      <c r="AR34" s="851"/>
      <c r="AS34" s="851"/>
      <c r="AT34" s="851"/>
      <c r="AU34" s="851">
        <v>533</v>
      </c>
      <c r="AV34" s="851"/>
      <c r="AW34" s="851"/>
      <c r="AX34" s="851"/>
      <c r="AY34" s="851"/>
      <c r="AZ34" s="852" t="s">
        <v>482</v>
      </c>
      <c r="BA34" s="852"/>
      <c r="BB34" s="852"/>
      <c r="BC34" s="852"/>
      <c r="BD34" s="852"/>
      <c r="BE34" s="848" t="s">
        <v>385</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387</v>
      </c>
      <c r="C35" s="776"/>
      <c r="D35" s="776"/>
      <c r="E35" s="776"/>
      <c r="F35" s="776"/>
      <c r="G35" s="776"/>
      <c r="H35" s="776"/>
      <c r="I35" s="776"/>
      <c r="J35" s="776"/>
      <c r="K35" s="776"/>
      <c r="L35" s="776"/>
      <c r="M35" s="776"/>
      <c r="N35" s="776"/>
      <c r="O35" s="776"/>
      <c r="P35" s="777"/>
      <c r="Q35" s="778">
        <v>2673</v>
      </c>
      <c r="R35" s="779"/>
      <c r="S35" s="779"/>
      <c r="T35" s="779"/>
      <c r="U35" s="779"/>
      <c r="V35" s="779">
        <v>2646</v>
      </c>
      <c r="W35" s="779"/>
      <c r="X35" s="779"/>
      <c r="Y35" s="779"/>
      <c r="Z35" s="779"/>
      <c r="AA35" s="779">
        <v>26</v>
      </c>
      <c r="AB35" s="779"/>
      <c r="AC35" s="779"/>
      <c r="AD35" s="779"/>
      <c r="AE35" s="780"/>
      <c r="AF35" s="781">
        <v>55</v>
      </c>
      <c r="AG35" s="782"/>
      <c r="AH35" s="782"/>
      <c r="AI35" s="782"/>
      <c r="AJ35" s="783"/>
      <c r="AK35" s="850">
        <v>643</v>
      </c>
      <c r="AL35" s="851"/>
      <c r="AM35" s="851"/>
      <c r="AN35" s="851"/>
      <c r="AO35" s="851"/>
      <c r="AP35" s="851">
        <v>2727</v>
      </c>
      <c r="AQ35" s="851"/>
      <c r="AR35" s="851"/>
      <c r="AS35" s="851"/>
      <c r="AT35" s="851"/>
      <c r="AU35" s="851">
        <v>2021</v>
      </c>
      <c r="AV35" s="851"/>
      <c r="AW35" s="851"/>
      <c r="AX35" s="851"/>
      <c r="AY35" s="851"/>
      <c r="AZ35" s="852" t="s">
        <v>482</v>
      </c>
      <c r="BA35" s="852"/>
      <c r="BB35" s="852"/>
      <c r="BC35" s="852"/>
      <c r="BD35" s="852"/>
      <c r="BE35" s="848" t="s">
        <v>385</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388</v>
      </c>
      <c r="C36" s="776"/>
      <c r="D36" s="776"/>
      <c r="E36" s="776"/>
      <c r="F36" s="776"/>
      <c r="G36" s="776"/>
      <c r="H36" s="776"/>
      <c r="I36" s="776"/>
      <c r="J36" s="776"/>
      <c r="K36" s="776"/>
      <c r="L36" s="776"/>
      <c r="M36" s="776"/>
      <c r="N36" s="776"/>
      <c r="O36" s="776"/>
      <c r="P36" s="777"/>
      <c r="Q36" s="778">
        <v>831</v>
      </c>
      <c r="R36" s="779"/>
      <c r="S36" s="779"/>
      <c r="T36" s="779"/>
      <c r="U36" s="779"/>
      <c r="V36" s="779">
        <v>795</v>
      </c>
      <c r="W36" s="779"/>
      <c r="X36" s="779"/>
      <c r="Y36" s="779"/>
      <c r="Z36" s="779"/>
      <c r="AA36" s="779">
        <v>36</v>
      </c>
      <c r="AB36" s="779"/>
      <c r="AC36" s="779"/>
      <c r="AD36" s="779"/>
      <c r="AE36" s="780"/>
      <c r="AF36" s="781">
        <v>68</v>
      </c>
      <c r="AG36" s="782"/>
      <c r="AH36" s="782"/>
      <c r="AI36" s="782"/>
      <c r="AJ36" s="783"/>
      <c r="AK36" s="850">
        <v>490</v>
      </c>
      <c r="AL36" s="851"/>
      <c r="AM36" s="851"/>
      <c r="AN36" s="851"/>
      <c r="AO36" s="851"/>
      <c r="AP36" s="851">
        <v>10148</v>
      </c>
      <c r="AQ36" s="851"/>
      <c r="AR36" s="851"/>
      <c r="AS36" s="851"/>
      <c r="AT36" s="851"/>
      <c r="AU36" s="851">
        <v>8301</v>
      </c>
      <c r="AV36" s="851"/>
      <c r="AW36" s="851"/>
      <c r="AX36" s="851"/>
      <c r="AY36" s="851"/>
      <c r="AZ36" s="852" t="s">
        <v>482</v>
      </c>
      <c r="BA36" s="852"/>
      <c r="BB36" s="852"/>
      <c r="BC36" s="852"/>
      <c r="BD36" s="852"/>
      <c r="BE36" s="848" t="s">
        <v>385</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t="s">
        <v>389</v>
      </c>
      <c r="C37" s="776"/>
      <c r="D37" s="776"/>
      <c r="E37" s="776"/>
      <c r="F37" s="776"/>
      <c r="G37" s="776"/>
      <c r="H37" s="776"/>
      <c r="I37" s="776"/>
      <c r="J37" s="776"/>
      <c r="K37" s="776"/>
      <c r="L37" s="776"/>
      <c r="M37" s="776"/>
      <c r="N37" s="776"/>
      <c r="O37" s="776"/>
      <c r="P37" s="777"/>
      <c r="Q37" s="778">
        <v>100</v>
      </c>
      <c r="R37" s="779"/>
      <c r="S37" s="779"/>
      <c r="T37" s="779"/>
      <c r="U37" s="779"/>
      <c r="V37" s="779">
        <v>91</v>
      </c>
      <c r="W37" s="779"/>
      <c r="X37" s="779"/>
      <c r="Y37" s="779"/>
      <c r="Z37" s="779"/>
      <c r="AA37" s="779">
        <v>9</v>
      </c>
      <c r="AB37" s="779"/>
      <c r="AC37" s="779"/>
      <c r="AD37" s="779"/>
      <c r="AE37" s="780"/>
      <c r="AF37" s="781">
        <v>13</v>
      </c>
      <c r="AG37" s="782"/>
      <c r="AH37" s="782"/>
      <c r="AI37" s="782"/>
      <c r="AJ37" s="783"/>
      <c r="AK37" s="850">
        <v>52</v>
      </c>
      <c r="AL37" s="851"/>
      <c r="AM37" s="851"/>
      <c r="AN37" s="851"/>
      <c r="AO37" s="851"/>
      <c r="AP37" s="851">
        <v>403</v>
      </c>
      <c r="AQ37" s="851"/>
      <c r="AR37" s="851"/>
      <c r="AS37" s="851"/>
      <c r="AT37" s="851"/>
      <c r="AU37" s="851">
        <v>342</v>
      </c>
      <c r="AV37" s="851"/>
      <c r="AW37" s="851"/>
      <c r="AX37" s="851"/>
      <c r="AY37" s="851"/>
      <c r="AZ37" s="852" t="s">
        <v>482</v>
      </c>
      <c r="BA37" s="852"/>
      <c r="BB37" s="852"/>
      <c r="BC37" s="852"/>
      <c r="BD37" s="852"/>
      <c r="BE37" s="848" t="s">
        <v>385</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t="s">
        <v>390</v>
      </c>
      <c r="C38" s="776"/>
      <c r="D38" s="776"/>
      <c r="E38" s="776"/>
      <c r="F38" s="776"/>
      <c r="G38" s="776"/>
      <c r="H38" s="776"/>
      <c r="I38" s="776"/>
      <c r="J38" s="776"/>
      <c r="K38" s="776"/>
      <c r="L38" s="776"/>
      <c r="M38" s="776"/>
      <c r="N38" s="776"/>
      <c r="O38" s="776"/>
      <c r="P38" s="777"/>
      <c r="Q38" s="778">
        <v>96</v>
      </c>
      <c r="R38" s="779"/>
      <c r="S38" s="779"/>
      <c r="T38" s="779"/>
      <c r="U38" s="779"/>
      <c r="V38" s="779">
        <v>91</v>
      </c>
      <c r="W38" s="779"/>
      <c r="X38" s="779"/>
      <c r="Y38" s="779"/>
      <c r="Z38" s="779"/>
      <c r="AA38" s="779">
        <v>5</v>
      </c>
      <c r="AB38" s="779"/>
      <c r="AC38" s="779"/>
      <c r="AD38" s="779"/>
      <c r="AE38" s="780"/>
      <c r="AF38" s="781">
        <v>29</v>
      </c>
      <c r="AG38" s="782"/>
      <c r="AH38" s="782"/>
      <c r="AI38" s="782"/>
      <c r="AJ38" s="783"/>
      <c r="AK38" s="850">
        <v>50</v>
      </c>
      <c r="AL38" s="851"/>
      <c r="AM38" s="851"/>
      <c r="AN38" s="851"/>
      <c r="AO38" s="851"/>
      <c r="AP38" s="851">
        <v>571</v>
      </c>
      <c r="AQ38" s="851"/>
      <c r="AR38" s="851"/>
      <c r="AS38" s="851"/>
      <c r="AT38" s="851"/>
      <c r="AU38" s="851">
        <v>551</v>
      </c>
      <c r="AV38" s="851"/>
      <c r="AW38" s="851"/>
      <c r="AX38" s="851"/>
      <c r="AY38" s="851"/>
      <c r="AZ38" s="852" t="s">
        <v>482</v>
      </c>
      <c r="BA38" s="852"/>
      <c r="BB38" s="852"/>
      <c r="BC38" s="852"/>
      <c r="BD38" s="852"/>
      <c r="BE38" s="848" t="s">
        <v>385</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391</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367</v>
      </c>
      <c r="B63" s="810" t="s">
        <v>392</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1029</v>
      </c>
      <c r="AG63" s="862"/>
      <c r="AH63" s="862"/>
      <c r="AI63" s="862"/>
      <c r="AJ63" s="863"/>
      <c r="AK63" s="864"/>
      <c r="AL63" s="859"/>
      <c r="AM63" s="859"/>
      <c r="AN63" s="859"/>
      <c r="AO63" s="859"/>
      <c r="AP63" s="862">
        <v>16614</v>
      </c>
      <c r="AQ63" s="862"/>
      <c r="AR63" s="862"/>
      <c r="AS63" s="862"/>
      <c r="AT63" s="862"/>
      <c r="AU63" s="862">
        <v>11749</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394</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395</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548</v>
      </c>
      <c r="C68" s="890"/>
      <c r="D68" s="890"/>
      <c r="E68" s="890"/>
      <c r="F68" s="890"/>
      <c r="G68" s="890"/>
      <c r="H68" s="890"/>
      <c r="I68" s="890"/>
      <c r="J68" s="890"/>
      <c r="K68" s="890"/>
      <c r="L68" s="890"/>
      <c r="M68" s="890"/>
      <c r="N68" s="890"/>
      <c r="O68" s="890"/>
      <c r="P68" s="891"/>
      <c r="Q68" s="892">
        <v>1455</v>
      </c>
      <c r="R68" s="886"/>
      <c r="S68" s="886"/>
      <c r="T68" s="886"/>
      <c r="U68" s="886"/>
      <c r="V68" s="886">
        <v>1447</v>
      </c>
      <c r="W68" s="886"/>
      <c r="X68" s="886"/>
      <c r="Y68" s="886"/>
      <c r="Z68" s="886"/>
      <c r="AA68" s="886">
        <v>9</v>
      </c>
      <c r="AB68" s="886"/>
      <c r="AC68" s="886"/>
      <c r="AD68" s="886"/>
      <c r="AE68" s="886"/>
      <c r="AF68" s="886">
        <v>9</v>
      </c>
      <c r="AG68" s="886"/>
      <c r="AH68" s="886"/>
      <c r="AI68" s="886"/>
      <c r="AJ68" s="886"/>
      <c r="AK68" s="886" t="s">
        <v>482</v>
      </c>
      <c r="AL68" s="886"/>
      <c r="AM68" s="886"/>
      <c r="AN68" s="886"/>
      <c r="AO68" s="886"/>
      <c r="AP68" s="886">
        <v>806</v>
      </c>
      <c r="AQ68" s="886"/>
      <c r="AR68" s="886"/>
      <c r="AS68" s="886"/>
      <c r="AT68" s="886"/>
      <c r="AU68" s="886">
        <v>423</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550</v>
      </c>
      <c r="C69" s="894"/>
      <c r="D69" s="894"/>
      <c r="E69" s="894"/>
      <c r="F69" s="894"/>
      <c r="G69" s="894"/>
      <c r="H69" s="894"/>
      <c r="I69" s="894"/>
      <c r="J69" s="894"/>
      <c r="K69" s="894"/>
      <c r="L69" s="894"/>
      <c r="M69" s="894"/>
      <c r="N69" s="894"/>
      <c r="O69" s="894"/>
      <c r="P69" s="895"/>
      <c r="Q69" s="896">
        <v>220</v>
      </c>
      <c r="R69" s="851"/>
      <c r="S69" s="851"/>
      <c r="T69" s="851"/>
      <c r="U69" s="851"/>
      <c r="V69" s="851">
        <v>217</v>
      </c>
      <c r="W69" s="851"/>
      <c r="X69" s="851"/>
      <c r="Y69" s="851"/>
      <c r="Z69" s="851"/>
      <c r="AA69" s="851">
        <v>4</v>
      </c>
      <c r="AB69" s="851"/>
      <c r="AC69" s="851"/>
      <c r="AD69" s="851"/>
      <c r="AE69" s="851"/>
      <c r="AF69" s="851">
        <v>4</v>
      </c>
      <c r="AG69" s="851"/>
      <c r="AH69" s="851"/>
      <c r="AI69" s="851"/>
      <c r="AJ69" s="851"/>
      <c r="AK69" s="851" t="s">
        <v>482</v>
      </c>
      <c r="AL69" s="851"/>
      <c r="AM69" s="851"/>
      <c r="AN69" s="851"/>
      <c r="AO69" s="851"/>
      <c r="AP69" s="851" t="s">
        <v>482</v>
      </c>
      <c r="AQ69" s="851"/>
      <c r="AR69" s="851"/>
      <c r="AS69" s="851"/>
      <c r="AT69" s="851"/>
      <c r="AU69" s="851" t="s">
        <v>482</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549</v>
      </c>
      <c r="C70" s="894"/>
      <c r="D70" s="894"/>
      <c r="E70" s="894"/>
      <c r="F70" s="894"/>
      <c r="G70" s="894"/>
      <c r="H70" s="894"/>
      <c r="I70" s="894"/>
      <c r="J70" s="894"/>
      <c r="K70" s="894"/>
      <c r="L70" s="894"/>
      <c r="M70" s="894"/>
      <c r="N70" s="894"/>
      <c r="O70" s="894"/>
      <c r="P70" s="895"/>
      <c r="Q70" s="896">
        <v>627</v>
      </c>
      <c r="R70" s="851"/>
      <c r="S70" s="851"/>
      <c r="T70" s="851"/>
      <c r="U70" s="851"/>
      <c r="V70" s="851">
        <v>622</v>
      </c>
      <c r="W70" s="851"/>
      <c r="X70" s="851"/>
      <c r="Y70" s="851"/>
      <c r="Z70" s="851"/>
      <c r="AA70" s="851">
        <v>5</v>
      </c>
      <c r="AB70" s="851"/>
      <c r="AC70" s="851"/>
      <c r="AD70" s="851"/>
      <c r="AE70" s="851"/>
      <c r="AF70" s="851">
        <v>5</v>
      </c>
      <c r="AG70" s="851"/>
      <c r="AH70" s="851"/>
      <c r="AI70" s="851"/>
      <c r="AJ70" s="851"/>
      <c r="AK70" s="851" t="s">
        <v>482</v>
      </c>
      <c r="AL70" s="851"/>
      <c r="AM70" s="851"/>
      <c r="AN70" s="851"/>
      <c r="AO70" s="851"/>
      <c r="AP70" s="851">
        <v>935</v>
      </c>
      <c r="AQ70" s="851"/>
      <c r="AR70" s="851"/>
      <c r="AS70" s="851"/>
      <c r="AT70" s="851"/>
      <c r="AU70" s="851">
        <v>472</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551</v>
      </c>
      <c r="C71" s="894"/>
      <c r="D71" s="894"/>
      <c r="E71" s="894"/>
      <c r="F71" s="894"/>
      <c r="G71" s="894"/>
      <c r="H71" s="894"/>
      <c r="I71" s="894"/>
      <c r="J71" s="894"/>
      <c r="K71" s="894"/>
      <c r="L71" s="894"/>
      <c r="M71" s="894"/>
      <c r="N71" s="894"/>
      <c r="O71" s="894"/>
      <c r="P71" s="895"/>
      <c r="Q71" s="896">
        <v>14856</v>
      </c>
      <c r="R71" s="851"/>
      <c r="S71" s="851"/>
      <c r="T71" s="851"/>
      <c r="U71" s="851"/>
      <c r="V71" s="851">
        <v>14216</v>
      </c>
      <c r="W71" s="851"/>
      <c r="X71" s="851"/>
      <c r="Y71" s="851"/>
      <c r="Z71" s="851"/>
      <c r="AA71" s="851">
        <v>639</v>
      </c>
      <c r="AB71" s="851"/>
      <c r="AC71" s="851"/>
      <c r="AD71" s="851"/>
      <c r="AE71" s="851"/>
      <c r="AF71" s="851">
        <v>639</v>
      </c>
      <c r="AG71" s="851"/>
      <c r="AH71" s="851"/>
      <c r="AI71" s="851"/>
      <c r="AJ71" s="851"/>
      <c r="AK71" s="851">
        <v>10</v>
      </c>
      <c r="AL71" s="851"/>
      <c r="AM71" s="851"/>
      <c r="AN71" s="851"/>
      <c r="AO71" s="851"/>
      <c r="AP71" s="851" t="s">
        <v>482</v>
      </c>
      <c r="AQ71" s="851"/>
      <c r="AR71" s="851"/>
      <c r="AS71" s="851"/>
      <c r="AT71" s="851"/>
      <c r="AU71" s="851" t="s">
        <v>482</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555</v>
      </c>
      <c r="C72" s="894"/>
      <c r="D72" s="894"/>
      <c r="E72" s="894"/>
      <c r="F72" s="894"/>
      <c r="G72" s="894"/>
      <c r="H72" s="894"/>
      <c r="I72" s="894"/>
      <c r="J72" s="894"/>
      <c r="K72" s="894"/>
      <c r="L72" s="894"/>
      <c r="M72" s="894"/>
      <c r="N72" s="894"/>
      <c r="O72" s="894"/>
      <c r="P72" s="895"/>
      <c r="Q72" s="896">
        <v>121</v>
      </c>
      <c r="R72" s="851"/>
      <c r="S72" s="851"/>
      <c r="T72" s="851"/>
      <c r="U72" s="851"/>
      <c r="V72" s="851">
        <v>104</v>
      </c>
      <c r="W72" s="851"/>
      <c r="X72" s="851"/>
      <c r="Y72" s="851"/>
      <c r="Z72" s="851"/>
      <c r="AA72" s="851">
        <v>17</v>
      </c>
      <c r="AB72" s="851"/>
      <c r="AC72" s="851"/>
      <c r="AD72" s="851"/>
      <c r="AE72" s="851"/>
      <c r="AF72" s="851">
        <v>17</v>
      </c>
      <c r="AG72" s="851"/>
      <c r="AH72" s="851"/>
      <c r="AI72" s="851"/>
      <c r="AJ72" s="851"/>
      <c r="AK72" s="851" t="s">
        <v>482</v>
      </c>
      <c r="AL72" s="851"/>
      <c r="AM72" s="851"/>
      <c r="AN72" s="851"/>
      <c r="AO72" s="851"/>
      <c r="AP72" s="851" t="s">
        <v>482</v>
      </c>
      <c r="AQ72" s="851"/>
      <c r="AR72" s="851"/>
      <c r="AS72" s="851"/>
      <c r="AT72" s="851"/>
      <c r="AU72" s="851" t="s">
        <v>482</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552</v>
      </c>
      <c r="C73" s="894"/>
      <c r="D73" s="894"/>
      <c r="E73" s="894"/>
      <c r="F73" s="894"/>
      <c r="G73" s="894"/>
      <c r="H73" s="894"/>
      <c r="I73" s="894"/>
      <c r="J73" s="894"/>
      <c r="K73" s="894"/>
      <c r="L73" s="894"/>
      <c r="M73" s="894"/>
      <c r="N73" s="894"/>
      <c r="O73" s="894"/>
      <c r="P73" s="895"/>
      <c r="Q73" s="896">
        <v>121</v>
      </c>
      <c r="R73" s="851"/>
      <c r="S73" s="851"/>
      <c r="T73" s="851"/>
      <c r="U73" s="851"/>
      <c r="V73" s="851">
        <v>107</v>
      </c>
      <c r="W73" s="851"/>
      <c r="X73" s="851"/>
      <c r="Y73" s="851"/>
      <c r="Z73" s="851"/>
      <c r="AA73" s="851">
        <v>14</v>
      </c>
      <c r="AB73" s="851"/>
      <c r="AC73" s="851"/>
      <c r="AD73" s="851"/>
      <c r="AE73" s="851"/>
      <c r="AF73" s="851">
        <v>14</v>
      </c>
      <c r="AG73" s="851"/>
      <c r="AH73" s="851"/>
      <c r="AI73" s="851"/>
      <c r="AJ73" s="851"/>
      <c r="AK73" s="851" t="s">
        <v>482</v>
      </c>
      <c r="AL73" s="851"/>
      <c r="AM73" s="851"/>
      <c r="AN73" s="851"/>
      <c r="AO73" s="851"/>
      <c r="AP73" s="851" t="s">
        <v>482</v>
      </c>
      <c r="AQ73" s="851"/>
      <c r="AR73" s="851"/>
      <c r="AS73" s="851"/>
      <c r="AT73" s="851"/>
      <c r="AU73" s="851" t="s">
        <v>482</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553</v>
      </c>
      <c r="C74" s="894"/>
      <c r="D74" s="894"/>
      <c r="E74" s="894"/>
      <c r="F74" s="894"/>
      <c r="G74" s="894"/>
      <c r="H74" s="894"/>
      <c r="I74" s="894"/>
      <c r="J74" s="894"/>
      <c r="K74" s="894"/>
      <c r="L74" s="894"/>
      <c r="M74" s="894"/>
      <c r="N74" s="894"/>
      <c r="O74" s="894"/>
      <c r="P74" s="895"/>
      <c r="Q74" s="896">
        <v>495</v>
      </c>
      <c r="R74" s="851"/>
      <c r="S74" s="851"/>
      <c r="T74" s="851"/>
      <c r="U74" s="851"/>
      <c r="V74" s="851">
        <v>447</v>
      </c>
      <c r="W74" s="851"/>
      <c r="X74" s="851"/>
      <c r="Y74" s="851"/>
      <c r="Z74" s="851"/>
      <c r="AA74" s="851">
        <v>48</v>
      </c>
      <c r="AB74" s="851"/>
      <c r="AC74" s="851"/>
      <c r="AD74" s="851"/>
      <c r="AE74" s="851"/>
      <c r="AF74" s="851">
        <v>48</v>
      </c>
      <c r="AG74" s="851"/>
      <c r="AH74" s="851"/>
      <c r="AI74" s="851"/>
      <c r="AJ74" s="851"/>
      <c r="AK74" s="851" t="s">
        <v>482</v>
      </c>
      <c r="AL74" s="851"/>
      <c r="AM74" s="851"/>
      <c r="AN74" s="851"/>
      <c r="AO74" s="851"/>
      <c r="AP74" s="851" t="s">
        <v>482</v>
      </c>
      <c r="AQ74" s="851"/>
      <c r="AR74" s="851"/>
      <c r="AS74" s="851"/>
      <c r="AT74" s="851"/>
      <c r="AU74" s="851" t="s">
        <v>482</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554</v>
      </c>
      <c r="C75" s="894"/>
      <c r="D75" s="894"/>
      <c r="E75" s="894"/>
      <c r="F75" s="894"/>
      <c r="G75" s="894"/>
      <c r="H75" s="894"/>
      <c r="I75" s="894"/>
      <c r="J75" s="894"/>
      <c r="K75" s="894"/>
      <c r="L75" s="894"/>
      <c r="M75" s="894"/>
      <c r="N75" s="894"/>
      <c r="O75" s="894"/>
      <c r="P75" s="895"/>
      <c r="Q75" s="899">
        <v>154741</v>
      </c>
      <c r="R75" s="900"/>
      <c r="S75" s="900"/>
      <c r="T75" s="900"/>
      <c r="U75" s="850"/>
      <c r="V75" s="901">
        <v>148063</v>
      </c>
      <c r="W75" s="900"/>
      <c r="X75" s="900"/>
      <c r="Y75" s="900"/>
      <c r="Z75" s="850"/>
      <c r="AA75" s="901">
        <v>6679</v>
      </c>
      <c r="AB75" s="900"/>
      <c r="AC75" s="900"/>
      <c r="AD75" s="900"/>
      <c r="AE75" s="850"/>
      <c r="AF75" s="901">
        <v>6679</v>
      </c>
      <c r="AG75" s="900"/>
      <c r="AH75" s="900"/>
      <c r="AI75" s="900"/>
      <c r="AJ75" s="850"/>
      <c r="AK75" s="901">
        <v>280</v>
      </c>
      <c r="AL75" s="900"/>
      <c r="AM75" s="900"/>
      <c r="AN75" s="900"/>
      <c r="AO75" s="850"/>
      <c r="AP75" s="901" t="s">
        <v>482</v>
      </c>
      <c r="AQ75" s="900"/>
      <c r="AR75" s="900"/>
      <c r="AS75" s="900"/>
      <c r="AT75" s="850"/>
      <c r="AU75" s="901" t="s">
        <v>482</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367</v>
      </c>
      <c r="B88" s="810" t="s">
        <v>396</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7415</v>
      </c>
      <c r="AG88" s="862"/>
      <c r="AH88" s="862"/>
      <c r="AI88" s="862"/>
      <c r="AJ88" s="862"/>
      <c r="AK88" s="859"/>
      <c r="AL88" s="859"/>
      <c r="AM88" s="859"/>
      <c r="AN88" s="859"/>
      <c r="AO88" s="859"/>
      <c r="AP88" s="862">
        <v>1741</v>
      </c>
      <c r="AQ88" s="862"/>
      <c r="AR88" s="862"/>
      <c r="AS88" s="862"/>
      <c r="AT88" s="862"/>
      <c r="AU88" s="862">
        <v>895</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397</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61</v>
      </c>
      <c r="CS102" s="870"/>
      <c r="CT102" s="870"/>
      <c r="CU102" s="870"/>
      <c r="CV102" s="913"/>
      <c r="CW102" s="912">
        <v>34</v>
      </c>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404</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405</v>
      </c>
      <c r="AB109" s="915"/>
      <c r="AC109" s="915"/>
      <c r="AD109" s="915"/>
      <c r="AE109" s="916"/>
      <c r="AF109" s="914" t="s">
        <v>287</v>
      </c>
      <c r="AG109" s="915"/>
      <c r="AH109" s="915"/>
      <c r="AI109" s="915"/>
      <c r="AJ109" s="916"/>
      <c r="AK109" s="914" t="s">
        <v>286</v>
      </c>
      <c r="AL109" s="915"/>
      <c r="AM109" s="915"/>
      <c r="AN109" s="915"/>
      <c r="AO109" s="916"/>
      <c r="AP109" s="914" t="s">
        <v>406</v>
      </c>
      <c r="AQ109" s="915"/>
      <c r="AR109" s="915"/>
      <c r="AS109" s="915"/>
      <c r="AT109" s="917"/>
      <c r="AU109" s="934" t="s">
        <v>404</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405</v>
      </c>
      <c r="BR109" s="915"/>
      <c r="BS109" s="915"/>
      <c r="BT109" s="915"/>
      <c r="BU109" s="916"/>
      <c r="BV109" s="914" t="s">
        <v>287</v>
      </c>
      <c r="BW109" s="915"/>
      <c r="BX109" s="915"/>
      <c r="BY109" s="915"/>
      <c r="BZ109" s="916"/>
      <c r="CA109" s="914" t="s">
        <v>286</v>
      </c>
      <c r="CB109" s="915"/>
      <c r="CC109" s="915"/>
      <c r="CD109" s="915"/>
      <c r="CE109" s="916"/>
      <c r="CF109" s="935" t="s">
        <v>406</v>
      </c>
      <c r="CG109" s="935"/>
      <c r="CH109" s="935"/>
      <c r="CI109" s="935"/>
      <c r="CJ109" s="935"/>
      <c r="CK109" s="914" t="s">
        <v>407</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405</v>
      </c>
      <c r="DH109" s="915"/>
      <c r="DI109" s="915"/>
      <c r="DJ109" s="915"/>
      <c r="DK109" s="916"/>
      <c r="DL109" s="914" t="s">
        <v>287</v>
      </c>
      <c r="DM109" s="915"/>
      <c r="DN109" s="915"/>
      <c r="DO109" s="915"/>
      <c r="DP109" s="916"/>
      <c r="DQ109" s="914" t="s">
        <v>286</v>
      </c>
      <c r="DR109" s="915"/>
      <c r="DS109" s="915"/>
      <c r="DT109" s="915"/>
      <c r="DU109" s="916"/>
      <c r="DV109" s="914" t="s">
        <v>406</v>
      </c>
      <c r="DW109" s="915"/>
      <c r="DX109" s="915"/>
      <c r="DY109" s="915"/>
      <c r="DZ109" s="917"/>
    </row>
    <row r="110" spans="1:131" s="199" customFormat="1" ht="26.25" customHeight="1">
      <c r="A110" s="918" t="s">
        <v>408</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1675712</v>
      </c>
      <c r="AB110" s="922"/>
      <c r="AC110" s="922"/>
      <c r="AD110" s="922"/>
      <c r="AE110" s="923"/>
      <c r="AF110" s="924">
        <v>1647726</v>
      </c>
      <c r="AG110" s="922"/>
      <c r="AH110" s="922"/>
      <c r="AI110" s="922"/>
      <c r="AJ110" s="923"/>
      <c r="AK110" s="924">
        <v>1679366</v>
      </c>
      <c r="AL110" s="922"/>
      <c r="AM110" s="922"/>
      <c r="AN110" s="922"/>
      <c r="AO110" s="923"/>
      <c r="AP110" s="925">
        <v>19</v>
      </c>
      <c r="AQ110" s="926"/>
      <c r="AR110" s="926"/>
      <c r="AS110" s="926"/>
      <c r="AT110" s="927"/>
      <c r="AU110" s="928" t="s">
        <v>62</v>
      </c>
      <c r="AV110" s="929"/>
      <c r="AW110" s="929"/>
      <c r="AX110" s="929"/>
      <c r="AY110" s="929"/>
      <c r="AZ110" s="970" t="s">
        <v>409</v>
      </c>
      <c r="BA110" s="919"/>
      <c r="BB110" s="919"/>
      <c r="BC110" s="919"/>
      <c r="BD110" s="919"/>
      <c r="BE110" s="919"/>
      <c r="BF110" s="919"/>
      <c r="BG110" s="919"/>
      <c r="BH110" s="919"/>
      <c r="BI110" s="919"/>
      <c r="BJ110" s="919"/>
      <c r="BK110" s="919"/>
      <c r="BL110" s="919"/>
      <c r="BM110" s="919"/>
      <c r="BN110" s="919"/>
      <c r="BO110" s="919"/>
      <c r="BP110" s="920"/>
      <c r="BQ110" s="956">
        <v>16331543</v>
      </c>
      <c r="BR110" s="957"/>
      <c r="BS110" s="957"/>
      <c r="BT110" s="957"/>
      <c r="BU110" s="957"/>
      <c r="BV110" s="957">
        <v>16451716</v>
      </c>
      <c r="BW110" s="957"/>
      <c r="BX110" s="957"/>
      <c r="BY110" s="957"/>
      <c r="BZ110" s="957"/>
      <c r="CA110" s="957">
        <v>16081745</v>
      </c>
      <c r="CB110" s="957"/>
      <c r="CC110" s="957"/>
      <c r="CD110" s="957"/>
      <c r="CE110" s="957"/>
      <c r="CF110" s="971">
        <v>182</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413</v>
      </c>
      <c r="BA111" s="980"/>
      <c r="BB111" s="980"/>
      <c r="BC111" s="980"/>
      <c r="BD111" s="980"/>
      <c r="BE111" s="980"/>
      <c r="BF111" s="980"/>
      <c r="BG111" s="980"/>
      <c r="BH111" s="980"/>
      <c r="BI111" s="980"/>
      <c r="BJ111" s="980"/>
      <c r="BK111" s="980"/>
      <c r="BL111" s="980"/>
      <c r="BM111" s="980"/>
      <c r="BN111" s="980"/>
      <c r="BO111" s="980"/>
      <c r="BP111" s="981"/>
      <c r="BQ111" s="949">
        <v>313371</v>
      </c>
      <c r="BR111" s="950"/>
      <c r="BS111" s="950"/>
      <c r="BT111" s="950"/>
      <c r="BU111" s="950"/>
      <c r="BV111" s="950">
        <v>274608</v>
      </c>
      <c r="BW111" s="950"/>
      <c r="BX111" s="950"/>
      <c r="BY111" s="950"/>
      <c r="BZ111" s="950"/>
      <c r="CA111" s="950">
        <v>329821</v>
      </c>
      <c r="CB111" s="950"/>
      <c r="CC111" s="950"/>
      <c r="CD111" s="950"/>
      <c r="CE111" s="950"/>
      <c r="CF111" s="944">
        <v>3.7</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417</v>
      </c>
      <c r="BA112" s="980"/>
      <c r="BB112" s="980"/>
      <c r="BC112" s="980"/>
      <c r="BD112" s="980"/>
      <c r="BE112" s="980"/>
      <c r="BF112" s="980"/>
      <c r="BG112" s="980"/>
      <c r="BH112" s="980"/>
      <c r="BI112" s="980"/>
      <c r="BJ112" s="980"/>
      <c r="BK112" s="980"/>
      <c r="BL112" s="980"/>
      <c r="BM112" s="980"/>
      <c r="BN112" s="980"/>
      <c r="BO112" s="980"/>
      <c r="BP112" s="981"/>
      <c r="BQ112" s="949">
        <v>13206330</v>
      </c>
      <c r="BR112" s="950"/>
      <c r="BS112" s="950"/>
      <c r="BT112" s="950"/>
      <c r="BU112" s="950"/>
      <c r="BV112" s="950">
        <v>12708881</v>
      </c>
      <c r="BW112" s="950"/>
      <c r="BX112" s="950"/>
      <c r="BY112" s="950"/>
      <c r="BZ112" s="950"/>
      <c r="CA112" s="950">
        <v>11748734</v>
      </c>
      <c r="CB112" s="950"/>
      <c r="CC112" s="950"/>
      <c r="CD112" s="950"/>
      <c r="CE112" s="950"/>
      <c r="CF112" s="944">
        <v>132.9</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1012560</v>
      </c>
      <c r="AB113" s="964"/>
      <c r="AC113" s="964"/>
      <c r="AD113" s="964"/>
      <c r="AE113" s="965"/>
      <c r="AF113" s="966">
        <v>986496</v>
      </c>
      <c r="AG113" s="964"/>
      <c r="AH113" s="964"/>
      <c r="AI113" s="964"/>
      <c r="AJ113" s="965"/>
      <c r="AK113" s="966">
        <v>824931</v>
      </c>
      <c r="AL113" s="964"/>
      <c r="AM113" s="964"/>
      <c r="AN113" s="964"/>
      <c r="AO113" s="965"/>
      <c r="AP113" s="967">
        <v>9.3000000000000007</v>
      </c>
      <c r="AQ113" s="968"/>
      <c r="AR113" s="968"/>
      <c r="AS113" s="968"/>
      <c r="AT113" s="969"/>
      <c r="AU113" s="930"/>
      <c r="AV113" s="931"/>
      <c r="AW113" s="931"/>
      <c r="AX113" s="931"/>
      <c r="AY113" s="931"/>
      <c r="AZ113" s="979" t="s">
        <v>420</v>
      </c>
      <c r="BA113" s="980"/>
      <c r="BB113" s="980"/>
      <c r="BC113" s="980"/>
      <c r="BD113" s="980"/>
      <c r="BE113" s="980"/>
      <c r="BF113" s="980"/>
      <c r="BG113" s="980"/>
      <c r="BH113" s="980"/>
      <c r="BI113" s="980"/>
      <c r="BJ113" s="980"/>
      <c r="BK113" s="980"/>
      <c r="BL113" s="980"/>
      <c r="BM113" s="980"/>
      <c r="BN113" s="980"/>
      <c r="BO113" s="980"/>
      <c r="BP113" s="981"/>
      <c r="BQ113" s="949">
        <v>1046964</v>
      </c>
      <c r="BR113" s="950"/>
      <c r="BS113" s="950"/>
      <c r="BT113" s="950"/>
      <c r="BU113" s="950"/>
      <c r="BV113" s="950">
        <v>976766</v>
      </c>
      <c r="BW113" s="950"/>
      <c r="BX113" s="950"/>
      <c r="BY113" s="950"/>
      <c r="BZ113" s="950"/>
      <c r="CA113" s="950">
        <v>894598</v>
      </c>
      <c r="CB113" s="950"/>
      <c r="CC113" s="950"/>
      <c r="CD113" s="950"/>
      <c r="CE113" s="950"/>
      <c r="CF113" s="944">
        <v>10.1</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140471</v>
      </c>
      <c r="AB114" s="989"/>
      <c r="AC114" s="989"/>
      <c r="AD114" s="989"/>
      <c r="AE114" s="990"/>
      <c r="AF114" s="991">
        <v>139505</v>
      </c>
      <c r="AG114" s="989"/>
      <c r="AH114" s="989"/>
      <c r="AI114" s="989"/>
      <c r="AJ114" s="990"/>
      <c r="AK114" s="991">
        <v>159925</v>
      </c>
      <c r="AL114" s="989"/>
      <c r="AM114" s="989"/>
      <c r="AN114" s="989"/>
      <c r="AO114" s="990"/>
      <c r="AP114" s="992">
        <v>1.8</v>
      </c>
      <c r="AQ114" s="993"/>
      <c r="AR114" s="993"/>
      <c r="AS114" s="993"/>
      <c r="AT114" s="994"/>
      <c r="AU114" s="930"/>
      <c r="AV114" s="931"/>
      <c r="AW114" s="931"/>
      <c r="AX114" s="931"/>
      <c r="AY114" s="931"/>
      <c r="AZ114" s="979" t="s">
        <v>423</v>
      </c>
      <c r="BA114" s="980"/>
      <c r="BB114" s="980"/>
      <c r="BC114" s="980"/>
      <c r="BD114" s="980"/>
      <c r="BE114" s="980"/>
      <c r="BF114" s="980"/>
      <c r="BG114" s="980"/>
      <c r="BH114" s="980"/>
      <c r="BI114" s="980"/>
      <c r="BJ114" s="980"/>
      <c r="BK114" s="980"/>
      <c r="BL114" s="980"/>
      <c r="BM114" s="980"/>
      <c r="BN114" s="980"/>
      <c r="BO114" s="980"/>
      <c r="BP114" s="981"/>
      <c r="BQ114" s="949">
        <v>2768919</v>
      </c>
      <c r="BR114" s="950"/>
      <c r="BS114" s="950"/>
      <c r="BT114" s="950"/>
      <c r="BU114" s="950"/>
      <c r="BV114" s="950">
        <v>2525228</v>
      </c>
      <c r="BW114" s="950"/>
      <c r="BX114" s="950"/>
      <c r="BY114" s="950"/>
      <c r="BZ114" s="950"/>
      <c r="CA114" s="950">
        <v>2351870</v>
      </c>
      <c r="CB114" s="950"/>
      <c r="CC114" s="950"/>
      <c r="CD114" s="950"/>
      <c r="CE114" s="950"/>
      <c r="CF114" s="944">
        <v>26.6</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57779</v>
      </c>
      <c r="AB115" s="964"/>
      <c r="AC115" s="964"/>
      <c r="AD115" s="964"/>
      <c r="AE115" s="965"/>
      <c r="AF115" s="966">
        <v>49925</v>
      </c>
      <c r="AG115" s="964"/>
      <c r="AH115" s="964"/>
      <c r="AI115" s="964"/>
      <c r="AJ115" s="965"/>
      <c r="AK115" s="966">
        <v>41256</v>
      </c>
      <c r="AL115" s="964"/>
      <c r="AM115" s="964"/>
      <c r="AN115" s="964"/>
      <c r="AO115" s="965"/>
      <c r="AP115" s="967">
        <v>0.5</v>
      </c>
      <c r="AQ115" s="968"/>
      <c r="AR115" s="968"/>
      <c r="AS115" s="968"/>
      <c r="AT115" s="969"/>
      <c r="AU115" s="930"/>
      <c r="AV115" s="931"/>
      <c r="AW115" s="931"/>
      <c r="AX115" s="931"/>
      <c r="AY115" s="931"/>
      <c r="AZ115" s="979" t="s">
        <v>426</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428</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429</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14034</v>
      </c>
      <c r="DH116" s="989"/>
      <c r="DI116" s="989"/>
      <c r="DJ116" s="989"/>
      <c r="DK116" s="990"/>
      <c r="DL116" s="991">
        <v>8818</v>
      </c>
      <c r="DM116" s="989"/>
      <c r="DN116" s="989"/>
      <c r="DO116" s="989"/>
      <c r="DP116" s="990"/>
      <c r="DQ116" s="991">
        <v>3756</v>
      </c>
      <c r="DR116" s="989"/>
      <c r="DS116" s="989"/>
      <c r="DT116" s="989"/>
      <c r="DU116" s="990"/>
      <c r="DV116" s="992">
        <v>0</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431</v>
      </c>
      <c r="Z117" s="916"/>
      <c r="AA117" s="1006">
        <v>2886522</v>
      </c>
      <c r="AB117" s="1007"/>
      <c r="AC117" s="1007"/>
      <c r="AD117" s="1007"/>
      <c r="AE117" s="1008"/>
      <c r="AF117" s="1009">
        <v>2823652</v>
      </c>
      <c r="AG117" s="1007"/>
      <c r="AH117" s="1007"/>
      <c r="AI117" s="1007"/>
      <c r="AJ117" s="1008"/>
      <c r="AK117" s="1009">
        <v>2705478</v>
      </c>
      <c r="AL117" s="1007"/>
      <c r="AM117" s="1007"/>
      <c r="AN117" s="1007"/>
      <c r="AO117" s="1008"/>
      <c r="AP117" s="1010"/>
      <c r="AQ117" s="1011"/>
      <c r="AR117" s="1011"/>
      <c r="AS117" s="1011"/>
      <c r="AT117" s="1012"/>
      <c r="AU117" s="930"/>
      <c r="AV117" s="931"/>
      <c r="AW117" s="931"/>
      <c r="AX117" s="931"/>
      <c r="AY117" s="931"/>
      <c r="AZ117" s="997" t="s">
        <v>432</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407</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405</v>
      </c>
      <c r="AB118" s="915"/>
      <c r="AC118" s="915"/>
      <c r="AD118" s="915"/>
      <c r="AE118" s="916"/>
      <c r="AF118" s="914" t="s">
        <v>287</v>
      </c>
      <c r="AG118" s="915"/>
      <c r="AH118" s="915"/>
      <c r="AI118" s="915"/>
      <c r="AJ118" s="916"/>
      <c r="AK118" s="914" t="s">
        <v>286</v>
      </c>
      <c r="AL118" s="915"/>
      <c r="AM118" s="915"/>
      <c r="AN118" s="915"/>
      <c r="AO118" s="916"/>
      <c r="AP118" s="1001" t="s">
        <v>406</v>
      </c>
      <c r="AQ118" s="1002"/>
      <c r="AR118" s="1002"/>
      <c r="AS118" s="1002"/>
      <c r="AT118" s="1003"/>
      <c r="AU118" s="930"/>
      <c r="AV118" s="931"/>
      <c r="AW118" s="931"/>
      <c r="AX118" s="931"/>
      <c r="AY118" s="931"/>
      <c r="AZ118" s="1004" t="s">
        <v>434</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436</v>
      </c>
      <c r="BP119" s="1036"/>
      <c r="BQ119" s="1027">
        <v>33667127</v>
      </c>
      <c r="BR119" s="1028"/>
      <c r="BS119" s="1028"/>
      <c r="BT119" s="1028"/>
      <c r="BU119" s="1028"/>
      <c r="BV119" s="1028">
        <v>32937199</v>
      </c>
      <c r="BW119" s="1028"/>
      <c r="BX119" s="1028"/>
      <c r="BY119" s="1028"/>
      <c r="BZ119" s="1028"/>
      <c r="CA119" s="1028">
        <v>31406768</v>
      </c>
      <c r="CB119" s="1028"/>
      <c r="CC119" s="1028"/>
      <c r="CD119" s="1028"/>
      <c r="CE119" s="1028"/>
      <c r="CF119" s="1029"/>
      <c r="CG119" s="1030"/>
      <c r="CH119" s="1030"/>
      <c r="CI119" s="1030"/>
      <c r="CJ119" s="1031"/>
      <c r="CK119" s="977"/>
      <c r="CL119" s="978"/>
      <c r="CM119" s="1032" t="s">
        <v>437</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299337</v>
      </c>
      <c r="DH119" s="1014"/>
      <c r="DI119" s="1014"/>
      <c r="DJ119" s="1014"/>
      <c r="DK119" s="1015"/>
      <c r="DL119" s="1013">
        <v>265790</v>
      </c>
      <c r="DM119" s="1014"/>
      <c r="DN119" s="1014"/>
      <c r="DO119" s="1014"/>
      <c r="DP119" s="1015"/>
      <c r="DQ119" s="1013">
        <v>326065</v>
      </c>
      <c r="DR119" s="1014"/>
      <c r="DS119" s="1014"/>
      <c r="DT119" s="1014"/>
      <c r="DU119" s="1015"/>
      <c r="DV119" s="1016">
        <v>3.7</v>
      </c>
      <c r="DW119" s="1017"/>
      <c r="DX119" s="1017"/>
      <c r="DY119" s="1017"/>
      <c r="DZ119" s="1018"/>
    </row>
    <row r="120" spans="1:130" s="199" customFormat="1" ht="26.25" customHeight="1">
      <c r="A120" s="1089"/>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438</v>
      </c>
      <c r="AV120" s="1020"/>
      <c r="AW120" s="1020"/>
      <c r="AX120" s="1020"/>
      <c r="AY120" s="1021"/>
      <c r="AZ120" s="970" t="s">
        <v>439</v>
      </c>
      <c r="BA120" s="919"/>
      <c r="BB120" s="919"/>
      <c r="BC120" s="919"/>
      <c r="BD120" s="919"/>
      <c r="BE120" s="919"/>
      <c r="BF120" s="919"/>
      <c r="BG120" s="919"/>
      <c r="BH120" s="919"/>
      <c r="BI120" s="919"/>
      <c r="BJ120" s="919"/>
      <c r="BK120" s="919"/>
      <c r="BL120" s="919"/>
      <c r="BM120" s="919"/>
      <c r="BN120" s="919"/>
      <c r="BO120" s="919"/>
      <c r="BP120" s="920"/>
      <c r="BQ120" s="956">
        <v>1307420</v>
      </c>
      <c r="BR120" s="957"/>
      <c r="BS120" s="957"/>
      <c r="BT120" s="957"/>
      <c r="BU120" s="957"/>
      <c r="BV120" s="957">
        <v>896880</v>
      </c>
      <c r="BW120" s="957"/>
      <c r="BX120" s="957"/>
      <c r="BY120" s="957"/>
      <c r="BZ120" s="957"/>
      <c r="CA120" s="957">
        <v>938846</v>
      </c>
      <c r="CB120" s="957"/>
      <c r="CC120" s="957"/>
      <c r="CD120" s="957"/>
      <c r="CE120" s="957"/>
      <c r="CF120" s="971">
        <v>10.6</v>
      </c>
      <c r="CG120" s="972"/>
      <c r="CH120" s="972"/>
      <c r="CI120" s="972"/>
      <c r="CJ120" s="972"/>
      <c r="CK120" s="1037" t="s">
        <v>440</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9040755</v>
      </c>
      <c r="DH120" s="957"/>
      <c r="DI120" s="957"/>
      <c r="DJ120" s="957"/>
      <c r="DK120" s="957"/>
      <c r="DL120" s="957">
        <v>8745836</v>
      </c>
      <c r="DM120" s="957"/>
      <c r="DN120" s="957"/>
      <c r="DO120" s="957"/>
      <c r="DP120" s="957"/>
      <c r="DQ120" s="957">
        <v>8301239</v>
      </c>
      <c r="DR120" s="957"/>
      <c r="DS120" s="957"/>
      <c r="DT120" s="957"/>
      <c r="DU120" s="957"/>
      <c r="DV120" s="958">
        <v>93.9</v>
      </c>
      <c r="DW120" s="958"/>
      <c r="DX120" s="958"/>
      <c r="DY120" s="958"/>
      <c r="DZ120" s="959"/>
    </row>
    <row r="121" spans="1:130" s="199" customFormat="1" ht="26.25" customHeight="1">
      <c r="A121" s="1089"/>
      <c r="B121" s="976"/>
      <c r="C121" s="997" t="s">
        <v>441</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442</v>
      </c>
      <c r="BA121" s="980"/>
      <c r="BB121" s="980"/>
      <c r="BC121" s="980"/>
      <c r="BD121" s="980"/>
      <c r="BE121" s="980"/>
      <c r="BF121" s="980"/>
      <c r="BG121" s="980"/>
      <c r="BH121" s="980"/>
      <c r="BI121" s="980"/>
      <c r="BJ121" s="980"/>
      <c r="BK121" s="980"/>
      <c r="BL121" s="980"/>
      <c r="BM121" s="980"/>
      <c r="BN121" s="980"/>
      <c r="BO121" s="980"/>
      <c r="BP121" s="981"/>
      <c r="BQ121" s="949">
        <v>449154</v>
      </c>
      <c r="BR121" s="950"/>
      <c r="BS121" s="950"/>
      <c r="BT121" s="950"/>
      <c r="BU121" s="950"/>
      <c r="BV121" s="950">
        <v>445254</v>
      </c>
      <c r="BW121" s="950"/>
      <c r="BX121" s="950"/>
      <c r="BY121" s="950"/>
      <c r="BZ121" s="950"/>
      <c r="CA121" s="950">
        <v>419155</v>
      </c>
      <c r="CB121" s="950"/>
      <c r="CC121" s="950"/>
      <c r="CD121" s="950"/>
      <c r="CE121" s="950"/>
      <c r="CF121" s="944">
        <v>4.7</v>
      </c>
      <c r="CG121" s="945"/>
      <c r="CH121" s="945"/>
      <c r="CI121" s="945"/>
      <c r="CJ121" s="945"/>
      <c r="CK121" s="1040"/>
      <c r="CL121" s="1041"/>
      <c r="CM121" s="1041"/>
      <c r="CN121" s="1041"/>
      <c r="CO121" s="1042"/>
      <c r="CP121" s="1050" t="s">
        <v>387</v>
      </c>
      <c r="CQ121" s="1051"/>
      <c r="CR121" s="1051"/>
      <c r="CS121" s="1051"/>
      <c r="CT121" s="1051"/>
      <c r="CU121" s="1051"/>
      <c r="CV121" s="1051"/>
      <c r="CW121" s="1051"/>
      <c r="CX121" s="1051"/>
      <c r="CY121" s="1051"/>
      <c r="CZ121" s="1051"/>
      <c r="DA121" s="1051"/>
      <c r="DB121" s="1051"/>
      <c r="DC121" s="1051"/>
      <c r="DD121" s="1051"/>
      <c r="DE121" s="1051"/>
      <c r="DF121" s="1052"/>
      <c r="DG121" s="949">
        <v>2397077</v>
      </c>
      <c r="DH121" s="950"/>
      <c r="DI121" s="950"/>
      <c r="DJ121" s="950"/>
      <c r="DK121" s="950"/>
      <c r="DL121" s="950">
        <v>2379705</v>
      </c>
      <c r="DM121" s="950"/>
      <c r="DN121" s="950"/>
      <c r="DO121" s="950"/>
      <c r="DP121" s="950"/>
      <c r="DQ121" s="950">
        <v>2020872</v>
      </c>
      <c r="DR121" s="950"/>
      <c r="DS121" s="950"/>
      <c r="DT121" s="950"/>
      <c r="DU121" s="950"/>
      <c r="DV121" s="951">
        <v>22.9</v>
      </c>
      <c r="DW121" s="951"/>
      <c r="DX121" s="951"/>
      <c r="DY121" s="951"/>
      <c r="DZ121" s="952"/>
    </row>
    <row r="122" spans="1:130" s="199" customFormat="1" ht="26.25" customHeight="1">
      <c r="A122" s="1089"/>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443</v>
      </c>
      <c r="BA122" s="995"/>
      <c r="BB122" s="995"/>
      <c r="BC122" s="995"/>
      <c r="BD122" s="995"/>
      <c r="BE122" s="995"/>
      <c r="BF122" s="995"/>
      <c r="BG122" s="995"/>
      <c r="BH122" s="995"/>
      <c r="BI122" s="995"/>
      <c r="BJ122" s="995"/>
      <c r="BK122" s="995"/>
      <c r="BL122" s="995"/>
      <c r="BM122" s="995"/>
      <c r="BN122" s="995"/>
      <c r="BO122" s="995"/>
      <c r="BP122" s="996"/>
      <c r="BQ122" s="1027">
        <v>20146026</v>
      </c>
      <c r="BR122" s="1028"/>
      <c r="BS122" s="1028"/>
      <c r="BT122" s="1028"/>
      <c r="BU122" s="1028"/>
      <c r="BV122" s="1028">
        <v>19744429</v>
      </c>
      <c r="BW122" s="1028"/>
      <c r="BX122" s="1028"/>
      <c r="BY122" s="1028"/>
      <c r="BZ122" s="1028"/>
      <c r="CA122" s="1028">
        <v>19704593</v>
      </c>
      <c r="CB122" s="1028"/>
      <c r="CC122" s="1028"/>
      <c r="CD122" s="1028"/>
      <c r="CE122" s="1028"/>
      <c r="CF122" s="1048">
        <v>222.9</v>
      </c>
      <c r="CG122" s="1049"/>
      <c r="CH122" s="1049"/>
      <c r="CI122" s="1049"/>
      <c r="CJ122" s="1049"/>
      <c r="CK122" s="1040"/>
      <c r="CL122" s="1041"/>
      <c r="CM122" s="1041"/>
      <c r="CN122" s="1041"/>
      <c r="CO122" s="1042"/>
      <c r="CP122" s="1050" t="s">
        <v>390</v>
      </c>
      <c r="CQ122" s="1051"/>
      <c r="CR122" s="1051"/>
      <c r="CS122" s="1051"/>
      <c r="CT122" s="1051"/>
      <c r="CU122" s="1051"/>
      <c r="CV122" s="1051"/>
      <c r="CW122" s="1051"/>
      <c r="CX122" s="1051"/>
      <c r="CY122" s="1051"/>
      <c r="CZ122" s="1051"/>
      <c r="DA122" s="1051"/>
      <c r="DB122" s="1051"/>
      <c r="DC122" s="1051"/>
      <c r="DD122" s="1051"/>
      <c r="DE122" s="1051"/>
      <c r="DF122" s="1052"/>
      <c r="DG122" s="949">
        <v>591601</v>
      </c>
      <c r="DH122" s="950"/>
      <c r="DI122" s="950"/>
      <c r="DJ122" s="950"/>
      <c r="DK122" s="950"/>
      <c r="DL122" s="950">
        <v>571302</v>
      </c>
      <c r="DM122" s="950"/>
      <c r="DN122" s="950"/>
      <c r="DO122" s="950"/>
      <c r="DP122" s="950"/>
      <c r="DQ122" s="950">
        <v>550904</v>
      </c>
      <c r="DR122" s="950"/>
      <c r="DS122" s="950"/>
      <c r="DT122" s="950"/>
      <c r="DU122" s="950"/>
      <c r="DV122" s="951">
        <v>6.2</v>
      </c>
      <c r="DW122" s="951"/>
      <c r="DX122" s="951"/>
      <c r="DY122" s="951"/>
      <c r="DZ122" s="952"/>
    </row>
    <row r="123" spans="1:130" s="199" customFormat="1" ht="26.25" customHeight="1">
      <c r="A123" s="1089"/>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10240</v>
      </c>
      <c r="AB123" s="989"/>
      <c r="AC123" s="989"/>
      <c r="AD123" s="989"/>
      <c r="AE123" s="990"/>
      <c r="AF123" s="991">
        <v>5217</v>
      </c>
      <c r="AG123" s="989"/>
      <c r="AH123" s="989"/>
      <c r="AI123" s="989"/>
      <c r="AJ123" s="990"/>
      <c r="AK123" s="991">
        <v>5061</v>
      </c>
      <c r="AL123" s="989"/>
      <c r="AM123" s="989"/>
      <c r="AN123" s="989"/>
      <c r="AO123" s="990"/>
      <c r="AP123" s="992">
        <v>0.1</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444</v>
      </c>
      <c r="BP123" s="1036"/>
      <c r="BQ123" s="1095">
        <v>21902600</v>
      </c>
      <c r="BR123" s="1096"/>
      <c r="BS123" s="1096"/>
      <c r="BT123" s="1096"/>
      <c r="BU123" s="1096"/>
      <c r="BV123" s="1096">
        <v>21086563</v>
      </c>
      <c r="BW123" s="1096"/>
      <c r="BX123" s="1096"/>
      <c r="BY123" s="1096"/>
      <c r="BZ123" s="1096"/>
      <c r="CA123" s="1096">
        <v>21062594</v>
      </c>
      <c r="CB123" s="1096"/>
      <c r="CC123" s="1096"/>
      <c r="CD123" s="1096"/>
      <c r="CE123" s="1096"/>
      <c r="CF123" s="1029"/>
      <c r="CG123" s="1030"/>
      <c r="CH123" s="1030"/>
      <c r="CI123" s="1030"/>
      <c r="CJ123" s="1031"/>
      <c r="CK123" s="1040"/>
      <c r="CL123" s="1041"/>
      <c r="CM123" s="1041"/>
      <c r="CN123" s="1041"/>
      <c r="CO123" s="1042"/>
      <c r="CP123" s="1050" t="s">
        <v>386</v>
      </c>
      <c r="CQ123" s="1051"/>
      <c r="CR123" s="1051"/>
      <c r="CS123" s="1051"/>
      <c r="CT123" s="1051"/>
      <c r="CU123" s="1051"/>
      <c r="CV123" s="1051"/>
      <c r="CW123" s="1051"/>
      <c r="CX123" s="1051"/>
      <c r="CY123" s="1051"/>
      <c r="CZ123" s="1051"/>
      <c r="DA123" s="1051"/>
      <c r="DB123" s="1051"/>
      <c r="DC123" s="1051"/>
      <c r="DD123" s="1051"/>
      <c r="DE123" s="1051"/>
      <c r="DF123" s="1052"/>
      <c r="DG123" s="988">
        <v>741469</v>
      </c>
      <c r="DH123" s="989"/>
      <c r="DI123" s="989"/>
      <c r="DJ123" s="989"/>
      <c r="DK123" s="990"/>
      <c r="DL123" s="991">
        <v>619247</v>
      </c>
      <c r="DM123" s="989"/>
      <c r="DN123" s="989"/>
      <c r="DO123" s="989"/>
      <c r="DP123" s="990"/>
      <c r="DQ123" s="991">
        <v>532534</v>
      </c>
      <c r="DR123" s="989"/>
      <c r="DS123" s="989"/>
      <c r="DT123" s="989"/>
      <c r="DU123" s="990"/>
      <c r="DV123" s="992">
        <v>6</v>
      </c>
      <c r="DW123" s="993"/>
      <c r="DX123" s="993"/>
      <c r="DY123" s="993"/>
      <c r="DZ123" s="994"/>
    </row>
    <row r="124" spans="1:130" s="199" customFormat="1" ht="26.25" customHeight="1" thickBot="1">
      <c r="A124" s="1089"/>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132.4</v>
      </c>
      <c r="BR124" s="1058"/>
      <c r="BS124" s="1058"/>
      <c r="BT124" s="1058"/>
      <c r="BU124" s="1058"/>
      <c r="BV124" s="1058">
        <v>130.80000000000001</v>
      </c>
      <c r="BW124" s="1058"/>
      <c r="BX124" s="1058"/>
      <c r="BY124" s="1058"/>
      <c r="BZ124" s="1058"/>
      <c r="CA124" s="1058">
        <v>117</v>
      </c>
      <c r="CB124" s="1058"/>
      <c r="CC124" s="1058"/>
      <c r="CD124" s="1058"/>
      <c r="CE124" s="1058"/>
      <c r="CF124" s="1059"/>
      <c r="CG124" s="1060"/>
      <c r="CH124" s="1060"/>
      <c r="CI124" s="1060"/>
      <c r="CJ124" s="1061"/>
      <c r="CK124" s="1043"/>
      <c r="CL124" s="1043"/>
      <c r="CM124" s="1043"/>
      <c r="CN124" s="1043"/>
      <c r="CO124" s="1044"/>
      <c r="CP124" s="1050" t="s">
        <v>446</v>
      </c>
      <c r="CQ124" s="1051"/>
      <c r="CR124" s="1051"/>
      <c r="CS124" s="1051"/>
      <c r="CT124" s="1051"/>
      <c r="CU124" s="1051"/>
      <c r="CV124" s="1051"/>
      <c r="CW124" s="1051"/>
      <c r="CX124" s="1051"/>
      <c r="CY124" s="1051"/>
      <c r="CZ124" s="1051"/>
      <c r="DA124" s="1051"/>
      <c r="DB124" s="1051"/>
      <c r="DC124" s="1051"/>
      <c r="DD124" s="1051"/>
      <c r="DE124" s="1051"/>
      <c r="DF124" s="1052"/>
      <c r="DG124" s="1035">
        <v>435428</v>
      </c>
      <c r="DH124" s="1014"/>
      <c r="DI124" s="1014"/>
      <c r="DJ124" s="1014"/>
      <c r="DK124" s="1015"/>
      <c r="DL124" s="1013">
        <v>392791</v>
      </c>
      <c r="DM124" s="1014"/>
      <c r="DN124" s="1014"/>
      <c r="DO124" s="1014"/>
      <c r="DP124" s="1015"/>
      <c r="DQ124" s="1013">
        <v>343185</v>
      </c>
      <c r="DR124" s="1014"/>
      <c r="DS124" s="1014"/>
      <c r="DT124" s="1014"/>
      <c r="DU124" s="1015"/>
      <c r="DV124" s="1016">
        <v>3.9</v>
      </c>
      <c r="DW124" s="1017"/>
      <c r="DX124" s="1017"/>
      <c r="DY124" s="1017"/>
      <c r="DZ124" s="1018"/>
    </row>
    <row r="125" spans="1:130" s="199" customFormat="1" ht="26.25" customHeight="1">
      <c r="A125" s="1089"/>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447</v>
      </c>
      <c r="CL125" s="1038"/>
      <c r="CM125" s="1038"/>
      <c r="CN125" s="1038"/>
      <c r="CO125" s="1039"/>
      <c r="CP125" s="970" t="s">
        <v>448</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47134</v>
      </c>
      <c r="AB126" s="989"/>
      <c r="AC126" s="989"/>
      <c r="AD126" s="989"/>
      <c r="AE126" s="990"/>
      <c r="AF126" s="991">
        <v>42997</v>
      </c>
      <c r="AG126" s="989"/>
      <c r="AH126" s="989"/>
      <c r="AI126" s="989"/>
      <c r="AJ126" s="990"/>
      <c r="AK126" s="991">
        <v>35465</v>
      </c>
      <c r="AL126" s="989"/>
      <c r="AM126" s="989"/>
      <c r="AN126" s="989"/>
      <c r="AO126" s="990"/>
      <c r="AP126" s="992">
        <v>0.4</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449</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450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405</v>
      </c>
      <c r="AB127" s="989"/>
      <c r="AC127" s="989"/>
      <c r="AD127" s="989"/>
      <c r="AE127" s="990"/>
      <c r="AF127" s="991">
        <v>1711</v>
      </c>
      <c r="AG127" s="989"/>
      <c r="AH127" s="989"/>
      <c r="AI127" s="989"/>
      <c r="AJ127" s="990"/>
      <c r="AK127" s="991">
        <v>730</v>
      </c>
      <c r="AL127" s="989"/>
      <c r="AM127" s="989"/>
      <c r="AN127" s="989"/>
      <c r="AO127" s="990"/>
      <c r="AP127" s="992">
        <v>0</v>
      </c>
      <c r="AQ127" s="993"/>
      <c r="AR127" s="993"/>
      <c r="AS127" s="993"/>
      <c r="AT127" s="994"/>
      <c r="AU127" s="235"/>
      <c r="AV127" s="235"/>
      <c r="AW127" s="235"/>
      <c r="AX127" s="1062" t="s">
        <v>451</v>
      </c>
      <c r="AY127" s="1063"/>
      <c r="AZ127" s="1063"/>
      <c r="BA127" s="1063"/>
      <c r="BB127" s="1063"/>
      <c r="BC127" s="1063"/>
      <c r="BD127" s="1063"/>
      <c r="BE127" s="1064"/>
      <c r="BF127" s="1065" t="s">
        <v>452</v>
      </c>
      <c r="BG127" s="1063"/>
      <c r="BH127" s="1063"/>
      <c r="BI127" s="1063"/>
      <c r="BJ127" s="1063"/>
      <c r="BK127" s="1063"/>
      <c r="BL127" s="1064"/>
      <c r="BM127" s="1065" t="s">
        <v>453</v>
      </c>
      <c r="BN127" s="1063"/>
      <c r="BO127" s="1063"/>
      <c r="BP127" s="1063"/>
      <c r="BQ127" s="1063"/>
      <c r="BR127" s="1063"/>
      <c r="BS127" s="1064"/>
      <c r="BT127" s="1065" t="s">
        <v>454</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455</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457</v>
      </c>
      <c r="X128" s="1075"/>
      <c r="Y128" s="1075"/>
      <c r="Z128" s="1076"/>
      <c r="AA128" s="1077">
        <v>69004</v>
      </c>
      <c r="AB128" s="1078"/>
      <c r="AC128" s="1078"/>
      <c r="AD128" s="1078"/>
      <c r="AE128" s="1079"/>
      <c r="AF128" s="1080">
        <v>74182</v>
      </c>
      <c r="AG128" s="1078"/>
      <c r="AH128" s="1078"/>
      <c r="AI128" s="1078"/>
      <c r="AJ128" s="1079"/>
      <c r="AK128" s="1080">
        <v>68307</v>
      </c>
      <c r="AL128" s="1078"/>
      <c r="AM128" s="1078"/>
      <c r="AN128" s="1078"/>
      <c r="AO128" s="1079"/>
      <c r="AP128" s="1081"/>
      <c r="AQ128" s="1082"/>
      <c r="AR128" s="1082"/>
      <c r="AS128" s="1082"/>
      <c r="AT128" s="1083"/>
      <c r="AU128" s="235"/>
      <c r="AV128" s="235"/>
      <c r="AW128" s="235"/>
      <c r="AX128" s="918" t="s">
        <v>458</v>
      </c>
      <c r="AY128" s="919"/>
      <c r="AZ128" s="919"/>
      <c r="BA128" s="919"/>
      <c r="BB128" s="919"/>
      <c r="BC128" s="919"/>
      <c r="BD128" s="919"/>
      <c r="BE128" s="920"/>
      <c r="BF128" s="1084" t="s">
        <v>112</v>
      </c>
      <c r="BG128" s="1085"/>
      <c r="BH128" s="1085"/>
      <c r="BI128" s="1085"/>
      <c r="BJ128" s="1085"/>
      <c r="BK128" s="1085"/>
      <c r="BL128" s="1086"/>
      <c r="BM128" s="1084">
        <v>13.25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459</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460</v>
      </c>
      <c r="X129" s="1104"/>
      <c r="Y129" s="1104"/>
      <c r="Z129" s="1105"/>
      <c r="AA129" s="988">
        <v>10619839</v>
      </c>
      <c r="AB129" s="989"/>
      <c r="AC129" s="989"/>
      <c r="AD129" s="989"/>
      <c r="AE129" s="990"/>
      <c r="AF129" s="991">
        <v>10790863</v>
      </c>
      <c r="AG129" s="989"/>
      <c r="AH129" s="989"/>
      <c r="AI129" s="989"/>
      <c r="AJ129" s="990"/>
      <c r="AK129" s="991">
        <v>10558505</v>
      </c>
      <c r="AL129" s="989"/>
      <c r="AM129" s="989"/>
      <c r="AN129" s="989"/>
      <c r="AO129" s="990"/>
      <c r="AP129" s="1106"/>
      <c r="AQ129" s="1107"/>
      <c r="AR129" s="1107"/>
      <c r="AS129" s="1107"/>
      <c r="AT129" s="1108"/>
      <c r="AU129" s="237"/>
      <c r="AV129" s="237"/>
      <c r="AW129" s="237"/>
      <c r="AX129" s="1097" t="s">
        <v>461</v>
      </c>
      <c r="AY129" s="980"/>
      <c r="AZ129" s="980"/>
      <c r="BA129" s="980"/>
      <c r="BB129" s="980"/>
      <c r="BC129" s="980"/>
      <c r="BD129" s="980"/>
      <c r="BE129" s="981"/>
      <c r="BF129" s="1098" t="s">
        <v>112</v>
      </c>
      <c r="BG129" s="1099"/>
      <c r="BH129" s="1099"/>
      <c r="BI129" s="1099"/>
      <c r="BJ129" s="1099"/>
      <c r="BK129" s="1099"/>
      <c r="BL129" s="1100"/>
      <c r="BM129" s="1098">
        <v>18.25</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463</v>
      </c>
      <c r="X130" s="1104"/>
      <c r="Y130" s="1104"/>
      <c r="Z130" s="1105"/>
      <c r="AA130" s="988">
        <v>1740714</v>
      </c>
      <c r="AB130" s="989"/>
      <c r="AC130" s="989"/>
      <c r="AD130" s="989"/>
      <c r="AE130" s="990"/>
      <c r="AF130" s="991">
        <v>1733819</v>
      </c>
      <c r="AG130" s="989"/>
      <c r="AH130" s="989"/>
      <c r="AI130" s="989"/>
      <c r="AJ130" s="990"/>
      <c r="AK130" s="991">
        <v>1720230</v>
      </c>
      <c r="AL130" s="989"/>
      <c r="AM130" s="989"/>
      <c r="AN130" s="989"/>
      <c r="AO130" s="990"/>
      <c r="AP130" s="1106"/>
      <c r="AQ130" s="1107"/>
      <c r="AR130" s="1107"/>
      <c r="AS130" s="1107"/>
      <c r="AT130" s="1108"/>
      <c r="AU130" s="237"/>
      <c r="AV130" s="237"/>
      <c r="AW130" s="237"/>
      <c r="AX130" s="1097" t="s">
        <v>464</v>
      </c>
      <c r="AY130" s="980"/>
      <c r="AZ130" s="980"/>
      <c r="BA130" s="980"/>
      <c r="BB130" s="980"/>
      <c r="BC130" s="980"/>
      <c r="BD130" s="980"/>
      <c r="BE130" s="981"/>
      <c r="BF130" s="1134">
        <v>11.2</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465</v>
      </c>
      <c r="X131" s="1142"/>
      <c r="Y131" s="1142"/>
      <c r="Z131" s="1143"/>
      <c r="AA131" s="1035">
        <v>8879125</v>
      </c>
      <c r="AB131" s="1014"/>
      <c r="AC131" s="1014"/>
      <c r="AD131" s="1014"/>
      <c r="AE131" s="1015"/>
      <c r="AF131" s="1013">
        <v>9057044</v>
      </c>
      <c r="AG131" s="1014"/>
      <c r="AH131" s="1014"/>
      <c r="AI131" s="1014"/>
      <c r="AJ131" s="1015"/>
      <c r="AK131" s="1013">
        <v>8838275</v>
      </c>
      <c r="AL131" s="1014"/>
      <c r="AM131" s="1014"/>
      <c r="AN131" s="1014"/>
      <c r="AO131" s="1015"/>
      <c r="AP131" s="1144"/>
      <c r="AQ131" s="1145"/>
      <c r="AR131" s="1145"/>
      <c r="AS131" s="1145"/>
      <c r="AT131" s="1146"/>
      <c r="AU131" s="237"/>
      <c r="AV131" s="237"/>
      <c r="AW131" s="237"/>
      <c r="AX131" s="1116" t="s">
        <v>466</v>
      </c>
      <c r="AY131" s="1067"/>
      <c r="AZ131" s="1067"/>
      <c r="BA131" s="1067"/>
      <c r="BB131" s="1067"/>
      <c r="BC131" s="1067"/>
      <c r="BD131" s="1067"/>
      <c r="BE131" s="1068"/>
      <c r="BF131" s="1117">
        <v>117</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468</v>
      </c>
      <c r="W132" s="1127"/>
      <c r="X132" s="1127"/>
      <c r="Y132" s="1127"/>
      <c r="Z132" s="1128"/>
      <c r="AA132" s="1129">
        <v>12.12736615</v>
      </c>
      <c r="AB132" s="1130"/>
      <c r="AC132" s="1130"/>
      <c r="AD132" s="1130"/>
      <c r="AE132" s="1131"/>
      <c r="AF132" s="1132">
        <v>11.213934699999999</v>
      </c>
      <c r="AG132" s="1130"/>
      <c r="AH132" s="1130"/>
      <c r="AI132" s="1130"/>
      <c r="AJ132" s="1131"/>
      <c r="AK132" s="1132">
        <v>10.37466021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469</v>
      </c>
      <c r="W133" s="1110"/>
      <c r="X133" s="1110"/>
      <c r="Y133" s="1110"/>
      <c r="Z133" s="1111"/>
      <c r="AA133" s="1112">
        <v>12.9</v>
      </c>
      <c r="AB133" s="1113"/>
      <c r="AC133" s="1113"/>
      <c r="AD133" s="1113"/>
      <c r="AE133" s="1114"/>
      <c r="AF133" s="1112">
        <v>12.1</v>
      </c>
      <c r="AG133" s="1113"/>
      <c r="AH133" s="1113"/>
      <c r="AI133" s="1113"/>
      <c r="AJ133" s="1114"/>
      <c r="AK133" s="1112">
        <v>11.2</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7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50" t="s">
        <v>472</v>
      </c>
      <c r="L7" s="256"/>
      <c r="M7" s="257" t="s">
        <v>473</v>
      </c>
      <c r="N7" s="258"/>
    </row>
    <row r="8" spans="1:16">
      <c r="A8" s="250"/>
      <c r="B8" s="246"/>
      <c r="C8" s="246"/>
      <c r="D8" s="246"/>
      <c r="E8" s="246"/>
      <c r="F8" s="246"/>
      <c r="G8" s="259"/>
      <c r="H8" s="260"/>
      <c r="I8" s="260"/>
      <c r="J8" s="261"/>
      <c r="K8" s="1151"/>
      <c r="L8" s="262" t="s">
        <v>474</v>
      </c>
      <c r="M8" s="263" t="s">
        <v>475</v>
      </c>
      <c r="N8" s="264" t="s">
        <v>476</v>
      </c>
    </row>
    <row r="9" spans="1:16">
      <c r="A9" s="250"/>
      <c r="B9" s="246"/>
      <c r="C9" s="246"/>
      <c r="D9" s="246"/>
      <c r="E9" s="246"/>
      <c r="F9" s="246"/>
      <c r="G9" s="1152" t="s">
        <v>477</v>
      </c>
      <c r="H9" s="1153"/>
      <c r="I9" s="1153"/>
      <c r="J9" s="1154"/>
      <c r="K9" s="265">
        <v>2507814</v>
      </c>
      <c r="L9" s="266">
        <v>86339</v>
      </c>
      <c r="M9" s="267">
        <v>88814</v>
      </c>
      <c r="N9" s="268">
        <v>-2.8</v>
      </c>
    </row>
    <row r="10" spans="1:16">
      <c r="A10" s="250"/>
      <c r="B10" s="246"/>
      <c r="C10" s="246"/>
      <c r="D10" s="246"/>
      <c r="E10" s="246"/>
      <c r="F10" s="246"/>
      <c r="G10" s="1152" t="s">
        <v>478</v>
      </c>
      <c r="H10" s="1153"/>
      <c r="I10" s="1153"/>
      <c r="J10" s="1154"/>
      <c r="K10" s="269">
        <v>82835</v>
      </c>
      <c r="L10" s="270">
        <v>2852</v>
      </c>
      <c r="M10" s="271">
        <v>7348</v>
      </c>
      <c r="N10" s="272">
        <v>-61.2</v>
      </c>
    </row>
    <row r="11" spans="1:16" ht="13.5" customHeight="1">
      <c r="A11" s="250"/>
      <c r="B11" s="246"/>
      <c r="C11" s="246"/>
      <c r="D11" s="246"/>
      <c r="E11" s="246"/>
      <c r="F11" s="246"/>
      <c r="G11" s="1152" t="s">
        <v>479</v>
      </c>
      <c r="H11" s="1153"/>
      <c r="I11" s="1153"/>
      <c r="J11" s="1154"/>
      <c r="K11" s="269">
        <v>676173</v>
      </c>
      <c r="L11" s="270">
        <v>23279</v>
      </c>
      <c r="M11" s="271">
        <v>9064</v>
      </c>
      <c r="N11" s="272">
        <v>156.80000000000001</v>
      </c>
    </row>
    <row r="12" spans="1:16" ht="13.5" customHeight="1">
      <c r="A12" s="250"/>
      <c r="B12" s="246"/>
      <c r="C12" s="246"/>
      <c r="D12" s="246"/>
      <c r="E12" s="246"/>
      <c r="F12" s="246"/>
      <c r="G12" s="1152" t="s">
        <v>480</v>
      </c>
      <c r="H12" s="1153"/>
      <c r="I12" s="1153"/>
      <c r="J12" s="1154"/>
      <c r="K12" s="269">
        <v>124187</v>
      </c>
      <c r="L12" s="270">
        <v>4276</v>
      </c>
      <c r="M12" s="271">
        <v>917</v>
      </c>
      <c r="N12" s="272">
        <v>366.3</v>
      </c>
    </row>
    <row r="13" spans="1:16" ht="13.5" customHeight="1">
      <c r="A13" s="250"/>
      <c r="B13" s="246"/>
      <c r="C13" s="246"/>
      <c r="D13" s="246"/>
      <c r="E13" s="246"/>
      <c r="F13" s="246"/>
      <c r="G13" s="1152" t="s">
        <v>481</v>
      </c>
      <c r="H13" s="1153"/>
      <c r="I13" s="1153"/>
      <c r="J13" s="1154"/>
      <c r="K13" s="269" t="s">
        <v>482</v>
      </c>
      <c r="L13" s="270" t="s">
        <v>482</v>
      </c>
      <c r="M13" s="271">
        <v>11</v>
      </c>
      <c r="N13" s="272" t="s">
        <v>482</v>
      </c>
    </row>
    <row r="14" spans="1:16" ht="13.5" customHeight="1">
      <c r="A14" s="250"/>
      <c r="B14" s="246"/>
      <c r="C14" s="246"/>
      <c r="D14" s="246"/>
      <c r="E14" s="246"/>
      <c r="F14" s="246"/>
      <c r="G14" s="1152" t="s">
        <v>483</v>
      </c>
      <c r="H14" s="1153"/>
      <c r="I14" s="1153"/>
      <c r="J14" s="1154"/>
      <c r="K14" s="269">
        <v>156568</v>
      </c>
      <c r="L14" s="270">
        <v>5390</v>
      </c>
      <c r="M14" s="271">
        <v>3976</v>
      </c>
      <c r="N14" s="272">
        <v>35.6</v>
      </c>
    </row>
    <row r="15" spans="1:16" ht="13.5" customHeight="1">
      <c r="A15" s="250"/>
      <c r="B15" s="246"/>
      <c r="C15" s="246"/>
      <c r="D15" s="246"/>
      <c r="E15" s="246"/>
      <c r="F15" s="246"/>
      <c r="G15" s="1152" t="s">
        <v>484</v>
      </c>
      <c r="H15" s="1153"/>
      <c r="I15" s="1153"/>
      <c r="J15" s="1154"/>
      <c r="K15" s="269">
        <v>15260</v>
      </c>
      <c r="L15" s="270">
        <v>525</v>
      </c>
      <c r="M15" s="271">
        <v>2094</v>
      </c>
      <c r="N15" s="272">
        <v>-74.900000000000006</v>
      </c>
    </row>
    <row r="16" spans="1:16">
      <c r="A16" s="250"/>
      <c r="B16" s="246"/>
      <c r="C16" s="246"/>
      <c r="D16" s="246"/>
      <c r="E16" s="246"/>
      <c r="F16" s="246"/>
      <c r="G16" s="1155" t="s">
        <v>485</v>
      </c>
      <c r="H16" s="1156"/>
      <c r="I16" s="1156"/>
      <c r="J16" s="1157"/>
      <c r="K16" s="270">
        <v>-342302</v>
      </c>
      <c r="L16" s="270">
        <v>-11785</v>
      </c>
      <c r="M16" s="271">
        <v>-9674</v>
      </c>
      <c r="N16" s="272">
        <v>21.8</v>
      </c>
    </row>
    <row r="17" spans="1:16">
      <c r="A17" s="250"/>
      <c r="B17" s="246"/>
      <c r="C17" s="246"/>
      <c r="D17" s="246"/>
      <c r="E17" s="246"/>
      <c r="F17" s="246"/>
      <c r="G17" s="1155" t="s">
        <v>170</v>
      </c>
      <c r="H17" s="1156"/>
      <c r="I17" s="1156"/>
      <c r="J17" s="1157"/>
      <c r="K17" s="270">
        <v>3220535</v>
      </c>
      <c r="L17" s="270">
        <v>110877</v>
      </c>
      <c r="M17" s="271">
        <v>102550</v>
      </c>
      <c r="N17" s="272">
        <v>8.1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47" t="s">
        <v>490</v>
      </c>
      <c r="H21" s="1148"/>
      <c r="I21" s="1148"/>
      <c r="J21" s="1149"/>
      <c r="K21" s="282">
        <v>9.0500000000000007</v>
      </c>
      <c r="L21" s="283">
        <v>9.9600000000000009</v>
      </c>
      <c r="M21" s="284">
        <v>-0.91</v>
      </c>
      <c r="N21" s="251"/>
      <c r="O21" s="285"/>
      <c r="P21" s="281"/>
    </row>
    <row r="22" spans="1:16" s="286" customFormat="1">
      <c r="A22" s="281"/>
      <c r="B22" s="251"/>
      <c r="C22" s="251"/>
      <c r="D22" s="251"/>
      <c r="E22" s="251"/>
      <c r="F22" s="251"/>
      <c r="G22" s="1147" t="s">
        <v>491</v>
      </c>
      <c r="H22" s="1148"/>
      <c r="I22" s="1148"/>
      <c r="J22" s="1149"/>
      <c r="K22" s="287">
        <v>95.7</v>
      </c>
      <c r="L22" s="288">
        <v>97.8</v>
      </c>
      <c r="M22" s="289">
        <v>-2.1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50" t="s">
        <v>472</v>
      </c>
      <c r="L30" s="256"/>
      <c r="M30" s="257" t="s">
        <v>473</v>
      </c>
      <c r="N30" s="258"/>
    </row>
    <row r="31" spans="1:16">
      <c r="A31" s="250"/>
      <c r="B31" s="246"/>
      <c r="C31" s="246"/>
      <c r="D31" s="246"/>
      <c r="E31" s="246"/>
      <c r="F31" s="246"/>
      <c r="G31" s="259"/>
      <c r="H31" s="260"/>
      <c r="I31" s="260"/>
      <c r="J31" s="261"/>
      <c r="K31" s="1151"/>
      <c r="L31" s="262" t="s">
        <v>474</v>
      </c>
      <c r="M31" s="263" t="s">
        <v>475</v>
      </c>
      <c r="N31" s="264" t="s">
        <v>476</v>
      </c>
    </row>
    <row r="32" spans="1:16" ht="27" customHeight="1">
      <c r="A32" s="250"/>
      <c r="B32" s="246"/>
      <c r="C32" s="246"/>
      <c r="D32" s="246"/>
      <c r="E32" s="246"/>
      <c r="F32" s="246"/>
      <c r="G32" s="1163" t="s">
        <v>495</v>
      </c>
      <c r="H32" s="1164"/>
      <c r="I32" s="1164"/>
      <c r="J32" s="1165"/>
      <c r="K32" s="296">
        <v>1679366</v>
      </c>
      <c r="L32" s="296">
        <v>57817</v>
      </c>
      <c r="M32" s="297">
        <v>68120</v>
      </c>
      <c r="N32" s="298">
        <v>-15.1</v>
      </c>
    </row>
    <row r="33" spans="1:16" ht="13.5" customHeight="1">
      <c r="A33" s="250"/>
      <c r="B33" s="246"/>
      <c r="C33" s="246"/>
      <c r="D33" s="246"/>
      <c r="E33" s="246"/>
      <c r="F33" s="246"/>
      <c r="G33" s="1163" t="s">
        <v>496</v>
      </c>
      <c r="H33" s="1164"/>
      <c r="I33" s="1164"/>
      <c r="J33" s="1165"/>
      <c r="K33" s="296" t="s">
        <v>482</v>
      </c>
      <c r="L33" s="296" t="s">
        <v>482</v>
      </c>
      <c r="M33" s="297" t="s">
        <v>482</v>
      </c>
      <c r="N33" s="298" t="s">
        <v>482</v>
      </c>
    </row>
    <row r="34" spans="1:16" ht="27" customHeight="1">
      <c r="A34" s="250"/>
      <c r="B34" s="246"/>
      <c r="C34" s="246"/>
      <c r="D34" s="246"/>
      <c r="E34" s="246"/>
      <c r="F34" s="246"/>
      <c r="G34" s="1163" t="s">
        <v>497</v>
      </c>
      <c r="H34" s="1164"/>
      <c r="I34" s="1164"/>
      <c r="J34" s="1165"/>
      <c r="K34" s="296" t="s">
        <v>482</v>
      </c>
      <c r="L34" s="296" t="s">
        <v>482</v>
      </c>
      <c r="M34" s="297">
        <v>13</v>
      </c>
      <c r="N34" s="298" t="s">
        <v>482</v>
      </c>
    </row>
    <row r="35" spans="1:16" ht="27" customHeight="1">
      <c r="A35" s="250"/>
      <c r="B35" s="246"/>
      <c r="C35" s="246"/>
      <c r="D35" s="246"/>
      <c r="E35" s="246"/>
      <c r="F35" s="246"/>
      <c r="G35" s="1163" t="s">
        <v>498</v>
      </c>
      <c r="H35" s="1164"/>
      <c r="I35" s="1164"/>
      <c r="J35" s="1165"/>
      <c r="K35" s="296">
        <v>824931</v>
      </c>
      <c r="L35" s="296">
        <v>28401</v>
      </c>
      <c r="M35" s="297">
        <v>17609</v>
      </c>
      <c r="N35" s="298">
        <v>61.3</v>
      </c>
    </row>
    <row r="36" spans="1:16" ht="27" customHeight="1">
      <c r="A36" s="250"/>
      <c r="B36" s="246"/>
      <c r="C36" s="246"/>
      <c r="D36" s="246"/>
      <c r="E36" s="246"/>
      <c r="F36" s="246"/>
      <c r="G36" s="1163" t="s">
        <v>499</v>
      </c>
      <c r="H36" s="1164"/>
      <c r="I36" s="1164"/>
      <c r="J36" s="1165"/>
      <c r="K36" s="296">
        <v>159925</v>
      </c>
      <c r="L36" s="296">
        <v>5506</v>
      </c>
      <c r="M36" s="297">
        <v>2944</v>
      </c>
      <c r="N36" s="298">
        <v>87</v>
      </c>
    </row>
    <row r="37" spans="1:16" ht="13.5" customHeight="1">
      <c r="A37" s="250"/>
      <c r="B37" s="246"/>
      <c r="C37" s="246"/>
      <c r="D37" s="246"/>
      <c r="E37" s="246"/>
      <c r="F37" s="246"/>
      <c r="G37" s="1163" t="s">
        <v>500</v>
      </c>
      <c r="H37" s="1164"/>
      <c r="I37" s="1164"/>
      <c r="J37" s="1165"/>
      <c r="K37" s="296">
        <v>41256</v>
      </c>
      <c r="L37" s="296">
        <v>1420</v>
      </c>
      <c r="M37" s="297">
        <v>1200</v>
      </c>
      <c r="N37" s="298">
        <v>18.3</v>
      </c>
    </row>
    <row r="38" spans="1:16" ht="27" customHeight="1">
      <c r="A38" s="250"/>
      <c r="B38" s="246"/>
      <c r="C38" s="246"/>
      <c r="D38" s="246"/>
      <c r="E38" s="246"/>
      <c r="F38" s="246"/>
      <c r="G38" s="1166" t="s">
        <v>501</v>
      </c>
      <c r="H38" s="1167"/>
      <c r="I38" s="1167"/>
      <c r="J38" s="1168"/>
      <c r="K38" s="299" t="s">
        <v>482</v>
      </c>
      <c r="L38" s="299" t="s">
        <v>482</v>
      </c>
      <c r="M38" s="300">
        <v>5</v>
      </c>
      <c r="N38" s="301" t="s">
        <v>482</v>
      </c>
      <c r="O38" s="295"/>
    </row>
    <row r="39" spans="1:16">
      <c r="A39" s="250"/>
      <c r="B39" s="246"/>
      <c r="C39" s="246"/>
      <c r="D39" s="246"/>
      <c r="E39" s="246"/>
      <c r="F39" s="246"/>
      <c r="G39" s="1166" t="s">
        <v>502</v>
      </c>
      <c r="H39" s="1167"/>
      <c r="I39" s="1167"/>
      <c r="J39" s="1168"/>
      <c r="K39" s="302">
        <v>-68307</v>
      </c>
      <c r="L39" s="302">
        <v>-2352</v>
      </c>
      <c r="M39" s="303">
        <v>-3946</v>
      </c>
      <c r="N39" s="304">
        <v>-40.4</v>
      </c>
      <c r="O39" s="295"/>
    </row>
    <row r="40" spans="1:16" ht="27" customHeight="1">
      <c r="A40" s="250"/>
      <c r="B40" s="246"/>
      <c r="C40" s="246"/>
      <c r="D40" s="246"/>
      <c r="E40" s="246"/>
      <c r="F40" s="246"/>
      <c r="G40" s="1163" t="s">
        <v>503</v>
      </c>
      <c r="H40" s="1164"/>
      <c r="I40" s="1164"/>
      <c r="J40" s="1165"/>
      <c r="K40" s="302">
        <v>-1720230</v>
      </c>
      <c r="L40" s="302">
        <v>-59224</v>
      </c>
      <c r="M40" s="303">
        <v>-59158</v>
      </c>
      <c r="N40" s="304">
        <v>0.1</v>
      </c>
      <c r="O40" s="295"/>
    </row>
    <row r="41" spans="1:16">
      <c r="A41" s="250"/>
      <c r="B41" s="246"/>
      <c r="C41" s="246"/>
      <c r="D41" s="246"/>
      <c r="E41" s="246"/>
      <c r="F41" s="246"/>
      <c r="G41" s="1169" t="s">
        <v>281</v>
      </c>
      <c r="H41" s="1170"/>
      <c r="I41" s="1170"/>
      <c r="J41" s="1171"/>
      <c r="K41" s="296">
        <v>916941</v>
      </c>
      <c r="L41" s="302">
        <v>31569</v>
      </c>
      <c r="M41" s="303">
        <v>26787</v>
      </c>
      <c r="N41" s="304">
        <v>17.899999999999999</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58" t="s">
        <v>472</v>
      </c>
      <c r="J49" s="1160" t="s">
        <v>507</v>
      </c>
      <c r="K49" s="1161"/>
      <c r="L49" s="1161"/>
      <c r="M49" s="1161"/>
      <c r="N49" s="1162"/>
    </row>
    <row r="50" spans="1:14">
      <c r="A50" s="250"/>
      <c r="B50" s="246"/>
      <c r="C50" s="246"/>
      <c r="D50" s="246"/>
      <c r="E50" s="246"/>
      <c r="F50" s="246"/>
      <c r="G50" s="314"/>
      <c r="H50" s="315"/>
      <c r="I50" s="1159"/>
      <c r="J50" s="316" t="s">
        <v>508</v>
      </c>
      <c r="K50" s="317" t="s">
        <v>509</v>
      </c>
      <c r="L50" s="318" t="s">
        <v>510</v>
      </c>
      <c r="M50" s="319" t="s">
        <v>511</v>
      </c>
      <c r="N50" s="320" t="s">
        <v>512</v>
      </c>
    </row>
    <row r="51" spans="1:14">
      <c r="A51" s="250"/>
      <c r="B51" s="246"/>
      <c r="C51" s="246"/>
      <c r="D51" s="246"/>
      <c r="E51" s="246"/>
      <c r="F51" s="246"/>
      <c r="G51" s="312" t="s">
        <v>513</v>
      </c>
      <c r="H51" s="313"/>
      <c r="I51" s="321">
        <v>3050587</v>
      </c>
      <c r="J51" s="322">
        <v>97217</v>
      </c>
      <c r="K51" s="323">
        <v>70.599999999999994</v>
      </c>
      <c r="L51" s="324">
        <v>75709</v>
      </c>
      <c r="M51" s="325">
        <v>12.7</v>
      </c>
      <c r="N51" s="326">
        <v>57.9</v>
      </c>
    </row>
    <row r="52" spans="1:14">
      <c r="A52" s="250"/>
      <c r="B52" s="246"/>
      <c r="C52" s="246"/>
      <c r="D52" s="246"/>
      <c r="E52" s="246"/>
      <c r="F52" s="246"/>
      <c r="G52" s="327"/>
      <c r="H52" s="328" t="s">
        <v>514</v>
      </c>
      <c r="I52" s="329">
        <v>1661111</v>
      </c>
      <c r="J52" s="330">
        <v>52937</v>
      </c>
      <c r="K52" s="331">
        <v>26.2</v>
      </c>
      <c r="L52" s="332">
        <v>35212</v>
      </c>
      <c r="M52" s="333">
        <v>0</v>
      </c>
      <c r="N52" s="334">
        <v>26.2</v>
      </c>
    </row>
    <row r="53" spans="1:14">
      <c r="A53" s="250"/>
      <c r="B53" s="246"/>
      <c r="C53" s="246"/>
      <c r="D53" s="246"/>
      <c r="E53" s="246"/>
      <c r="F53" s="246"/>
      <c r="G53" s="312" t="s">
        <v>515</v>
      </c>
      <c r="H53" s="313"/>
      <c r="I53" s="321">
        <v>2131924</v>
      </c>
      <c r="J53" s="322">
        <v>68912</v>
      </c>
      <c r="K53" s="323">
        <v>-29.1</v>
      </c>
      <c r="L53" s="324">
        <v>90961</v>
      </c>
      <c r="M53" s="325">
        <v>20.100000000000001</v>
      </c>
      <c r="N53" s="326">
        <v>-49.2</v>
      </c>
    </row>
    <row r="54" spans="1:14">
      <c r="A54" s="250"/>
      <c r="B54" s="246"/>
      <c r="C54" s="246"/>
      <c r="D54" s="246"/>
      <c r="E54" s="246"/>
      <c r="F54" s="246"/>
      <c r="G54" s="327"/>
      <c r="H54" s="328" t="s">
        <v>514</v>
      </c>
      <c r="I54" s="329">
        <v>1089512</v>
      </c>
      <c r="J54" s="330">
        <v>35217</v>
      </c>
      <c r="K54" s="331">
        <v>-33.5</v>
      </c>
      <c r="L54" s="332">
        <v>37720</v>
      </c>
      <c r="M54" s="333">
        <v>7.1</v>
      </c>
      <c r="N54" s="334">
        <v>-40.6</v>
      </c>
    </row>
    <row r="55" spans="1:14">
      <c r="A55" s="250"/>
      <c r="B55" s="246"/>
      <c r="C55" s="246"/>
      <c r="D55" s="246"/>
      <c r="E55" s="246"/>
      <c r="F55" s="246"/>
      <c r="G55" s="312" t="s">
        <v>516</v>
      </c>
      <c r="H55" s="313"/>
      <c r="I55" s="321">
        <v>1896005</v>
      </c>
      <c r="J55" s="322">
        <v>62701</v>
      </c>
      <c r="K55" s="323">
        <v>-9</v>
      </c>
      <c r="L55" s="324">
        <v>106614</v>
      </c>
      <c r="M55" s="325">
        <v>17.2</v>
      </c>
      <c r="N55" s="326">
        <v>-26.2</v>
      </c>
    </row>
    <row r="56" spans="1:14">
      <c r="A56" s="250"/>
      <c r="B56" s="246"/>
      <c r="C56" s="246"/>
      <c r="D56" s="246"/>
      <c r="E56" s="246"/>
      <c r="F56" s="246"/>
      <c r="G56" s="327"/>
      <c r="H56" s="328" t="s">
        <v>514</v>
      </c>
      <c r="I56" s="329">
        <v>1066537</v>
      </c>
      <c r="J56" s="330">
        <v>35270</v>
      </c>
      <c r="K56" s="331">
        <v>0.2</v>
      </c>
      <c r="L56" s="332">
        <v>45545</v>
      </c>
      <c r="M56" s="333">
        <v>20.7</v>
      </c>
      <c r="N56" s="334">
        <v>-20.5</v>
      </c>
    </row>
    <row r="57" spans="1:14">
      <c r="A57" s="250"/>
      <c r="B57" s="246"/>
      <c r="C57" s="246"/>
      <c r="D57" s="246"/>
      <c r="E57" s="246"/>
      <c r="F57" s="246"/>
      <c r="G57" s="312" t="s">
        <v>517</v>
      </c>
      <c r="H57" s="313"/>
      <c r="I57" s="321">
        <v>2441774</v>
      </c>
      <c r="J57" s="322">
        <v>82298</v>
      </c>
      <c r="K57" s="323">
        <v>31.3</v>
      </c>
      <c r="L57" s="324">
        <v>85459</v>
      </c>
      <c r="M57" s="325">
        <v>-19.8</v>
      </c>
      <c r="N57" s="326">
        <v>51.1</v>
      </c>
    </row>
    <row r="58" spans="1:14">
      <c r="A58" s="250"/>
      <c r="B58" s="246"/>
      <c r="C58" s="246"/>
      <c r="D58" s="246"/>
      <c r="E58" s="246"/>
      <c r="F58" s="246"/>
      <c r="G58" s="327"/>
      <c r="H58" s="328" t="s">
        <v>514</v>
      </c>
      <c r="I58" s="329">
        <v>1043781</v>
      </c>
      <c r="J58" s="330">
        <v>35180</v>
      </c>
      <c r="K58" s="331">
        <v>-0.3</v>
      </c>
      <c r="L58" s="332">
        <v>44378</v>
      </c>
      <c r="M58" s="333">
        <v>-2.6</v>
      </c>
      <c r="N58" s="334">
        <v>2.2999999999999998</v>
      </c>
    </row>
    <row r="59" spans="1:14">
      <c r="A59" s="250"/>
      <c r="B59" s="246"/>
      <c r="C59" s="246"/>
      <c r="D59" s="246"/>
      <c r="E59" s="246"/>
      <c r="F59" s="246"/>
      <c r="G59" s="312" t="s">
        <v>518</v>
      </c>
      <c r="H59" s="313"/>
      <c r="I59" s="321">
        <v>1795261</v>
      </c>
      <c r="J59" s="322">
        <v>61808</v>
      </c>
      <c r="K59" s="323">
        <v>-24.9</v>
      </c>
      <c r="L59" s="324">
        <v>83280</v>
      </c>
      <c r="M59" s="325">
        <v>-2.5</v>
      </c>
      <c r="N59" s="326">
        <v>-22.4</v>
      </c>
    </row>
    <row r="60" spans="1:14">
      <c r="A60" s="250"/>
      <c r="B60" s="246"/>
      <c r="C60" s="246"/>
      <c r="D60" s="246"/>
      <c r="E60" s="246"/>
      <c r="F60" s="246"/>
      <c r="G60" s="327"/>
      <c r="H60" s="328" t="s">
        <v>514</v>
      </c>
      <c r="I60" s="335">
        <v>714341</v>
      </c>
      <c r="J60" s="330">
        <v>24593</v>
      </c>
      <c r="K60" s="331">
        <v>-30.1</v>
      </c>
      <c r="L60" s="332">
        <v>43123</v>
      </c>
      <c r="M60" s="333">
        <v>-2.8</v>
      </c>
      <c r="N60" s="334">
        <v>-27.3</v>
      </c>
    </row>
    <row r="61" spans="1:14">
      <c r="A61" s="250"/>
      <c r="B61" s="246"/>
      <c r="C61" s="246"/>
      <c r="D61" s="246"/>
      <c r="E61" s="246"/>
      <c r="F61" s="246"/>
      <c r="G61" s="312" t="s">
        <v>519</v>
      </c>
      <c r="H61" s="336"/>
      <c r="I61" s="337">
        <v>2263110</v>
      </c>
      <c r="J61" s="338">
        <v>74587</v>
      </c>
      <c r="K61" s="339">
        <v>7.8</v>
      </c>
      <c r="L61" s="340">
        <v>88405</v>
      </c>
      <c r="M61" s="341">
        <v>5.5</v>
      </c>
      <c r="N61" s="326">
        <v>2.2999999999999998</v>
      </c>
    </row>
    <row r="62" spans="1:14">
      <c r="A62" s="250"/>
      <c r="B62" s="246"/>
      <c r="C62" s="246"/>
      <c r="D62" s="246"/>
      <c r="E62" s="246"/>
      <c r="F62" s="246"/>
      <c r="G62" s="327"/>
      <c r="H62" s="328" t="s">
        <v>514</v>
      </c>
      <c r="I62" s="329">
        <v>1115056</v>
      </c>
      <c r="J62" s="330">
        <v>36639</v>
      </c>
      <c r="K62" s="331">
        <v>-7.5</v>
      </c>
      <c r="L62" s="332">
        <v>41196</v>
      </c>
      <c r="M62" s="333">
        <v>4.5</v>
      </c>
      <c r="N62" s="334">
        <v>-12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2" t="s">
        <v>3</v>
      </c>
      <c r="D47" s="1172"/>
      <c r="E47" s="1173"/>
      <c r="F47" s="11">
        <v>15.6</v>
      </c>
      <c r="G47" s="12">
        <v>13.88</v>
      </c>
      <c r="H47" s="12">
        <v>11.81</v>
      </c>
      <c r="I47" s="12">
        <v>9.3699999999999992</v>
      </c>
      <c r="J47" s="13">
        <v>8.3800000000000008</v>
      </c>
    </row>
    <row r="48" spans="2:10" ht="57.75" customHeight="1">
      <c r="B48" s="14"/>
      <c r="C48" s="1174" t="s">
        <v>4</v>
      </c>
      <c r="D48" s="1174"/>
      <c r="E48" s="1175"/>
      <c r="F48" s="15">
        <v>2.21</v>
      </c>
      <c r="G48" s="16">
        <v>1.34</v>
      </c>
      <c r="H48" s="16">
        <v>3.01</v>
      </c>
      <c r="I48" s="16">
        <v>3.22</v>
      </c>
      <c r="J48" s="17">
        <v>2.59</v>
      </c>
    </row>
    <row r="49" spans="2:10" ht="57.75" customHeight="1" thickBot="1">
      <c r="B49" s="18"/>
      <c r="C49" s="1176" t="s">
        <v>5</v>
      </c>
      <c r="D49" s="1176"/>
      <c r="E49" s="1177"/>
      <c r="F49" s="19" t="s">
        <v>526</v>
      </c>
      <c r="G49" s="20" t="s">
        <v>527</v>
      </c>
      <c r="H49" s="20" t="s">
        <v>528</v>
      </c>
      <c r="I49" s="20" t="s">
        <v>529</v>
      </c>
      <c r="J49" s="21" t="s">
        <v>530</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2018-11-05T01:35:57Z</cp:lastPrinted>
  <dcterms:created xsi:type="dcterms:W3CDTF">2018-01-24T03:45:09Z</dcterms:created>
  <dcterms:modified xsi:type="dcterms:W3CDTF">2018-11-19T00:50:58Z</dcterms:modified>
  <cp:category/>
</cp:coreProperties>
</file>