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680" tabRatio="601" activeTab="0"/>
  </bookViews>
  <sheets>
    <sheet name="指標－１" sheetId="1" r:id="rId1"/>
    <sheet name="指標－２" sheetId="2" r:id="rId2"/>
    <sheet name="指標－３" sheetId="3" r:id="rId3"/>
    <sheet name="指標－４" sheetId="4" r:id="rId4"/>
  </sheets>
  <definedNames>
    <definedName name="_xlnm.Print_Area" localSheetId="0">'指標－１'!$A$1:$L$54</definedName>
    <definedName name="_xlnm.Print_Area" localSheetId="2">'指標－３'!$A$1:$N$64</definedName>
    <definedName name="_xlnm.Print_Area" localSheetId="3">'指標－４'!$A$1:$J$62</definedName>
  </definedNames>
  <calcPr fullCalcOnLoad="1"/>
</workbook>
</file>

<file path=xl/sharedStrings.xml><?xml version="1.0" encoding="utf-8"?>
<sst xmlns="http://schemas.openxmlformats.org/spreadsheetml/2006/main" count="341" uniqueCount="215">
  <si>
    <t>世　　帯</t>
  </si>
  <si>
    <t>人　　　　　　　　　　　　　　口</t>
  </si>
  <si>
    <t>世帯数</t>
  </si>
  <si>
    <t>人口総数</t>
  </si>
  <si>
    <t>自　　然　　動　　態</t>
  </si>
  <si>
    <t xml:space="preserve"> 年月</t>
  </si>
  <si>
    <t>出　生</t>
  </si>
  <si>
    <t>死　亡</t>
  </si>
  <si>
    <t>自然増減</t>
  </si>
  <si>
    <t>転　入</t>
  </si>
  <si>
    <t>転　出</t>
  </si>
  <si>
    <t>社会増減</t>
  </si>
  <si>
    <t>世帯</t>
  </si>
  <si>
    <t>人</t>
  </si>
  <si>
    <t>－</t>
  </si>
  <si>
    <t>資料出所</t>
  </si>
  <si>
    <t>全産業平均</t>
  </si>
  <si>
    <t>職　　業　　紹　　介</t>
  </si>
  <si>
    <t>雇用保険</t>
  </si>
  <si>
    <t>現金給与総額</t>
  </si>
  <si>
    <t>離職率</t>
  </si>
  <si>
    <t>新規求職</t>
  </si>
  <si>
    <t>新規求人</t>
  </si>
  <si>
    <t>（県内）</t>
  </si>
  <si>
    <t>円</t>
  </si>
  <si>
    <t>％</t>
  </si>
  <si>
    <t>倍</t>
  </si>
  <si>
    <t>消費支出</t>
  </si>
  <si>
    <t>鉱工業</t>
  </si>
  <si>
    <t>製造工業</t>
  </si>
  <si>
    <t>企　業　倒　産</t>
  </si>
  <si>
    <t>大型小売店</t>
  </si>
  <si>
    <t>負債総額</t>
  </si>
  <si>
    <t>百万円</t>
  </si>
  <si>
    <t>件</t>
  </si>
  <si>
    <t>万円</t>
  </si>
  <si>
    <t>乗 用 車</t>
  </si>
  <si>
    <t>（新車）</t>
  </si>
  <si>
    <t>販売台数</t>
  </si>
  <si>
    <t>台</t>
  </si>
  <si>
    <t>床面積</t>
  </si>
  <si>
    <t>電　　　灯</t>
  </si>
  <si>
    <t>電　　　力</t>
  </si>
  <si>
    <t>の合計</t>
  </si>
  <si>
    <t>戸</t>
  </si>
  <si>
    <t>千kWh</t>
  </si>
  <si>
    <t>区分</t>
  </si>
  <si>
    <t>総　合</t>
  </si>
  <si>
    <t>備　　考</t>
  </si>
  <si>
    <t>「－」該当なし  「X」秘匿値  「…」不詳  「△」マイナス  「p」速報値  「r」修正値</t>
  </si>
  <si>
    <t>県調査統計課</t>
  </si>
  <si>
    <t>備　　考</t>
  </si>
  <si>
    <t>6月</t>
  </si>
  <si>
    <t>7月</t>
  </si>
  <si>
    <t>8月</t>
  </si>
  <si>
    <t>9月</t>
  </si>
  <si>
    <t>10月</t>
  </si>
  <si>
    <t>11月</t>
  </si>
  <si>
    <t>12月</t>
  </si>
  <si>
    <t>2月</t>
  </si>
  <si>
    <t>全国</t>
  </si>
  <si>
    <t>秋田県</t>
  </si>
  <si>
    <t>秋田労働局職業安定部</t>
  </si>
  <si>
    <t>区分</t>
  </si>
  <si>
    <t>家　計　支　出</t>
  </si>
  <si>
    <t>１世帯１カ月当たり</t>
  </si>
  <si>
    <t>対前年
同月比</t>
  </si>
  <si>
    <t>対前
月比</t>
  </si>
  <si>
    <t>経済産業省</t>
  </si>
  <si>
    <t>販  売  額</t>
  </si>
  <si>
    <t>備　　考</t>
  </si>
  <si>
    <t>件   数</t>
  </si>
  <si>
    <t>総務省統計局</t>
  </si>
  <si>
    <t>消費者物価指数</t>
  </si>
  <si>
    <t>鉱　工　業　生　産　指　数</t>
  </si>
  <si>
    <t>着工建築物</t>
  </si>
  <si>
    <t>秋田市</t>
  </si>
  <si>
    <t>秋田県</t>
  </si>
  <si>
    <t>全国</t>
  </si>
  <si>
    <t>「－」該当なし  「X」秘匿値  「…」不詳  「△」マイナス  「p」速報値  「r」修正値</t>
  </si>
  <si>
    <t>東北経済
産業局</t>
  </si>
  <si>
    <t>着工新設</t>
  </si>
  <si>
    <t>住宅戸数</t>
  </si>
  <si>
    <t>電力消費量</t>
  </si>
  <si>
    <t>東北電力秋田支店</t>
  </si>
  <si>
    <t>有効求人
倍率</t>
  </si>
  <si>
    <t>賃　　　　金</t>
  </si>
  <si>
    <t>雇　　　用</t>
  </si>
  <si>
    <t>物　　　価　</t>
  </si>
  <si>
    <t>3月</t>
  </si>
  <si>
    <t>4月</t>
  </si>
  <si>
    <t>受給者</t>
  </si>
  <si>
    <t>実人員</t>
  </si>
  <si>
    <t>食　料</t>
  </si>
  <si>
    <t>－</t>
  </si>
  <si>
    <t>（1人1カ月）</t>
  </si>
  <si>
    <r>
      <t>―秋田県の主な統計指標</t>
    </r>
    <r>
      <rPr>
        <b/>
        <sz val="14"/>
        <rFont val="ＭＳ ゴシック"/>
        <family val="3"/>
      </rPr>
      <t>（賃金・雇用）</t>
    </r>
    <r>
      <rPr>
        <b/>
        <sz val="18"/>
        <rFont val="ＭＳ ゴシック"/>
        <family val="3"/>
      </rPr>
      <t>―</t>
    </r>
  </si>
  <si>
    <r>
      <t>―秋田県の主な統計指標</t>
    </r>
    <r>
      <rPr>
        <b/>
        <sz val="14"/>
        <rFont val="ＭＳ ゴシック"/>
        <family val="3"/>
      </rPr>
      <t>（物価・家計・生産指数）</t>
    </r>
    <r>
      <rPr>
        <b/>
        <sz val="18"/>
        <rFont val="ＭＳ ゴシック"/>
        <family val="3"/>
      </rPr>
      <t>―</t>
    </r>
  </si>
  <si>
    <r>
      <t>―秋田県の主な統計指標</t>
    </r>
    <r>
      <rPr>
        <b/>
        <sz val="14"/>
        <rFont val="ＭＳ ゴシック"/>
        <family val="3"/>
      </rPr>
      <t>（企業倒産・販売・建築・電力）</t>
    </r>
    <r>
      <rPr>
        <b/>
        <sz val="18"/>
        <rFont val="ＭＳ ゴシック"/>
        <family val="3"/>
      </rPr>
      <t>―</t>
    </r>
  </si>
  <si>
    <t>区分</t>
  </si>
  <si>
    <t>社　　会　　動　　態</t>
  </si>
  <si>
    <t xml:space="preserve"> 年月</t>
  </si>
  <si>
    <t>－</t>
  </si>
  <si>
    <t>「－」該当なし  「X」秘匿値  「…」不詳  「△」マイナス  「p」速報値  「r」修正値</t>
  </si>
  <si>
    <t>対前年比</t>
  </si>
  <si>
    <t>平成21年　</t>
  </si>
  <si>
    <t>2月</t>
  </si>
  <si>
    <t>人口増減</t>
  </si>
  <si>
    <t>　（前年10月～当該年9月までの合計)による。</t>
  </si>
  <si>
    <t>　(外国人を含む)</t>
  </si>
  <si>
    <t>常用雇用指　　数</t>
  </si>
  <si>
    <t>実質賃金指　　数</t>
  </si>
  <si>
    <t>入職率</t>
  </si>
  <si>
    <t>秋田県自動車    販売店協会</t>
  </si>
  <si>
    <t>平成24年1月</t>
  </si>
  <si>
    <t>平成22年　</t>
  </si>
  <si>
    <t>平成21年　</t>
  </si>
  <si>
    <t>県建築住宅課</t>
  </si>
  <si>
    <t>調査結果速報」による。</t>
  </si>
  <si>
    <t>登録）</t>
  </si>
  <si>
    <r>
      <rPr>
        <b/>
        <sz val="22"/>
        <rFont val="ＭＳ ゴシック"/>
        <family val="3"/>
      </rPr>
      <t>統計情報あきた</t>
    </r>
    <r>
      <rPr>
        <b/>
        <sz val="18"/>
        <rFont val="ＭＳ ゴシック"/>
        <family val="3"/>
      </rPr>
      <t>　―秋田県の主な統計指標</t>
    </r>
    <r>
      <rPr>
        <b/>
        <sz val="14"/>
        <rFont val="ＭＳ ゴシック"/>
        <family val="3"/>
      </rPr>
      <t>（人口・世帯）</t>
    </r>
    <r>
      <rPr>
        <b/>
        <sz val="18"/>
        <rFont val="ＭＳ ゴシック"/>
        <family val="3"/>
      </rPr>
      <t>―</t>
    </r>
  </si>
  <si>
    <t>前月比増減率(%)</t>
  </si>
  <si>
    <t>対前年同月比
増減率(%)</t>
  </si>
  <si>
    <t>対前年同月比増減率(%)</t>
  </si>
  <si>
    <t>対前年同月比増減率(%)</t>
  </si>
  <si>
    <t>対前年同月比
増減率(%)</t>
  </si>
  <si>
    <t>総務省統計局及び県調査統計課</t>
  </si>
  <si>
    <t xml:space="preserve"> </t>
  </si>
  <si>
    <t>5月</t>
  </si>
  <si>
    <t>4月</t>
  </si>
  <si>
    <t>・新規求職、新規求人（県内）はパートを含む全数（原数値）。
・有効求人倍率はパートを含む全数で、季節調整値（そのため遡及改
　訂有り）。
・各年・各月は「労働市場年報」による。
・各年は、年度期間（4月～翌年3月）である。
・有効求人倍率秋田県及び有効求人倍率全国の対前月比増減率は
　対前月差、対前年同月比増減率は対前年同月差である。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</si>
  <si>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5月</t>
  </si>
  <si>
    <t>6月</t>
  </si>
  <si>
    <t>・平成17年＝100</t>
  </si>
  <si>
    <t>・各年は対前年比（原指数による）。</t>
  </si>
  <si>
    <t>・各月及び対前月比は季節調整済指数、</t>
  </si>
  <si>
    <t>　対前年同月比は原指数による。</t>
  </si>
  <si>
    <t>・農林漁家世帯を含む。</t>
  </si>
  <si>
    <t>・各年値は「家計調査</t>
  </si>
  <si>
    <t>・平成22年＝100</t>
  </si>
  <si>
    <t>・各年は対前年比。</t>
  </si>
  <si>
    <t>・普通乗用、小型乗用、輸入車、軽乗用車の計
・｢車種別新車登録･届出台数｣による｡</t>
  </si>
  <si>
    <t>・各年、各月は「建築着工統計</t>
  </si>
  <si>
    <t>・秋田市内の標本調査</t>
  </si>
  <si>
    <t>・秋田市内の標本調査</t>
  </si>
  <si>
    <t>単位（４月～翌年３月）</t>
  </si>
  <si>
    <t>・「秋田県企業倒産状況」による。（負債総額1,000万円以上）</t>
  </si>
  <si>
    <t>・各年は「商業販売統計年報」（経済産業省）による。
・各月は「東北地域大型小売店販売額動向」（全店舗）による。
・対前年同月比は既存店値との比較。</t>
  </si>
  <si>
    <t>・各年の期間単位は年度。</t>
  </si>
  <si>
    <t xml:space="preserve">・規模５人以上の事業所。
・指数は標本事業所の抽出替え(平成24年１月)によるギｬｯプ　　
　を時期を遡って修正したものである｡（平成22年＝100）。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・全産業平均現金給与総額の実数については修正していない｡
・入職率・離職率の対前月比増減率は対前月差、対前年同月
　比増減率は対前年同月差である。
・実質賃金指数については、総務省で行っている「消費者物
　価指数」の秋田市の数値を使用して算出している。  </t>
  </si>
  <si>
    <t>・各年の総電力使用量は年度</t>
  </si>
  <si>
    <t>7月</t>
  </si>
  <si>
    <t>8月</t>
  </si>
  <si>
    <t>㎡</t>
  </si>
  <si>
    <t>9月</t>
  </si>
  <si>
    <t>10月</t>
  </si>
  <si>
    <t>10月</t>
  </si>
  <si>
    <t>11月</t>
  </si>
  <si>
    <t>☆</t>
  </si>
  <si>
    <t>◎</t>
  </si>
  <si>
    <t>◎7,021</t>
  </si>
  <si>
    <t>◎13,963</t>
  </si>
  <si>
    <t>◎△6,944</t>
  </si>
  <si>
    <t>◎13,687</t>
  </si>
  <si>
    <t>◎18,517</t>
  </si>
  <si>
    <t>◎△5,286</t>
  </si>
  <si>
    <t>※</t>
  </si>
  <si>
    <t>◎6,863</t>
  </si>
  <si>
    <t>◎14,128</t>
  </si>
  <si>
    <t>◎△7,269</t>
  </si>
  <si>
    <t>◎12,878</t>
  </si>
  <si>
    <t>◎16,481</t>
  </si>
  <si>
    <t>◎△3,601</t>
  </si>
  <si>
    <t>平成23年　</t>
  </si>
  <si>
    <t>◎</t>
  </si>
  <si>
    <t>◎6,693</t>
  </si>
  <si>
    <t>◎14,604</t>
  </si>
  <si>
    <t>◎△7,917</t>
  </si>
  <si>
    <t>◎13,091</t>
  </si>
  <si>
    <t>◎15,940</t>
  </si>
  <si>
    <t>◎△3,222</t>
  </si>
  <si>
    <t>２　各月(前月1日～末日までの合計)は「秋田県年齢別人口流動調査」による。</t>
  </si>
  <si>
    <t>東京商工リサーチ
秋田支店</t>
  </si>
  <si>
    <t>※国勢調査(10月1日)。世帯数、人口総数は国勢調査の確定値。
◎総務省統計局推計(10月1日)。
☆県推計(10月1日)。
各月の世帯数、人口総数は県推計(各月1日)。</t>
  </si>
  <si>
    <t>◎7,466</t>
  </si>
  <si>
    <t>◎13,577</t>
  </si>
  <si>
    <t>◎△6,117</t>
  </si>
  <si>
    <t>◎13,282</t>
  </si>
  <si>
    <t>◎19,796</t>
  </si>
  <si>
    <t>◎△6,726</t>
  </si>
  <si>
    <t>平成20年　</t>
  </si>
  <si>
    <t>☆</t>
  </si>
  <si>
    <t>12月</t>
  </si>
  <si>
    <t>平成24年　</t>
  </si>
  <si>
    <t>平成25年1月</t>
  </si>
  <si>
    <t>１　平成20年～23年の自然動態・社会動態は総務省統計局「推計人口」</t>
  </si>
  <si>
    <t>平成23年12月</t>
  </si>
  <si>
    <t>平成25年1月</t>
  </si>
  <si>
    <t>r</t>
  </si>
  <si>
    <t>11月</t>
  </si>
  <si>
    <t>12月</t>
  </si>
  <si>
    <t>平成25年1月</t>
  </si>
  <si>
    <t>2月</t>
  </si>
  <si>
    <t>3月</t>
  </si>
  <si>
    <t>r</t>
  </si>
  <si>
    <t>平成24年3月</t>
  </si>
  <si>
    <t>平成24年2月</t>
  </si>
  <si>
    <t>勤労者世帯</t>
  </si>
  <si>
    <t>　年報」による。</t>
  </si>
  <si>
    <t>・勤労者世帯は「２人</t>
  </si>
  <si>
    <t>　以上世帯のうち勤労</t>
  </si>
  <si>
    <t>　者世帯」</t>
  </si>
  <si>
    <t>総　合</t>
  </si>
  <si>
    <t>全　国</t>
  </si>
  <si>
    <t>（平成25年4月22日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</si>
</sst>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.0;&quot;△ &quot;#,##0.0"/>
    <numFmt numFmtId="180" formatCode="0_ "/>
    <numFmt numFmtId="181" formatCode="0.0_ "/>
    <numFmt numFmtId="182" formatCode="0.0;&quot;△ &quot;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;&quot;△ &quot;0"/>
    <numFmt numFmtId="189" formatCode="#,##0.0"/>
    <numFmt numFmtId="190" formatCode="0.00000000"/>
    <numFmt numFmtId="191" formatCode="#,##0.000;[Red]\-#,##0.000"/>
    <numFmt numFmtId="192" formatCode="#,##0.0_ "/>
    <numFmt numFmtId="193" formatCode="#,##0.0_ ;[Red]\-#,##0.0\ "/>
    <numFmt numFmtId="194" formatCode="##,###"/>
    <numFmt numFmtId="195" formatCode="0.0\ "/>
    <numFmt numFmtId="196" formatCode="#,##0_ ;[Red]\-#,##0\ "/>
    <numFmt numFmtId="197" formatCode="#,##0.0;[Red]#,##0.0"/>
    <numFmt numFmtId="198" formatCode="0.0;&quot;▲ &quot;0.0"/>
    <numFmt numFmtId="199" formatCode="#,##0.00;&quot;△ &quot;#,##0.00"/>
    <numFmt numFmtId="200" formatCode="0.00_);[Red]\(0.00\)"/>
    <numFmt numFmtId="201" formatCode="0.00;&quot;△ &quot;0.00"/>
    <numFmt numFmtId="202" formatCode="[&lt;=999]000;[&lt;=99999]000\-00;000\-0000"/>
    <numFmt numFmtId="203" formatCode="#,##0_ "/>
    <numFmt numFmtId="204" formatCode="#,##0.00_ ;[Red]\-#,##0.00\ "/>
    <numFmt numFmtId="205" formatCode="#,##0.00_ "/>
    <numFmt numFmtId="206" formatCode="??0"/>
    <numFmt numFmtId="207" formatCode="?,??0"/>
    <numFmt numFmtId="208" formatCode="????0"/>
    <numFmt numFmtId="209" formatCode="#,##0_);[Red]\(#,##0\)"/>
    <numFmt numFmtId="210" formatCode="[$-411]ggge&quot;年&quot;m&quot;月&quot;d&quot;日&quot;;@"/>
    <numFmt numFmtId="211" formatCode="[$-800411]ggge&quot;年&quot;m&quot;月&quot;d&quot;日&quot;;@"/>
    <numFmt numFmtId="212" formatCode="[$-411]ge\.m\.d;@"/>
    <numFmt numFmtId="213" formatCode="0.0%"/>
    <numFmt numFmtId="214" formatCode="#,##0.000;&quot;△ &quot;#,##0.000"/>
    <numFmt numFmtId="215" formatCode="\p#,##0;&quot;△ &quot;#,##0"/>
    <numFmt numFmtId="216" formatCode="\P#,##0;&quot;△ &quot;#,##0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9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.75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name val="ＭＳ ゴシック"/>
      <family val="3"/>
    </font>
    <font>
      <b/>
      <sz val="22"/>
      <name val="ＭＳ ゴシック"/>
      <family val="3"/>
    </font>
    <font>
      <sz val="8"/>
      <name val="ＭＳ Ｐ明朝"/>
      <family val="1"/>
    </font>
    <font>
      <b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.75"/>
      <color indexed="8"/>
      <name val="ＭＳ Ｐゴシック"/>
      <family val="3"/>
    </font>
    <font>
      <sz val="8.75"/>
      <color indexed="8"/>
      <name val="ＭＳ Ｐゴシック"/>
      <family val="3"/>
    </font>
    <font>
      <sz val="14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79" fontId="7" fillId="0" borderId="1">
      <alignment vertical="center"/>
      <protection/>
    </xf>
    <xf numFmtId="0" fontId="53" fillId="0" borderId="0" applyNumberFormat="0" applyFill="0" applyBorder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56" fillId="0" borderId="4" applyNumberFormat="0" applyFill="0" applyAlignment="0" applyProtection="0"/>
    <xf numFmtId="0" fontId="57" fillId="29" borderId="0" applyNumberFormat="0" applyBorder="0" applyAlignment="0" applyProtection="0"/>
    <xf numFmtId="0" fontId="58" fillId="30" borderId="5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0" borderId="10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5" applyNumberFormat="0" applyAlignment="0" applyProtection="0"/>
    <xf numFmtId="0" fontId="12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38" fontId="6" fillId="0" borderId="0" xfId="50" applyFont="1" applyFill="1" applyAlignment="1">
      <alignment/>
    </xf>
    <xf numFmtId="179" fontId="7" fillId="0" borderId="11" xfId="50" applyNumberFormat="1" applyFont="1" applyFill="1" applyBorder="1" applyAlignment="1">
      <alignment vertical="center"/>
    </xf>
    <xf numFmtId="38" fontId="6" fillId="0" borderId="0" xfId="50" applyFont="1" applyFill="1" applyAlignment="1">
      <alignment/>
    </xf>
    <xf numFmtId="38" fontId="7" fillId="0" borderId="12" xfId="50" applyFont="1" applyFill="1" applyBorder="1" applyAlignment="1">
      <alignment horizontal="center" vertical="center" wrapText="1"/>
    </xf>
    <xf numFmtId="38" fontId="7" fillId="0" borderId="1" xfId="50" applyFont="1" applyFill="1" applyBorder="1" applyAlignment="1">
      <alignment horizontal="right" vertical="center"/>
    </xf>
    <xf numFmtId="182" fontId="7" fillId="0" borderId="1" xfId="50" applyNumberFormat="1" applyFont="1" applyFill="1" applyBorder="1" applyAlignment="1">
      <alignment horizontal="right" vertical="center"/>
    </xf>
    <xf numFmtId="38" fontId="7" fillId="0" borderId="13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right" vertical="center"/>
    </xf>
    <xf numFmtId="38" fontId="7" fillId="0" borderId="14" xfId="50" applyFont="1" applyFill="1" applyBorder="1" applyAlignment="1">
      <alignment horizontal="right" vertical="center"/>
    </xf>
    <xf numFmtId="38" fontId="8" fillId="0" borderId="0" xfId="50" applyFont="1" applyFill="1" applyAlignment="1">
      <alignment/>
    </xf>
    <xf numFmtId="179" fontId="7" fillId="0" borderId="1" xfId="50" applyNumberFormat="1" applyFont="1" applyFill="1" applyBorder="1" applyAlignment="1">
      <alignment vertical="center"/>
    </xf>
    <xf numFmtId="179" fontId="7" fillId="0" borderId="15" xfId="50" applyNumberFormat="1" applyFont="1" applyFill="1" applyBorder="1" applyAlignment="1">
      <alignment vertical="center"/>
    </xf>
    <xf numFmtId="182" fontId="7" fillId="0" borderId="11" xfId="50" applyNumberFormat="1" applyFont="1" applyFill="1" applyBorder="1" applyAlignment="1">
      <alignment horizontal="right" vertical="center"/>
    </xf>
    <xf numFmtId="179" fontId="7" fillId="0" borderId="11" xfId="50" applyNumberFormat="1" applyFont="1" applyFill="1" applyBorder="1" applyAlignment="1">
      <alignment horizontal="right" vertical="center"/>
    </xf>
    <xf numFmtId="38" fontId="7" fillId="0" borderId="12" xfId="50" applyFont="1" applyFill="1" applyBorder="1" applyAlignment="1">
      <alignment horizontal="center" vertical="center"/>
    </xf>
    <xf numFmtId="38" fontId="7" fillId="0" borderId="1" xfId="50" applyFont="1" applyFill="1" applyBorder="1" applyAlignment="1">
      <alignment horizontal="centerContinuous" vertical="center"/>
    </xf>
    <xf numFmtId="38" fontId="7" fillId="0" borderId="1" xfId="50" applyFont="1" applyFill="1" applyBorder="1" applyAlignment="1">
      <alignment horizontal="center" vertical="center"/>
    </xf>
    <xf numFmtId="38" fontId="6" fillId="0" borderId="0" xfId="50" applyFont="1" applyFill="1" applyAlignment="1">
      <alignment horizontal="right"/>
    </xf>
    <xf numFmtId="179" fontId="7" fillId="0" borderId="16" xfId="50" applyNumberFormat="1" applyFont="1" applyFill="1" applyBorder="1" applyAlignment="1">
      <alignment horizontal="right" vertical="center"/>
    </xf>
    <xf numFmtId="0" fontId="7" fillId="0" borderId="12" xfId="50" applyNumberFormat="1" applyFont="1" applyFill="1" applyBorder="1" applyAlignment="1">
      <alignment horizontal="center" vertical="center"/>
    </xf>
    <xf numFmtId="49" fontId="6" fillId="0" borderId="0" xfId="50" applyNumberFormat="1" applyFont="1" applyFill="1" applyAlignment="1">
      <alignment/>
    </xf>
    <xf numFmtId="38" fontId="14" fillId="0" borderId="0" xfId="50" applyFont="1" applyFill="1" applyAlignment="1">
      <alignment horizontal="centerContinuous"/>
    </xf>
    <xf numFmtId="38" fontId="7" fillId="0" borderId="0" xfId="50" applyFont="1" applyFill="1" applyAlignment="1">
      <alignment horizontal="centerContinuous"/>
    </xf>
    <xf numFmtId="38" fontId="7" fillId="0" borderId="0" xfId="50" applyFont="1" applyFill="1" applyAlignment="1">
      <alignment/>
    </xf>
    <xf numFmtId="38" fontId="7" fillId="0" borderId="11" xfId="50" applyFont="1" applyFill="1" applyBorder="1" applyAlignment="1">
      <alignment horizontal="center" vertical="center"/>
    </xf>
    <xf numFmtId="38" fontId="6" fillId="0" borderId="0" xfId="50" applyFont="1" applyFill="1" applyAlignment="1">
      <alignment vertical="center"/>
    </xf>
    <xf numFmtId="38" fontId="7" fillId="0" borderId="17" xfId="50" applyFont="1" applyFill="1" applyBorder="1" applyAlignment="1">
      <alignment horizontal="center" vertical="center"/>
    </xf>
    <xf numFmtId="38" fontId="10" fillId="0" borderId="0" xfId="50" applyFont="1" applyFill="1" applyAlignment="1">
      <alignment horizontal="centerContinuous" vertical="center"/>
    </xf>
    <xf numFmtId="38" fontId="7" fillId="0" borderId="0" xfId="50" applyFont="1" applyFill="1" applyAlignment="1">
      <alignment horizontal="centerContinuous" vertical="center"/>
    </xf>
    <xf numFmtId="38" fontId="7" fillId="0" borderId="0" xfId="50" applyFont="1" applyFill="1" applyAlignment="1">
      <alignment horizontal="right" vertical="center"/>
    </xf>
    <xf numFmtId="38" fontId="7" fillId="0" borderId="0" xfId="50" applyFont="1" applyFill="1" applyAlignment="1">
      <alignment vertical="center"/>
    </xf>
    <xf numFmtId="38" fontId="9" fillId="0" borderId="0" xfId="50" applyFont="1" applyFill="1" applyAlignment="1">
      <alignment horizontal="right" vertical="center"/>
    </xf>
    <xf numFmtId="38" fontId="7" fillId="0" borderId="18" xfId="50" applyFont="1" applyFill="1" applyBorder="1" applyAlignment="1">
      <alignment horizontal="right" vertical="center"/>
    </xf>
    <xf numFmtId="38" fontId="7" fillId="0" borderId="19" xfId="50" applyFont="1" applyFill="1" applyBorder="1" applyAlignment="1">
      <alignment horizontal="centerContinuous" vertical="center"/>
    </xf>
    <xf numFmtId="38" fontId="7" fillId="0" borderId="20" xfId="50" applyFont="1" applyFill="1" applyBorder="1" applyAlignment="1">
      <alignment horizontal="centerContinuous" vertical="center"/>
    </xf>
    <xf numFmtId="38" fontId="7" fillId="0" borderId="13" xfId="50" applyFont="1" applyFill="1" applyBorder="1" applyAlignment="1">
      <alignment vertical="center"/>
    </xf>
    <xf numFmtId="38" fontId="7" fillId="0" borderId="0" xfId="50" applyFont="1" applyFill="1" applyBorder="1" applyAlignment="1">
      <alignment horizontal="centerContinuous" vertical="center"/>
    </xf>
    <xf numFmtId="38" fontId="7" fillId="0" borderId="11" xfId="50" applyFont="1" applyFill="1" applyBorder="1" applyAlignment="1">
      <alignment horizontal="centerContinuous" vertical="center"/>
    </xf>
    <xf numFmtId="38" fontId="7" fillId="0" borderId="21" xfId="50" applyFont="1" applyFill="1" applyBorder="1" applyAlignment="1">
      <alignment vertical="center"/>
    </xf>
    <xf numFmtId="38" fontId="7" fillId="0" borderId="22" xfId="50" applyFont="1" applyFill="1" applyBorder="1" applyAlignment="1">
      <alignment horizontal="center" vertical="center"/>
    </xf>
    <xf numFmtId="38" fontId="7" fillId="0" borderId="22" xfId="50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horizontal="right" vertical="center"/>
    </xf>
    <xf numFmtId="178" fontId="7" fillId="0" borderId="11" xfId="50" applyNumberFormat="1" applyFont="1" applyFill="1" applyBorder="1" applyAlignment="1">
      <alignment horizontal="right" vertical="center"/>
    </xf>
    <xf numFmtId="178" fontId="7" fillId="0" borderId="14" xfId="50" applyNumberFormat="1" applyFont="1" applyFill="1" applyBorder="1" applyAlignment="1">
      <alignment horizontal="right" vertical="center"/>
    </xf>
    <xf numFmtId="38" fontId="7" fillId="0" borderId="22" xfId="50" applyFont="1" applyFill="1" applyBorder="1" applyAlignment="1">
      <alignment horizontal="right" vertical="center"/>
    </xf>
    <xf numFmtId="178" fontId="7" fillId="0" borderId="23" xfId="50" applyNumberFormat="1" applyFont="1" applyFill="1" applyBorder="1" applyAlignment="1">
      <alignment horizontal="right" vertical="center"/>
    </xf>
    <xf numFmtId="38" fontId="7" fillId="0" borderId="11" xfId="50" applyFont="1" applyFill="1" applyBorder="1" applyAlignment="1">
      <alignment vertical="center"/>
    </xf>
    <xf numFmtId="38" fontId="7" fillId="0" borderId="13" xfId="50" applyFont="1" applyFill="1" applyBorder="1" applyAlignment="1">
      <alignment horizontal="center" vertical="center"/>
    </xf>
    <xf numFmtId="38" fontId="8" fillId="0" borderId="0" xfId="50" applyFont="1" applyFill="1" applyBorder="1" applyAlignment="1">
      <alignment vertical="center"/>
    </xf>
    <xf numFmtId="38" fontId="8" fillId="0" borderId="11" xfId="50" applyFont="1" applyFill="1" applyBorder="1" applyAlignment="1">
      <alignment vertical="center"/>
    </xf>
    <xf numFmtId="38" fontId="8" fillId="0" borderId="14" xfId="50" applyFont="1" applyFill="1" applyBorder="1" applyAlignment="1">
      <alignment vertical="center"/>
    </xf>
    <xf numFmtId="38" fontId="8" fillId="0" borderId="24" xfId="50" applyFont="1" applyFill="1" applyBorder="1" applyAlignment="1">
      <alignment vertical="center"/>
    </xf>
    <xf numFmtId="38" fontId="8" fillId="0" borderId="25" xfId="50" applyFont="1" applyFill="1" applyBorder="1" applyAlignment="1">
      <alignment vertical="center"/>
    </xf>
    <xf numFmtId="38" fontId="7" fillId="0" borderId="26" xfId="50" applyFont="1" applyFill="1" applyBorder="1" applyAlignment="1">
      <alignment horizontal="centerContinuous" vertical="center"/>
    </xf>
    <xf numFmtId="38" fontId="7" fillId="0" borderId="22" xfId="50" applyFont="1" applyFill="1" applyBorder="1" applyAlignment="1">
      <alignment horizontal="centerContinuous" vertical="center"/>
    </xf>
    <xf numFmtId="38" fontId="7" fillId="0" borderId="14" xfId="50" applyFont="1" applyFill="1" applyBorder="1" applyAlignment="1">
      <alignment horizontal="center" vertical="center"/>
    </xf>
    <xf numFmtId="38" fontId="7" fillId="0" borderId="23" xfId="50" applyFont="1" applyFill="1" applyBorder="1" applyAlignment="1">
      <alignment horizontal="center" vertical="center"/>
    </xf>
    <xf numFmtId="38" fontId="7" fillId="0" borderId="11" xfId="50" applyNumberFormat="1" applyFont="1" applyFill="1" applyBorder="1" applyAlignment="1">
      <alignment horizontal="right" vertical="center"/>
    </xf>
    <xf numFmtId="40" fontId="7" fillId="0" borderId="11" xfId="50" applyNumberFormat="1" applyFont="1" applyFill="1" applyBorder="1" applyAlignment="1">
      <alignment horizontal="right" vertical="center"/>
    </xf>
    <xf numFmtId="199" fontId="7" fillId="0" borderId="11" xfId="50" applyNumberFormat="1" applyFont="1" applyFill="1" applyBorder="1" applyAlignment="1">
      <alignment horizontal="right" vertical="center"/>
    </xf>
    <xf numFmtId="38" fontId="7" fillId="0" borderId="27" xfId="50" applyFont="1" applyFill="1" applyBorder="1" applyAlignment="1">
      <alignment horizontal="center" vertical="center"/>
    </xf>
    <xf numFmtId="38" fontId="6" fillId="0" borderId="28" xfId="50" applyFont="1" applyFill="1" applyBorder="1" applyAlignment="1">
      <alignment vertical="center"/>
    </xf>
    <xf numFmtId="38" fontId="4" fillId="0" borderId="29" xfId="50" applyFont="1" applyFill="1" applyBorder="1" applyAlignment="1">
      <alignment horizontal="centerContinuous" vertical="center"/>
    </xf>
    <xf numFmtId="38" fontId="7" fillId="0" borderId="30" xfId="50" applyFont="1" applyFill="1" applyBorder="1" applyAlignment="1">
      <alignment horizontal="centerContinuous" vertical="center"/>
    </xf>
    <xf numFmtId="38" fontId="7" fillId="0" borderId="0" xfId="50" applyFont="1" applyFill="1" applyBorder="1" applyAlignment="1">
      <alignment horizontal="center" vertical="center"/>
    </xf>
    <xf numFmtId="38" fontId="7" fillId="0" borderId="26" xfId="50" applyFont="1" applyFill="1" applyBorder="1" applyAlignment="1">
      <alignment vertical="center"/>
    </xf>
    <xf numFmtId="38" fontId="8" fillId="0" borderId="31" xfId="50" applyFont="1" applyFill="1" applyBorder="1" applyAlignment="1">
      <alignment vertical="center"/>
    </xf>
    <xf numFmtId="38" fontId="7" fillId="0" borderId="0" xfId="50" applyFont="1" applyFill="1" applyBorder="1" applyAlignment="1">
      <alignment horizontal="right" vertical="center"/>
    </xf>
    <xf numFmtId="38" fontId="7" fillId="0" borderId="0" xfId="50" applyFont="1" applyFill="1" applyBorder="1" applyAlignment="1">
      <alignment vertical="center"/>
    </xf>
    <xf numFmtId="38" fontId="6" fillId="0" borderId="13" xfId="50" applyFont="1" applyFill="1" applyBorder="1" applyAlignment="1">
      <alignment vertical="center"/>
    </xf>
    <xf numFmtId="38" fontId="6" fillId="0" borderId="0" xfId="50" applyFont="1" applyFill="1" applyBorder="1" applyAlignment="1">
      <alignment vertical="center"/>
    </xf>
    <xf numFmtId="38" fontId="6" fillId="0" borderId="11" xfId="50" applyFont="1" applyFill="1" applyBorder="1" applyAlignment="1">
      <alignment vertical="center"/>
    </xf>
    <xf numFmtId="38" fontId="6" fillId="0" borderId="32" xfId="50" applyFont="1" applyFill="1" applyBorder="1" applyAlignment="1">
      <alignment vertical="center"/>
    </xf>
    <xf numFmtId="38" fontId="6" fillId="0" borderId="24" xfId="50" applyFont="1" applyFill="1" applyBorder="1" applyAlignment="1">
      <alignment vertical="center"/>
    </xf>
    <xf numFmtId="38" fontId="7" fillId="0" borderId="33" xfId="50" applyFont="1" applyFill="1" applyBorder="1" applyAlignment="1">
      <alignment horizontal="center" vertical="center"/>
    </xf>
    <xf numFmtId="38" fontId="7" fillId="0" borderId="34" xfId="50" applyFont="1" applyFill="1" applyBorder="1" applyAlignment="1">
      <alignment horizontal="center" vertical="center"/>
    </xf>
    <xf numFmtId="38" fontId="7" fillId="0" borderId="23" xfId="50" applyFont="1" applyFill="1" applyBorder="1" applyAlignment="1">
      <alignment vertical="center"/>
    </xf>
    <xf numFmtId="182" fontId="7" fillId="0" borderId="14" xfId="50" applyNumberFormat="1" applyFont="1" applyFill="1" applyBorder="1" applyAlignment="1">
      <alignment horizontal="right" vertical="center"/>
    </xf>
    <xf numFmtId="38" fontId="7" fillId="0" borderId="14" xfId="50" applyFont="1" applyFill="1" applyBorder="1" applyAlignment="1">
      <alignment vertical="center"/>
    </xf>
    <xf numFmtId="38" fontId="7" fillId="0" borderId="24" xfId="50" applyFont="1" applyFill="1" applyBorder="1" applyAlignment="1">
      <alignment vertical="center"/>
    </xf>
    <xf numFmtId="178" fontId="7" fillId="0" borderId="0" xfId="50" applyNumberFormat="1" applyFont="1" applyFill="1" applyBorder="1" applyAlignment="1">
      <alignment horizontal="right" vertical="center"/>
    </xf>
    <xf numFmtId="0" fontId="7" fillId="0" borderId="13" xfId="50" applyNumberFormat="1" applyFont="1" applyFill="1" applyBorder="1" applyAlignment="1">
      <alignment horizontal="center" vertical="center"/>
    </xf>
    <xf numFmtId="0" fontId="7" fillId="0" borderId="0" xfId="50" applyNumberFormat="1" applyFont="1" applyFill="1" applyAlignment="1">
      <alignment vertical="center"/>
    </xf>
    <xf numFmtId="0" fontId="7" fillId="0" borderId="13" xfId="50" applyNumberFormat="1" applyFont="1" applyFill="1" applyBorder="1" applyAlignment="1">
      <alignment vertical="center"/>
    </xf>
    <xf numFmtId="38" fontId="7" fillId="0" borderId="35" xfId="50" applyFont="1" applyFill="1" applyBorder="1" applyAlignment="1">
      <alignment horizontal="center" vertical="center"/>
    </xf>
    <xf numFmtId="38" fontId="7" fillId="0" borderId="33" xfId="50" applyFont="1" applyFill="1" applyBorder="1" applyAlignment="1">
      <alignment horizontal="right" vertical="center"/>
    </xf>
    <xf numFmtId="38" fontId="7" fillId="0" borderId="33" xfId="50" applyNumberFormat="1" applyFont="1" applyFill="1" applyBorder="1" applyAlignment="1">
      <alignment vertical="center"/>
    </xf>
    <xf numFmtId="38" fontId="7" fillId="0" borderId="36" xfId="50" applyFont="1" applyFill="1" applyBorder="1" applyAlignment="1">
      <alignment horizontal="center" vertical="center"/>
    </xf>
    <xf numFmtId="38" fontId="7" fillId="0" borderId="37" xfId="50" applyFont="1" applyFill="1" applyBorder="1" applyAlignment="1">
      <alignment horizontal="center" vertical="center"/>
    </xf>
    <xf numFmtId="38" fontId="8" fillId="0" borderId="14" xfId="50" applyFont="1" applyFill="1" applyBorder="1" applyAlignment="1">
      <alignment vertical="top" wrapText="1"/>
    </xf>
    <xf numFmtId="38" fontId="7" fillId="0" borderId="38" xfId="50" applyFont="1" applyFill="1" applyBorder="1" applyAlignment="1">
      <alignment vertical="center"/>
    </xf>
    <xf numFmtId="38" fontId="8" fillId="0" borderId="39" xfId="50" applyFont="1" applyFill="1" applyBorder="1" applyAlignment="1">
      <alignment vertical="top"/>
    </xf>
    <xf numFmtId="38" fontId="6" fillId="0" borderId="0" xfId="50" applyFont="1" applyFill="1" applyBorder="1" applyAlignment="1">
      <alignment horizontal="centerContinuous" vertical="center"/>
    </xf>
    <xf numFmtId="38" fontId="6" fillId="0" borderId="14" xfId="50" applyFont="1" applyFill="1" applyBorder="1" applyAlignment="1">
      <alignment horizontal="centerContinuous" vertical="center"/>
    </xf>
    <xf numFmtId="177" fontId="7" fillId="0" borderId="33" xfId="50" applyNumberFormat="1" applyFont="1" applyFill="1" applyBorder="1" applyAlignment="1">
      <alignment horizontal="right" vertical="center"/>
    </xf>
    <xf numFmtId="38" fontId="7" fillId="0" borderId="31" xfId="50" applyFont="1" applyFill="1" applyBorder="1" applyAlignment="1">
      <alignment vertical="center"/>
    </xf>
    <xf numFmtId="38" fontId="7" fillId="0" borderId="40" xfId="50" applyFont="1" applyFill="1" applyBorder="1" applyAlignment="1">
      <alignment vertical="center"/>
    </xf>
    <xf numFmtId="38" fontId="7" fillId="0" borderId="13" xfId="50" applyFont="1" applyFill="1" applyBorder="1" applyAlignment="1">
      <alignment horizontal="right" vertical="center"/>
    </xf>
    <xf numFmtId="38" fontId="8" fillId="0" borderId="11" xfId="50" applyFont="1" applyFill="1" applyBorder="1" applyAlignment="1">
      <alignment horizontal="center" vertical="center"/>
    </xf>
    <xf numFmtId="38" fontId="7" fillId="0" borderId="41" xfId="50" applyFont="1" applyFill="1" applyBorder="1" applyAlignment="1">
      <alignment horizontal="center" vertical="center"/>
    </xf>
    <xf numFmtId="38" fontId="7" fillId="0" borderId="42" xfId="50" applyFont="1" applyFill="1" applyBorder="1" applyAlignment="1">
      <alignment horizontal="center" vertical="center"/>
    </xf>
    <xf numFmtId="38" fontId="4" fillId="0" borderId="28" xfId="50" applyFont="1" applyFill="1" applyBorder="1" applyAlignment="1">
      <alignment horizontal="centerContinuous" vertical="center"/>
    </xf>
    <xf numFmtId="38" fontId="7" fillId="0" borderId="30" xfId="50" applyFont="1" applyFill="1" applyBorder="1" applyAlignment="1">
      <alignment horizontal="center" vertical="center"/>
    </xf>
    <xf numFmtId="38" fontId="7" fillId="0" borderId="43" xfId="50" applyFont="1" applyFill="1" applyBorder="1" applyAlignment="1">
      <alignment horizontal="right" vertical="center"/>
    </xf>
    <xf numFmtId="38" fontId="8" fillId="0" borderId="41" xfId="50" applyFont="1" applyFill="1" applyBorder="1" applyAlignment="1">
      <alignment vertical="center"/>
    </xf>
    <xf numFmtId="38" fontId="6" fillId="0" borderId="40" xfId="50" applyFont="1" applyFill="1" applyBorder="1" applyAlignment="1">
      <alignment vertical="center"/>
    </xf>
    <xf numFmtId="38" fontId="8" fillId="0" borderId="39" xfId="50" applyFont="1" applyFill="1" applyBorder="1" applyAlignment="1">
      <alignment vertical="center"/>
    </xf>
    <xf numFmtId="38" fontId="6" fillId="0" borderId="44" xfId="50" applyFont="1" applyFill="1" applyBorder="1" applyAlignment="1">
      <alignment horizontal="right" vertical="center"/>
    </xf>
    <xf numFmtId="38" fontId="6" fillId="0" borderId="45" xfId="50" applyFont="1" applyFill="1" applyBorder="1" applyAlignment="1">
      <alignment vertical="center"/>
    </xf>
    <xf numFmtId="38" fontId="7" fillId="0" borderId="41" xfId="50" applyFont="1" applyFill="1" applyBorder="1" applyAlignment="1">
      <alignment vertical="center"/>
    </xf>
    <xf numFmtId="182" fontId="7" fillId="0" borderId="38" xfId="50" applyNumberFormat="1" applyFont="1" applyFill="1" applyBorder="1" applyAlignment="1">
      <alignment vertical="center"/>
    </xf>
    <xf numFmtId="38" fontId="8" fillId="0" borderId="0" xfId="50" applyFont="1" applyFill="1" applyBorder="1" applyAlignment="1">
      <alignment vertical="top"/>
    </xf>
    <xf numFmtId="38" fontId="7" fillId="0" borderId="26" xfId="50" applyFont="1" applyFill="1" applyBorder="1" applyAlignment="1">
      <alignment horizontal="center" vertical="center"/>
    </xf>
    <xf numFmtId="38" fontId="7" fillId="0" borderId="46" xfId="50" applyFont="1" applyFill="1" applyBorder="1" applyAlignment="1">
      <alignment horizontal="right" vertical="center"/>
    </xf>
    <xf numFmtId="38" fontId="7" fillId="0" borderId="47" xfId="50" applyFont="1" applyFill="1" applyBorder="1" applyAlignment="1">
      <alignment vertical="center"/>
    </xf>
    <xf numFmtId="0" fontId="13" fillId="0" borderId="14" xfId="0" applyFont="1" applyFill="1" applyBorder="1" applyAlignment="1">
      <alignment vertical="top"/>
    </xf>
    <xf numFmtId="0" fontId="13" fillId="0" borderId="25" xfId="0" applyFont="1" applyFill="1" applyBorder="1" applyAlignment="1">
      <alignment vertical="top"/>
    </xf>
    <xf numFmtId="38" fontId="10" fillId="0" borderId="32" xfId="50" applyFont="1" applyFill="1" applyBorder="1" applyAlignment="1">
      <alignment horizontal="centerContinuous" vertical="center"/>
    </xf>
    <xf numFmtId="38" fontId="10" fillId="0" borderId="13" xfId="50" applyFont="1" applyFill="1" applyBorder="1" applyAlignment="1">
      <alignment horizontal="centerContinuous" vertical="center"/>
    </xf>
    <xf numFmtId="38" fontId="6" fillId="0" borderId="14" xfId="50" applyFont="1" applyFill="1" applyBorder="1" applyAlignment="1">
      <alignment/>
    </xf>
    <xf numFmtId="49" fontId="7" fillId="0" borderId="14" xfId="50" applyNumberFormat="1" applyFont="1" applyFill="1" applyBorder="1" applyAlignment="1">
      <alignment vertical="center"/>
    </xf>
    <xf numFmtId="49" fontId="7" fillId="0" borderId="25" xfId="50" applyNumberFormat="1" applyFont="1" applyFill="1" applyBorder="1" applyAlignment="1">
      <alignment vertical="center"/>
    </xf>
    <xf numFmtId="38" fontId="6" fillId="0" borderId="0" xfId="50" applyFont="1" applyFill="1" applyBorder="1" applyAlignment="1">
      <alignment/>
    </xf>
    <xf numFmtId="38" fontId="8" fillId="0" borderId="40" xfId="50" applyFont="1" applyFill="1" applyBorder="1" applyAlignment="1">
      <alignment vertical="center"/>
    </xf>
    <xf numFmtId="182" fontId="7" fillId="0" borderId="48" xfId="50" applyNumberFormat="1" applyFont="1" applyFill="1" applyBorder="1" applyAlignment="1">
      <alignment vertical="center"/>
    </xf>
    <xf numFmtId="38" fontId="7" fillId="0" borderId="22" xfId="50" applyFont="1" applyFill="1" applyBorder="1" applyAlignment="1">
      <alignment horizontal="centerContinuous" vertical="center" wrapText="1"/>
    </xf>
    <xf numFmtId="179" fontId="7" fillId="0" borderId="33" xfId="5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top" shrinkToFit="1"/>
    </xf>
    <xf numFmtId="0" fontId="8" fillId="0" borderId="0" xfId="0" applyFont="1" applyFill="1" applyBorder="1" applyAlignment="1">
      <alignment vertical="top"/>
    </xf>
    <xf numFmtId="38" fontId="7" fillId="0" borderId="49" xfId="50" applyFont="1" applyFill="1" applyBorder="1" applyAlignment="1">
      <alignment vertical="center"/>
    </xf>
    <xf numFmtId="38" fontId="7" fillId="0" borderId="38" xfId="50" applyFont="1" applyFill="1" applyBorder="1" applyAlignment="1">
      <alignment horizontal="centerContinuous" vertical="center"/>
    </xf>
    <xf numFmtId="38" fontId="7" fillId="0" borderId="42" xfId="50" applyFont="1" applyFill="1" applyBorder="1" applyAlignment="1">
      <alignment vertical="center"/>
    </xf>
    <xf numFmtId="179" fontId="7" fillId="0" borderId="38" xfId="50" applyNumberFormat="1" applyFont="1" applyFill="1" applyBorder="1" applyAlignment="1">
      <alignment vertical="center"/>
    </xf>
    <xf numFmtId="199" fontId="7" fillId="0" borderId="1" xfId="50" applyNumberFormat="1" applyFont="1" applyFill="1" applyBorder="1" applyAlignment="1">
      <alignment vertical="center"/>
    </xf>
    <xf numFmtId="38" fontId="7" fillId="0" borderId="37" xfId="50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horizontal="center" vertical="center"/>
    </xf>
    <xf numFmtId="182" fontId="7" fillId="0" borderId="15" xfId="50" applyNumberFormat="1" applyFont="1" applyFill="1" applyBorder="1" applyAlignment="1">
      <alignment horizontal="right" vertical="center"/>
    </xf>
    <xf numFmtId="182" fontId="7" fillId="0" borderId="33" xfId="50" applyNumberFormat="1" applyFont="1" applyFill="1" applyBorder="1" applyAlignment="1">
      <alignment horizontal="right" vertical="center"/>
    </xf>
    <xf numFmtId="179" fontId="7" fillId="0" borderId="0" xfId="50" applyNumberFormat="1" applyFont="1" applyFill="1" applyBorder="1" applyAlignment="1">
      <alignment vertical="center"/>
    </xf>
    <xf numFmtId="182" fontId="7" fillId="0" borderId="11" xfId="50" applyNumberFormat="1" applyFont="1" applyFill="1" applyBorder="1" applyAlignment="1" applyProtection="1">
      <alignment horizontal="right" vertical="center"/>
      <protection/>
    </xf>
    <xf numFmtId="182" fontId="7" fillId="0" borderId="0" xfId="50" applyNumberFormat="1" applyFont="1" applyFill="1" applyBorder="1" applyAlignment="1">
      <alignment vertical="center"/>
    </xf>
    <xf numFmtId="182" fontId="7" fillId="0" borderId="16" xfId="50" applyNumberFormat="1" applyFont="1" applyFill="1" applyBorder="1" applyAlignment="1">
      <alignment horizontal="right" vertical="center"/>
    </xf>
    <xf numFmtId="38" fontId="7" fillId="0" borderId="21" xfId="50" applyFont="1" applyFill="1" applyBorder="1" applyAlignment="1">
      <alignment horizontal="center" vertical="center"/>
    </xf>
    <xf numFmtId="38" fontId="7" fillId="0" borderId="13" xfId="50" applyFont="1" applyFill="1" applyBorder="1" applyAlignment="1" applyProtection="1">
      <alignment horizontal="right" vertical="center"/>
      <protection locked="0"/>
    </xf>
    <xf numFmtId="178" fontId="7" fillId="0" borderId="0" xfId="50" applyNumberFormat="1" applyFont="1" applyFill="1" applyBorder="1" applyAlignment="1" applyProtection="1">
      <alignment horizontal="right" vertical="center"/>
      <protection locked="0"/>
    </xf>
    <xf numFmtId="38" fontId="7" fillId="0" borderId="33" xfId="50" applyNumberFormat="1" applyFont="1" applyFill="1" applyBorder="1" applyAlignment="1" applyProtection="1">
      <alignment vertical="center"/>
      <protection locked="0"/>
    </xf>
    <xf numFmtId="38" fontId="7" fillId="0" borderId="11" xfId="50" applyFont="1" applyFill="1" applyBorder="1" applyAlignment="1" applyProtection="1">
      <alignment horizontal="right" vertical="center"/>
      <protection locked="0"/>
    </xf>
    <xf numFmtId="178" fontId="7" fillId="0" borderId="50" xfId="50" applyNumberFormat="1" applyFont="1" applyFill="1" applyBorder="1" applyAlignment="1" applyProtection="1">
      <alignment horizontal="right" vertical="center"/>
      <protection locked="0"/>
    </xf>
    <xf numFmtId="177" fontId="7" fillId="0" borderId="0" xfId="50" applyNumberFormat="1" applyFont="1" applyFill="1" applyBorder="1" applyAlignment="1">
      <alignment horizontal="right" vertical="center"/>
    </xf>
    <xf numFmtId="40" fontId="7" fillId="0" borderId="0" xfId="50" applyNumberFormat="1" applyFont="1" applyFill="1" applyBorder="1" applyAlignment="1">
      <alignment vertical="center"/>
    </xf>
    <xf numFmtId="179" fontId="7" fillId="0" borderId="17" xfId="50" applyNumberFormat="1" applyFont="1" applyFill="1" applyBorder="1" applyAlignment="1">
      <alignment vertical="center"/>
    </xf>
    <xf numFmtId="179" fontId="7" fillId="0" borderId="14" xfId="50" applyNumberFormat="1" applyFont="1" applyFill="1" applyBorder="1" applyAlignment="1">
      <alignment vertical="center"/>
    </xf>
    <xf numFmtId="177" fontId="8" fillId="0" borderId="0" xfId="5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182" fontId="7" fillId="0" borderId="0" xfId="5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40" fontId="7" fillId="0" borderId="0" xfId="50" applyNumberFormat="1" applyFont="1" applyFill="1" applyBorder="1" applyAlignment="1">
      <alignment horizontal="right" vertical="center"/>
    </xf>
    <xf numFmtId="38" fontId="7" fillId="0" borderId="28" xfId="50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33" xfId="50" applyNumberFormat="1" applyFont="1" applyFill="1" applyBorder="1" applyAlignment="1">
      <alignment horizontal="right" vertical="center"/>
    </xf>
    <xf numFmtId="38" fontId="7" fillId="0" borderId="40" xfId="50" applyFont="1" applyFill="1" applyBorder="1" applyAlignment="1">
      <alignment horizontal="right" vertical="center"/>
    </xf>
    <xf numFmtId="40" fontId="7" fillId="0" borderId="39" xfId="50" applyNumberFormat="1" applyFont="1" applyFill="1" applyBorder="1" applyAlignment="1">
      <alignment vertical="center"/>
    </xf>
    <xf numFmtId="178" fontId="7" fillId="0" borderId="33" xfId="50" applyNumberFormat="1" applyFont="1" applyFill="1" applyBorder="1" applyAlignment="1">
      <alignment horizontal="right" vertical="center"/>
    </xf>
    <xf numFmtId="38" fontId="7" fillId="0" borderId="26" xfId="50" applyFont="1" applyFill="1" applyBorder="1" applyAlignment="1">
      <alignment horizontal="right" vertical="center"/>
    </xf>
    <xf numFmtId="201" fontId="7" fillId="0" borderId="1" xfId="50" applyNumberFormat="1" applyFont="1" applyFill="1" applyBorder="1" applyAlignment="1">
      <alignment vertical="center"/>
    </xf>
    <xf numFmtId="179" fontId="7" fillId="0" borderId="0" xfId="50" applyNumberFormat="1" applyFont="1" applyFill="1" applyBorder="1" applyAlignment="1">
      <alignment horizontal="right" vertical="center"/>
    </xf>
    <xf numFmtId="182" fontId="7" fillId="0" borderId="39" xfId="50" applyNumberFormat="1" applyFont="1" applyFill="1" applyBorder="1" applyAlignment="1">
      <alignment vertical="center"/>
    </xf>
    <xf numFmtId="38" fontId="7" fillId="0" borderId="28" xfId="50" applyFont="1" applyFill="1" applyBorder="1" applyAlignment="1">
      <alignment horizontal="center" vertical="center"/>
    </xf>
    <xf numFmtId="182" fontId="7" fillId="0" borderId="50" xfId="50" applyNumberFormat="1" applyFont="1" applyFill="1" applyBorder="1" applyAlignment="1">
      <alignment horizontal="right" vertical="center"/>
    </xf>
    <xf numFmtId="40" fontId="7" fillId="0" borderId="39" xfId="50" applyNumberFormat="1" applyFont="1" applyFill="1" applyBorder="1" applyAlignment="1">
      <alignment horizontal="right" vertical="center"/>
    </xf>
    <xf numFmtId="179" fontId="7" fillId="0" borderId="48" xfId="50" applyNumberFormat="1" applyFont="1" applyFill="1" applyBorder="1" applyAlignment="1">
      <alignment vertical="center"/>
    </xf>
    <xf numFmtId="40" fontId="7" fillId="0" borderId="11" xfId="50" applyNumberFormat="1" applyFont="1" applyFill="1" applyBorder="1" applyAlignment="1">
      <alignment vertical="center"/>
    </xf>
    <xf numFmtId="4" fontId="7" fillId="0" borderId="11" xfId="50" applyNumberFormat="1" applyFont="1" applyFill="1" applyBorder="1" applyAlignment="1">
      <alignment horizontal="right" vertical="center"/>
    </xf>
    <xf numFmtId="199" fontId="7" fillId="0" borderId="38" xfId="50" applyNumberFormat="1" applyFont="1" applyFill="1" applyBorder="1" applyAlignment="1">
      <alignment vertical="center"/>
    </xf>
    <xf numFmtId="38" fontId="7" fillId="0" borderId="31" xfId="50" applyFont="1" applyFill="1" applyBorder="1" applyAlignment="1">
      <alignment horizontal="right" vertical="center"/>
    </xf>
    <xf numFmtId="38" fontId="7" fillId="0" borderId="39" xfId="50" applyFont="1" applyFill="1" applyBorder="1" applyAlignment="1">
      <alignment horizontal="right" vertical="center"/>
    </xf>
    <xf numFmtId="38" fontId="14" fillId="0" borderId="0" xfId="50" applyFont="1" applyFill="1" applyBorder="1" applyAlignment="1">
      <alignment horizontal="right" vertical="center"/>
    </xf>
    <xf numFmtId="40" fontId="14" fillId="0" borderId="39" xfId="50" applyNumberFormat="1" applyFont="1" applyFill="1" applyBorder="1" applyAlignment="1">
      <alignment horizontal="right" vertical="center"/>
    </xf>
    <xf numFmtId="38" fontId="7" fillId="0" borderId="11" xfId="50" applyNumberFormat="1" applyFont="1" applyFill="1" applyBorder="1" applyAlignment="1" applyProtection="1">
      <alignment horizontal="right" vertical="center"/>
      <protection locked="0"/>
    </xf>
    <xf numFmtId="38" fontId="14" fillId="0" borderId="0" xfId="50" applyFont="1" applyFill="1" applyAlignment="1">
      <alignment vertical="center"/>
    </xf>
    <xf numFmtId="179" fontId="7" fillId="0" borderId="33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horizontal="center" vertical="center"/>
    </xf>
    <xf numFmtId="38" fontId="7" fillId="0" borderId="39" xfId="50" applyFont="1" applyFill="1" applyBorder="1" applyAlignment="1">
      <alignment horizontal="center" vertical="center"/>
    </xf>
    <xf numFmtId="38" fontId="7" fillId="0" borderId="28" xfId="50" applyFont="1" applyFill="1" applyBorder="1" applyAlignment="1">
      <alignment vertical="center"/>
    </xf>
    <xf numFmtId="38" fontId="7" fillId="0" borderId="28" xfId="50" applyFont="1" applyFill="1" applyBorder="1" applyAlignment="1">
      <alignment horizontal="center" vertical="center" wrapText="1"/>
    </xf>
    <xf numFmtId="38" fontId="7" fillId="0" borderId="52" xfId="50" applyFont="1" applyFill="1" applyBorder="1" applyAlignment="1">
      <alignment horizontal="center" vertical="center"/>
    </xf>
    <xf numFmtId="38" fontId="7" fillId="0" borderId="29" xfId="50" applyFont="1" applyFill="1" applyBorder="1" applyAlignment="1">
      <alignment horizontal="center" vertical="center"/>
    </xf>
    <xf numFmtId="38" fontId="7" fillId="0" borderId="39" xfId="50" applyFont="1" applyFill="1" applyBorder="1" applyAlignment="1">
      <alignment vertical="center"/>
    </xf>
    <xf numFmtId="38" fontId="7" fillId="0" borderId="38" xfId="50" applyFont="1" applyFill="1" applyBorder="1" applyAlignment="1">
      <alignment horizontal="center" vertical="center" wrapText="1"/>
    </xf>
    <xf numFmtId="38" fontId="7" fillId="0" borderId="51" xfId="50" applyFont="1" applyFill="1" applyBorder="1" applyAlignment="1">
      <alignment vertical="center"/>
    </xf>
    <xf numFmtId="38" fontId="14" fillId="0" borderId="11" xfId="50" applyFont="1" applyFill="1" applyBorder="1" applyAlignment="1">
      <alignment horizontal="right" vertical="center"/>
    </xf>
    <xf numFmtId="178" fontId="14" fillId="0" borderId="11" xfId="50" applyNumberFormat="1" applyFont="1" applyFill="1" applyBorder="1" applyAlignment="1">
      <alignment horizontal="right" vertical="center"/>
    </xf>
    <xf numFmtId="178" fontId="14" fillId="0" borderId="14" xfId="50" applyNumberFormat="1" applyFont="1" applyFill="1" applyBorder="1" applyAlignment="1">
      <alignment horizontal="right" vertical="center"/>
    </xf>
    <xf numFmtId="40" fontId="7" fillId="0" borderId="33" xfId="50" applyNumberFormat="1" applyFont="1" applyFill="1" applyBorder="1" applyAlignment="1">
      <alignment horizontal="right" vertical="center"/>
    </xf>
    <xf numFmtId="38" fontId="14" fillId="0" borderId="39" xfId="50" applyFont="1" applyFill="1" applyBorder="1" applyAlignment="1">
      <alignment horizontal="right" vertical="center"/>
    </xf>
    <xf numFmtId="182" fontId="7" fillId="0" borderId="42" xfId="50" applyNumberFormat="1" applyFont="1" applyFill="1" applyBorder="1" applyAlignment="1">
      <alignment vertical="center"/>
    </xf>
    <xf numFmtId="40" fontId="14" fillId="0" borderId="0" xfId="50" applyNumberFormat="1" applyFont="1" applyFill="1" applyBorder="1" applyAlignment="1">
      <alignment horizontal="right" vertical="center"/>
    </xf>
    <xf numFmtId="4" fontId="14" fillId="0" borderId="11" xfId="50" applyNumberFormat="1" applyFont="1" applyFill="1" applyBorder="1" applyAlignment="1">
      <alignment horizontal="right" vertical="center"/>
    </xf>
    <xf numFmtId="177" fontId="14" fillId="0" borderId="11" xfId="50" applyNumberFormat="1" applyFont="1" applyFill="1" applyBorder="1" applyAlignment="1">
      <alignment horizontal="right" vertical="center"/>
    </xf>
    <xf numFmtId="182" fontId="14" fillId="0" borderId="0" xfId="50" applyNumberFormat="1" applyFont="1" applyFill="1" applyBorder="1" applyAlignment="1">
      <alignment vertical="center"/>
    </xf>
    <xf numFmtId="210" fontId="28" fillId="0" borderId="24" xfId="50" applyNumberFormat="1" applyFont="1" applyFill="1" applyBorder="1" applyAlignment="1">
      <alignment horizontal="left" vertical="center"/>
    </xf>
    <xf numFmtId="210" fontId="6" fillId="0" borderId="0" xfId="50" applyNumberFormat="1" applyFont="1" applyFill="1" applyAlignment="1">
      <alignment horizontal="right" vertical="center"/>
    </xf>
    <xf numFmtId="210" fontId="6" fillId="0" borderId="0" xfId="50" applyNumberFormat="1" applyFont="1" applyFill="1" applyAlignment="1">
      <alignment vertical="center"/>
    </xf>
    <xf numFmtId="38" fontId="14" fillId="0" borderId="0" xfId="50" applyFont="1" applyFill="1" applyBorder="1" applyAlignment="1">
      <alignment vertical="center"/>
    </xf>
    <xf numFmtId="179" fontId="7" fillId="0" borderId="16" xfId="50" applyNumberFormat="1" applyFont="1" applyFill="1" applyBorder="1" applyAlignment="1">
      <alignment vertical="center"/>
    </xf>
    <xf numFmtId="177" fontId="14" fillId="0" borderId="33" xfId="50" applyNumberFormat="1" applyFont="1" applyFill="1" applyBorder="1" applyAlignment="1">
      <alignment horizontal="right" vertical="center"/>
    </xf>
    <xf numFmtId="179" fontId="14" fillId="0" borderId="11" xfId="50" applyNumberFormat="1" applyFont="1" applyFill="1" applyBorder="1" applyAlignment="1">
      <alignment horizontal="right" vertical="center"/>
    </xf>
    <xf numFmtId="199" fontId="7" fillId="0" borderId="11" xfId="50" applyNumberFormat="1" applyFont="1" applyFill="1" applyBorder="1" applyAlignment="1">
      <alignment vertical="center"/>
    </xf>
    <xf numFmtId="38" fontId="7" fillId="0" borderId="0" xfId="50" applyFont="1" applyFill="1" applyBorder="1" applyAlignment="1" applyProtection="1">
      <alignment horizontal="right" vertical="center"/>
      <protection locked="0"/>
    </xf>
    <xf numFmtId="179" fontId="7" fillId="0" borderId="38" xfId="50" applyNumberFormat="1" applyFont="1" applyFill="1" applyBorder="1" applyAlignment="1">
      <alignment horizontal="right" vertical="center"/>
    </xf>
    <xf numFmtId="213" fontId="7" fillId="0" borderId="1" xfId="50" applyNumberFormat="1" applyFont="1" applyFill="1" applyBorder="1" applyAlignment="1">
      <alignment horizontal="right" vertical="center"/>
    </xf>
    <xf numFmtId="38" fontId="8" fillId="0" borderId="11" xfId="50" applyFont="1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38" fontId="8" fillId="0" borderId="0" xfId="50" applyFont="1" applyFill="1" applyAlignment="1">
      <alignment vertical="center"/>
    </xf>
    <xf numFmtId="38" fontId="8" fillId="0" borderId="37" xfId="50" applyFont="1" applyFill="1" applyBorder="1" applyAlignment="1">
      <alignment horizontal="center" vertical="center"/>
    </xf>
    <xf numFmtId="38" fontId="8" fillId="0" borderId="34" xfId="50" applyFont="1" applyFill="1" applyBorder="1" applyAlignment="1">
      <alignment vertical="center"/>
    </xf>
    <xf numFmtId="38" fontId="8" fillId="0" borderId="37" xfId="50" applyFont="1" applyFill="1" applyBorder="1" applyAlignment="1">
      <alignment horizontal="right" vertical="center"/>
    </xf>
    <xf numFmtId="178" fontId="8" fillId="0" borderId="33" xfId="50" applyNumberFormat="1" applyFont="1" applyFill="1" applyBorder="1" applyAlignment="1">
      <alignment horizontal="right" vertical="center"/>
    </xf>
    <xf numFmtId="178" fontId="8" fillId="0" borderId="11" xfId="50" applyNumberFormat="1" applyFont="1" applyFill="1" applyBorder="1" applyAlignment="1">
      <alignment horizontal="right" vertical="center"/>
    </xf>
    <xf numFmtId="182" fontId="8" fillId="0" borderId="1" xfId="50" applyNumberFormat="1" applyFont="1" applyFill="1" applyBorder="1" applyAlignment="1">
      <alignment horizontal="right" vertical="center"/>
    </xf>
    <xf numFmtId="38" fontId="8" fillId="0" borderId="0" xfId="50" applyFont="1" applyFill="1" applyAlignment="1">
      <alignment horizontal="centerContinuous" vertical="center"/>
    </xf>
    <xf numFmtId="38" fontId="8" fillId="0" borderId="44" xfId="50" applyFont="1" applyFill="1" applyBorder="1" applyAlignment="1">
      <alignment vertical="center"/>
    </xf>
    <xf numFmtId="38" fontId="7" fillId="0" borderId="16" xfId="50" applyFont="1" applyFill="1" applyBorder="1" applyAlignment="1">
      <alignment horizontal="center" vertical="center" wrapText="1"/>
    </xf>
    <xf numFmtId="179" fontId="7" fillId="0" borderId="15" xfId="50" applyNumberFormat="1" applyFont="1" applyFill="1" applyBorder="1" applyAlignment="1">
      <alignment horizontal="right" vertical="center"/>
    </xf>
    <xf numFmtId="179" fontId="14" fillId="0" borderId="33" xfId="50" applyNumberFormat="1" applyFont="1" applyFill="1" applyBorder="1" applyAlignment="1">
      <alignment vertical="center"/>
    </xf>
    <xf numFmtId="38" fontId="7" fillId="0" borderId="51" xfId="50" applyFont="1" applyFill="1" applyBorder="1" applyAlignment="1">
      <alignment horizontal="center" vertical="center"/>
    </xf>
    <xf numFmtId="178" fontId="8" fillId="0" borderId="34" xfId="50" applyNumberFormat="1" applyFont="1" applyFill="1" applyBorder="1" applyAlignment="1">
      <alignment horizontal="right" vertical="center"/>
    </xf>
    <xf numFmtId="178" fontId="7" fillId="0" borderId="22" xfId="50" applyNumberFormat="1" applyFont="1" applyFill="1" applyBorder="1" applyAlignment="1">
      <alignment horizontal="right" vertical="center"/>
    </xf>
    <xf numFmtId="178" fontId="31" fillId="0" borderId="39" xfId="50" applyNumberFormat="1" applyFont="1" applyFill="1" applyBorder="1" applyAlignment="1">
      <alignment horizontal="right" vertical="center"/>
    </xf>
    <xf numFmtId="178" fontId="8" fillId="0" borderId="39" xfId="50" applyNumberFormat="1" applyFont="1" applyFill="1" applyBorder="1" applyAlignment="1">
      <alignment horizontal="right" vertical="center"/>
    </xf>
    <xf numFmtId="38" fontId="14" fillId="0" borderId="22" xfId="50" applyFont="1" applyFill="1" applyBorder="1" applyAlignment="1">
      <alignment horizontal="right" vertical="center"/>
    </xf>
    <xf numFmtId="38" fontId="14" fillId="0" borderId="26" xfId="50" applyFont="1" applyFill="1" applyBorder="1" applyAlignment="1">
      <alignment horizontal="right" vertical="center"/>
    </xf>
    <xf numFmtId="178" fontId="14" fillId="0" borderId="26" xfId="50" applyNumberFormat="1" applyFont="1" applyFill="1" applyBorder="1" applyAlignment="1">
      <alignment horizontal="right" vertical="center"/>
    </xf>
    <xf numFmtId="38" fontId="14" fillId="0" borderId="22" xfId="50" applyNumberFormat="1" applyFont="1" applyFill="1" applyBorder="1" applyAlignment="1">
      <alignment horizontal="right" vertical="center"/>
    </xf>
    <xf numFmtId="178" fontId="14" fillId="0" borderId="23" xfId="50" applyNumberFormat="1" applyFont="1" applyFill="1" applyBorder="1" applyAlignment="1">
      <alignment horizontal="right" vertical="center"/>
    </xf>
    <xf numFmtId="38" fontId="14" fillId="0" borderId="33" xfId="50" applyFont="1" applyFill="1" applyBorder="1" applyAlignment="1">
      <alignment horizontal="right" vertical="center"/>
    </xf>
    <xf numFmtId="201" fontId="7" fillId="0" borderId="16" xfId="50" applyNumberFormat="1" applyFont="1" applyFill="1" applyBorder="1" applyAlignment="1">
      <alignment vertical="center"/>
    </xf>
    <xf numFmtId="38" fontId="7" fillId="0" borderId="34" xfId="50" applyNumberFormat="1" applyFont="1" applyFill="1" applyBorder="1" applyAlignment="1">
      <alignment vertical="center"/>
    </xf>
    <xf numFmtId="38" fontId="14" fillId="0" borderId="34" xfId="50" applyNumberFormat="1" applyFont="1" applyFill="1" applyBorder="1" applyAlignment="1">
      <alignment horizontal="right" vertical="center"/>
    </xf>
    <xf numFmtId="40" fontId="14" fillId="0" borderId="26" xfId="50" applyNumberFormat="1" applyFont="1" applyFill="1" applyBorder="1" applyAlignment="1">
      <alignment vertical="center"/>
    </xf>
    <xf numFmtId="40" fontId="14" fillId="0" borderId="42" xfId="50" applyNumberFormat="1" applyFont="1" applyFill="1" applyBorder="1" applyAlignment="1">
      <alignment vertical="center"/>
    </xf>
    <xf numFmtId="177" fontId="14" fillId="0" borderId="22" xfId="50" applyNumberFormat="1" applyFont="1" applyFill="1" applyBorder="1" applyAlignment="1">
      <alignment horizontal="right" vertical="center"/>
    </xf>
    <xf numFmtId="40" fontId="14" fillId="0" borderId="26" xfId="50" applyNumberFormat="1" applyFont="1" applyFill="1" applyBorder="1" applyAlignment="1">
      <alignment horizontal="right" vertical="center"/>
    </xf>
    <xf numFmtId="40" fontId="14" fillId="0" borderId="34" xfId="50" applyNumberFormat="1" applyFont="1" applyFill="1" applyBorder="1" applyAlignment="1">
      <alignment horizontal="right" vertical="center"/>
    </xf>
    <xf numFmtId="178" fontId="14" fillId="0" borderId="34" xfId="50" applyNumberFormat="1" applyFont="1" applyFill="1" applyBorder="1" applyAlignment="1">
      <alignment horizontal="right" vertical="center"/>
    </xf>
    <xf numFmtId="38" fontId="14" fillId="0" borderId="42" xfId="50" applyFont="1" applyFill="1" applyBorder="1" applyAlignment="1">
      <alignment horizontal="right" vertical="center"/>
    </xf>
    <xf numFmtId="40" fontId="14" fillId="0" borderId="22" xfId="50" applyNumberFormat="1" applyFont="1" applyFill="1" applyBorder="1" applyAlignment="1">
      <alignment horizontal="right" vertical="center"/>
    </xf>
    <xf numFmtId="40" fontId="14" fillId="0" borderId="22" xfId="50" applyNumberFormat="1" applyFont="1" applyFill="1" applyBorder="1" applyAlignment="1">
      <alignment vertical="center"/>
    </xf>
    <xf numFmtId="177" fontId="14" fillId="0" borderId="26" xfId="50" applyNumberFormat="1" applyFont="1" applyFill="1" applyBorder="1" applyAlignment="1">
      <alignment horizontal="right" vertical="center"/>
    </xf>
    <xf numFmtId="38" fontId="14" fillId="0" borderId="11" xfId="50" applyNumberFormat="1" applyFont="1" applyFill="1" applyBorder="1" applyAlignment="1">
      <alignment horizontal="right" vertical="center"/>
    </xf>
    <xf numFmtId="199" fontId="14" fillId="0" borderId="11" xfId="50" applyNumberFormat="1" applyFont="1" applyFill="1" applyBorder="1" applyAlignment="1">
      <alignment horizontal="right" vertical="center"/>
    </xf>
    <xf numFmtId="182" fontId="14" fillId="0" borderId="11" xfId="50" applyNumberFormat="1" applyFont="1" applyFill="1" applyBorder="1" applyAlignment="1" applyProtection="1">
      <alignment horizontal="right" vertical="center"/>
      <protection/>
    </xf>
    <xf numFmtId="182" fontId="14" fillId="0" borderId="33" xfId="50" applyNumberFormat="1" applyFont="1" applyFill="1" applyBorder="1" applyAlignment="1">
      <alignment horizontal="right" vertical="center"/>
    </xf>
    <xf numFmtId="182" fontId="14" fillId="0" borderId="11" xfId="50" applyNumberFormat="1" applyFont="1" applyFill="1" applyBorder="1" applyAlignment="1">
      <alignment horizontal="right" vertical="center"/>
    </xf>
    <xf numFmtId="182" fontId="14" fillId="0" borderId="14" xfId="50" applyNumberFormat="1" applyFont="1" applyFill="1" applyBorder="1" applyAlignment="1">
      <alignment horizontal="right" vertical="center"/>
    </xf>
    <xf numFmtId="179" fontId="14" fillId="0" borderId="34" xfId="50" applyNumberFormat="1" applyFont="1" applyFill="1" applyBorder="1" applyAlignment="1">
      <alignment horizontal="right" vertical="center"/>
    </xf>
    <xf numFmtId="177" fontId="14" fillId="0" borderId="34" xfId="50" applyNumberFormat="1" applyFont="1" applyFill="1" applyBorder="1" applyAlignment="1">
      <alignment horizontal="right" vertical="center"/>
    </xf>
    <xf numFmtId="182" fontId="14" fillId="0" borderId="22" xfId="50" applyNumberFormat="1" applyFont="1" applyFill="1" applyBorder="1" applyAlignment="1">
      <alignment horizontal="right" vertical="center"/>
    </xf>
    <xf numFmtId="182" fontId="14" fillId="0" borderId="26" xfId="50" applyNumberFormat="1" applyFont="1" applyFill="1" applyBorder="1" applyAlignment="1">
      <alignment vertical="center"/>
    </xf>
    <xf numFmtId="182" fontId="14" fillId="0" borderId="23" xfId="50" applyNumberFormat="1" applyFont="1" applyFill="1" applyBorder="1" applyAlignment="1">
      <alignment horizontal="right" vertical="center"/>
    </xf>
    <xf numFmtId="38" fontId="14" fillId="0" borderId="11" xfId="50" applyFont="1" applyFill="1" applyBorder="1" applyAlignment="1" applyProtection="1">
      <alignment horizontal="right" vertical="center"/>
      <protection locked="0"/>
    </xf>
    <xf numFmtId="38" fontId="14" fillId="0" borderId="11" xfId="50" applyNumberFormat="1" applyFont="1" applyFill="1" applyBorder="1" applyAlignment="1" applyProtection="1">
      <alignment horizontal="right" vertical="center"/>
      <protection locked="0"/>
    </xf>
    <xf numFmtId="178" fontId="14" fillId="0" borderId="50" xfId="50" applyNumberFormat="1" applyFont="1" applyFill="1" applyBorder="1" applyAlignment="1" applyProtection="1">
      <alignment horizontal="right" vertical="center"/>
      <protection locked="0"/>
    </xf>
    <xf numFmtId="38" fontId="14" fillId="0" borderId="33" xfId="5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0" fontId="8" fillId="0" borderId="45" xfId="0" applyFont="1" applyFill="1" applyBorder="1" applyAlignment="1">
      <alignment vertical="top" wrapText="1"/>
    </xf>
    <xf numFmtId="0" fontId="8" fillId="0" borderId="39" xfId="0" applyFont="1" applyFill="1" applyBorder="1" applyAlignment="1">
      <alignment vertical="top"/>
    </xf>
    <xf numFmtId="0" fontId="8" fillId="0" borderId="39" xfId="0" applyFont="1" applyFill="1" applyBorder="1" applyAlignment="1">
      <alignment horizontal="left" vertical="top"/>
    </xf>
    <xf numFmtId="178" fontId="14" fillId="0" borderId="0" xfId="50" applyNumberFormat="1" applyFont="1" applyFill="1" applyBorder="1" applyAlignment="1" applyProtection="1">
      <alignment horizontal="right" vertical="center"/>
      <protection locked="0"/>
    </xf>
    <xf numFmtId="38" fontId="14" fillId="0" borderId="0" xfId="50" applyFont="1" applyFill="1" applyBorder="1" applyAlignment="1" applyProtection="1">
      <alignment horizontal="right" vertical="center"/>
      <protection locked="0"/>
    </xf>
    <xf numFmtId="38" fontId="8" fillId="0" borderId="41" xfId="50" applyFont="1" applyFill="1" applyBorder="1" applyAlignment="1">
      <alignment horizontal="left" vertical="top" wrapText="1"/>
    </xf>
    <xf numFmtId="38" fontId="8" fillId="0" borderId="31" xfId="50" applyFont="1" applyFill="1" applyBorder="1" applyAlignment="1">
      <alignment horizontal="left" vertical="top" wrapText="1"/>
    </xf>
    <xf numFmtId="38" fontId="8" fillId="0" borderId="40" xfId="50" applyFont="1" applyFill="1" applyBorder="1" applyAlignment="1">
      <alignment horizontal="left" vertical="top" wrapText="1"/>
    </xf>
    <xf numFmtId="38" fontId="8" fillId="0" borderId="39" xfId="50" applyFont="1" applyFill="1" applyBorder="1" applyAlignment="1">
      <alignment horizontal="left" vertical="top" wrapText="1"/>
    </xf>
    <xf numFmtId="38" fontId="8" fillId="0" borderId="0" xfId="50" applyFont="1" applyFill="1" applyBorder="1" applyAlignment="1">
      <alignment horizontal="left" vertical="top" wrapText="1"/>
    </xf>
    <xf numFmtId="38" fontId="8" fillId="0" borderId="11" xfId="50" applyFont="1" applyFill="1" applyBorder="1" applyAlignment="1">
      <alignment horizontal="left" vertical="top" wrapText="1"/>
    </xf>
    <xf numFmtId="38" fontId="8" fillId="0" borderId="44" xfId="50" applyFont="1" applyFill="1" applyBorder="1" applyAlignment="1">
      <alignment horizontal="left" vertical="top" wrapText="1"/>
    </xf>
    <xf numFmtId="38" fontId="8" fillId="0" borderId="24" xfId="50" applyFont="1" applyFill="1" applyBorder="1" applyAlignment="1">
      <alignment horizontal="left" vertical="top" wrapText="1"/>
    </xf>
    <xf numFmtId="38" fontId="8" fillId="0" borderId="45" xfId="50" applyFont="1" applyFill="1" applyBorder="1" applyAlignment="1">
      <alignment horizontal="left" vertical="top" wrapText="1"/>
    </xf>
    <xf numFmtId="38" fontId="4" fillId="0" borderId="0" xfId="50" applyFont="1" applyFill="1" applyAlignment="1">
      <alignment horizontal="left" vertical="center"/>
    </xf>
    <xf numFmtId="38" fontId="7" fillId="0" borderId="48" xfId="50" applyFont="1" applyFill="1" applyBorder="1" applyAlignment="1">
      <alignment horizontal="distributed" vertical="center" indent="4"/>
    </xf>
    <xf numFmtId="38" fontId="7" fillId="0" borderId="31" xfId="50" applyFont="1" applyFill="1" applyBorder="1" applyAlignment="1">
      <alignment horizontal="distributed" vertical="center" indent="4"/>
    </xf>
    <xf numFmtId="38" fontId="7" fillId="0" borderId="17" xfId="50" applyFont="1" applyFill="1" applyBorder="1" applyAlignment="1">
      <alignment horizontal="distributed" vertical="center" indent="4"/>
    </xf>
    <xf numFmtId="38" fontId="7" fillId="0" borderId="38" xfId="50" applyFont="1" applyFill="1" applyBorder="1" applyAlignment="1">
      <alignment horizontal="center" vertical="center"/>
    </xf>
    <xf numFmtId="38" fontId="7" fillId="0" borderId="48" xfId="50" applyFont="1" applyFill="1" applyBorder="1" applyAlignment="1">
      <alignment horizontal="center" vertical="center"/>
    </xf>
    <xf numFmtId="38" fontId="7" fillId="0" borderId="17" xfId="50" applyFont="1" applyFill="1" applyBorder="1" applyAlignment="1">
      <alignment horizontal="center" vertical="center"/>
    </xf>
    <xf numFmtId="38" fontId="7" fillId="0" borderId="36" xfId="50" applyFont="1" applyFill="1" applyBorder="1" applyAlignment="1">
      <alignment horizontal="center" vertical="center"/>
    </xf>
    <xf numFmtId="38" fontId="7" fillId="0" borderId="20" xfId="50" applyFont="1" applyFill="1" applyBorder="1" applyAlignment="1">
      <alignment horizontal="center" vertical="center"/>
    </xf>
    <xf numFmtId="38" fontId="7" fillId="0" borderId="41" xfId="50" applyFont="1" applyFill="1" applyBorder="1" applyAlignment="1">
      <alignment horizontal="center" vertical="center"/>
    </xf>
    <xf numFmtId="38" fontId="7" fillId="0" borderId="40" xfId="50" applyFont="1" applyFill="1" applyBorder="1" applyAlignment="1">
      <alignment horizontal="center" vertical="center"/>
    </xf>
    <xf numFmtId="38" fontId="7" fillId="0" borderId="30" xfId="50" applyFont="1" applyFill="1" applyBorder="1" applyAlignment="1">
      <alignment horizontal="center" vertical="center"/>
    </xf>
    <xf numFmtId="38" fontId="7" fillId="0" borderId="19" xfId="50" applyFont="1" applyFill="1" applyBorder="1" applyAlignment="1">
      <alignment horizontal="center" vertical="center"/>
    </xf>
    <xf numFmtId="212" fontId="28" fillId="0" borderId="24" xfId="50" applyNumberFormat="1" applyFont="1" applyFill="1" applyBorder="1" applyAlignment="1" quotePrefix="1">
      <alignment horizontal="right" vertical="center"/>
    </xf>
    <xf numFmtId="212" fontId="28" fillId="0" borderId="24" xfId="5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8" fillId="0" borderId="41" xfId="50" applyFont="1" applyFill="1" applyBorder="1" applyAlignment="1">
      <alignment vertical="top" wrapText="1"/>
    </xf>
    <xf numFmtId="38" fontId="8" fillId="0" borderId="31" xfId="50" applyFont="1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17" xfId="0" applyFill="1" applyBorder="1" applyAlignment="1">
      <alignment horizontal="center" vertical="center"/>
    </xf>
    <xf numFmtId="0" fontId="8" fillId="0" borderId="41" xfId="50" applyNumberFormat="1" applyFont="1" applyFill="1" applyBorder="1" applyAlignment="1">
      <alignment vertical="top" wrapText="1"/>
    </xf>
    <xf numFmtId="0" fontId="8" fillId="0" borderId="31" xfId="50" applyNumberFormat="1" applyFont="1" applyFill="1" applyBorder="1" applyAlignment="1">
      <alignment vertical="top" wrapText="1"/>
    </xf>
    <xf numFmtId="0" fontId="0" fillId="0" borderId="47" xfId="0" applyFill="1" applyBorder="1" applyAlignment="1">
      <alignment wrapText="1"/>
    </xf>
    <xf numFmtId="0" fontId="8" fillId="0" borderId="39" xfId="50" applyNumberFormat="1" applyFont="1" applyFill="1" applyBorder="1" applyAlignment="1">
      <alignment vertical="top" wrapText="1"/>
    </xf>
    <xf numFmtId="0" fontId="8" fillId="0" borderId="0" xfId="50" applyNumberFormat="1" applyFont="1" applyFill="1" applyBorder="1" applyAlignment="1">
      <alignment vertical="top" wrapText="1"/>
    </xf>
    <xf numFmtId="0" fontId="0" fillId="0" borderId="14" xfId="0" applyFill="1" applyBorder="1" applyAlignment="1">
      <alignment wrapText="1"/>
    </xf>
    <xf numFmtId="0" fontId="8" fillId="0" borderId="44" xfId="50" applyNumberFormat="1" applyFont="1" applyFill="1" applyBorder="1" applyAlignment="1">
      <alignment vertical="top" wrapText="1"/>
    </xf>
    <xf numFmtId="0" fontId="8" fillId="0" borderId="24" xfId="50" applyNumberFormat="1" applyFont="1" applyFill="1" applyBorder="1" applyAlignment="1">
      <alignment vertical="top" wrapText="1"/>
    </xf>
    <xf numFmtId="0" fontId="0" fillId="0" borderId="25" xfId="0" applyFill="1" applyBorder="1" applyAlignment="1">
      <alignment wrapText="1"/>
    </xf>
    <xf numFmtId="38" fontId="8" fillId="0" borderId="41" xfId="5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7" fillId="0" borderId="4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38" fontId="4" fillId="0" borderId="0" xfId="50" applyFont="1" applyFill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8" fillId="0" borderId="31" xfId="5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8" fontId="7" fillId="0" borderId="26" xfId="5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38" fontId="7" fillId="0" borderId="41" xfId="50" applyFont="1" applyFill="1" applyBorder="1" applyAlignment="1">
      <alignment horizontal="center" vertical="center" wrapText="1"/>
    </xf>
    <xf numFmtId="38" fontId="7" fillId="0" borderId="40" xfId="50" applyFont="1" applyFill="1" applyBorder="1" applyAlignment="1">
      <alignment horizontal="center" vertical="center" wrapText="1"/>
    </xf>
    <xf numFmtId="38" fontId="7" fillId="0" borderId="39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38" fontId="7" fillId="0" borderId="37" xfId="50" applyFont="1" applyFill="1" applyBorder="1" applyAlignment="1">
      <alignment horizontal="center" vertical="center" wrapText="1"/>
    </xf>
    <xf numFmtId="38" fontId="7" fillId="0" borderId="34" xfId="5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4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8" fontId="7" fillId="0" borderId="38" xfId="50" applyFont="1" applyFill="1" applyBorder="1" applyAlignment="1">
      <alignment horizontal="center" vertical="distributed"/>
    </xf>
    <xf numFmtId="0" fontId="0" fillId="0" borderId="48" xfId="0" applyFill="1" applyBorder="1" applyAlignment="1">
      <alignment horizontal="center" vertical="distributed"/>
    </xf>
    <xf numFmtId="0" fontId="0" fillId="0" borderId="1" xfId="0" applyFill="1" applyBorder="1" applyAlignment="1">
      <alignment horizontal="center" vertical="distributed"/>
    </xf>
    <xf numFmtId="38" fontId="7" fillId="0" borderId="48" xfId="50" applyFont="1" applyFill="1" applyBorder="1" applyAlignment="1">
      <alignment horizontal="center" vertical="distributed"/>
    </xf>
    <xf numFmtId="38" fontId="7" fillId="0" borderId="1" xfId="50" applyFont="1" applyFill="1" applyBorder="1" applyAlignment="1">
      <alignment horizontal="center" vertical="distributed"/>
    </xf>
    <xf numFmtId="38" fontId="7" fillId="0" borderId="17" xfId="50" applyFont="1" applyFill="1" applyBorder="1" applyAlignment="1">
      <alignment horizontal="center" vertical="distributed"/>
    </xf>
    <xf numFmtId="38" fontId="7" fillId="0" borderId="30" xfId="50" applyFont="1" applyFill="1" applyBorder="1" applyAlignment="1">
      <alignment horizontal="center" vertical="distributed"/>
    </xf>
    <xf numFmtId="0" fontId="0" fillId="0" borderId="3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8" fontId="7" fillId="0" borderId="53" xfId="50" applyFont="1" applyFill="1" applyBorder="1" applyAlignment="1">
      <alignment horizontal="center" vertical="center"/>
    </xf>
    <xf numFmtId="38" fontId="7" fillId="0" borderId="54" xfId="50" applyFont="1" applyFill="1" applyBorder="1" applyAlignment="1">
      <alignment horizontal="center" vertical="center"/>
    </xf>
    <xf numFmtId="38" fontId="7" fillId="0" borderId="39" xfId="50" applyFont="1" applyFill="1" applyBorder="1" applyAlignment="1">
      <alignment horizontal="center" vertical="center"/>
    </xf>
    <xf numFmtId="38" fontId="7" fillId="0" borderId="11" xfId="50" applyFont="1" applyFill="1" applyBorder="1" applyAlignment="1">
      <alignment horizontal="center" vertical="center"/>
    </xf>
    <xf numFmtId="0" fontId="7" fillId="0" borderId="38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30" fillId="0" borderId="41" xfId="50" applyNumberFormat="1" applyFont="1" applyFill="1" applyBorder="1" applyAlignment="1">
      <alignment vertical="top" wrapText="1"/>
    </xf>
    <xf numFmtId="0" fontId="0" fillId="0" borderId="4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38" fontId="4" fillId="0" borderId="0" xfId="50" applyFont="1" applyFill="1" applyAlignment="1">
      <alignment horizontal="center" vertical="distributed"/>
    </xf>
    <xf numFmtId="0" fontId="8" fillId="0" borderId="40" xfId="50" applyNumberFormat="1" applyFont="1" applyFill="1" applyBorder="1" applyAlignment="1">
      <alignment vertical="top" wrapText="1"/>
    </xf>
    <xf numFmtId="0" fontId="8" fillId="0" borderId="11" xfId="50" applyNumberFormat="1" applyFont="1" applyFill="1" applyBorder="1" applyAlignment="1">
      <alignment vertical="top" wrapText="1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38" fontId="8" fillId="0" borderId="37" xfId="50" applyFont="1" applyFill="1" applyBorder="1" applyAlignment="1">
      <alignment vertical="top" wrapText="1"/>
    </xf>
    <xf numFmtId="38" fontId="8" fillId="0" borderId="33" xfId="50" applyFont="1" applyFill="1" applyBorder="1" applyAlignment="1">
      <alignment vertical="top"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0" fontId="0" fillId="0" borderId="47" xfId="0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県人口と世帯数の推移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1"/>
          <c:w val="0.951"/>
          <c:h val="0.91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'指標－１'!$D$4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'指標－１'!$A$11:$A$23</c:f>
              <c:strCache/>
            </c:strRef>
          </c:cat>
          <c:val>
            <c:numRef>
              <c:f>'指標－１'!$E$11:$E$23</c:f>
              <c:numCache/>
            </c:numRef>
          </c:val>
        </c:ser>
        <c:axId val="25142518"/>
        <c:axId val="24956071"/>
      </c:barChart>
      <c:lineChart>
        <c:grouping val="standard"/>
        <c:varyColors val="0"/>
        <c:ser>
          <c:idx val="0"/>
          <c:order val="0"/>
          <c:tx>
            <c:strRef>
              <c:f>'指標－１'!$B$4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'指標－１'!$A$11:$A$15</c:f>
              <c:strCache/>
            </c:strRef>
          </c:cat>
          <c:val>
            <c:numRef>
              <c:f>'指標－１'!$C$11:$C$15</c:f>
              <c:numCache/>
            </c:numRef>
          </c:val>
          <c:smooth val="0"/>
        </c:ser>
        <c:axId val="23278048"/>
        <c:axId val="8175841"/>
      </c:line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56071"/>
        <c:crosses val="autoZero"/>
        <c:auto val="1"/>
        <c:lblOffset val="100"/>
        <c:tickLblSkip val="1"/>
        <c:noMultiLvlLbl val="0"/>
      </c:catAx>
      <c:valAx>
        <c:axId val="24956071"/>
        <c:scaling>
          <c:orientation val="minMax"/>
          <c:max val="1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39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????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42518"/>
        <c:crossesAt val="1"/>
        <c:crossBetween val="between"/>
        <c:dispUnits>
          <c:builtInUnit val="thousands"/>
        </c:dispUnits>
        <c:majorUnit val="200000"/>
      </c:valAx>
      <c:catAx>
        <c:axId val="23278048"/>
        <c:scaling>
          <c:orientation val="minMax"/>
        </c:scaling>
        <c:axPos val="b"/>
        <c:delete val="1"/>
        <c:majorTickMark val="out"/>
        <c:minorTickMark val="none"/>
        <c:tickLblPos val="nextTo"/>
        <c:crossAx val="8175841"/>
        <c:crossesAt val="0"/>
        <c:auto val="1"/>
        <c:lblOffset val="100"/>
        <c:tickLblSkip val="1"/>
        <c:noMultiLvlLbl val="0"/>
      </c:catAx>
      <c:valAx>
        <c:axId val="8175841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（千世帯）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??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78048"/>
        <c:crosses val="max"/>
        <c:crossBetween val="between"/>
        <c:dispUnits>
          <c:builtInUnit val="thousands"/>
        </c:dispUnits>
        <c:majorUnit val="100000"/>
        <c:minorUnit val="2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925"/>
          <c:y val="0"/>
          <c:w val="0.2402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県人口と世帯数の推移</a:t>
            </a:r>
          </a:p>
        </c:rich>
      </c:tx>
      <c:layout>
        <c:manualLayout>
          <c:xMode val="factor"/>
          <c:yMode val="factor"/>
          <c:x val="0.00125"/>
          <c:y val="-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1"/>
          <c:w val="0.9435"/>
          <c:h val="0.95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'指標－１'!$D$4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'指標－１'!$A$11:$A$23</c:f>
              <c:strCache/>
            </c:strRef>
          </c:cat>
          <c:val>
            <c:numRef>
              <c:f>'指標－１'!$E$11:$E$23</c:f>
              <c:numCache/>
            </c:numRef>
          </c:val>
        </c:ser>
        <c:axId val="6473706"/>
        <c:axId val="58263355"/>
      </c:barChart>
      <c:lineChart>
        <c:grouping val="standard"/>
        <c:varyColors val="0"/>
        <c:ser>
          <c:idx val="0"/>
          <c:order val="0"/>
          <c:tx>
            <c:strRef>
              <c:f>'指標－１'!$B$4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'指標－１'!$A$11:$A$23</c:f>
              <c:strCache/>
            </c:strRef>
          </c:cat>
          <c:val>
            <c:numRef>
              <c:f>'指標－１'!$C$11:$C$23</c:f>
              <c:numCache/>
            </c:numRef>
          </c:val>
          <c:smooth val="0"/>
        </c:ser>
        <c:axId val="54608148"/>
        <c:axId val="21711285"/>
      </c:lineChart>
      <c:catAx>
        <c:axId val="6473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63355"/>
        <c:crosses val="autoZero"/>
        <c:auto val="1"/>
        <c:lblOffset val="100"/>
        <c:tickLblSkip val="1"/>
        <c:noMultiLvlLbl val="0"/>
      </c:catAx>
      <c:valAx>
        <c:axId val="58263355"/>
        <c:scaling>
          <c:orientation val="minMax"/>
          <c:max val="111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????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3706"/>
        <c:crossesAt val="1"/>
        <c:crossBetween val="between"/>
        <c:dispUnits>
          <c:builtInUnit val="thousands"/>
        </c:dispUnits>
        <c:majorUnit val="10000"/>
        <c:minorUnit val="1000"/>
      </c:valAx>
      <c:catAx>
        <c:axId val="54608148"/>
        <c:scaling>
          <c:orientation val="minMax"/>
        </c:scaling>
        <c:axPos val="b"/>
        <c:delete val="1"/>
        <c:majorTickMark val="out"/>
        <c:minorTickMark val="none"/>
        <c:tickLblPos val="nextTo"/>
        <c:crossAx val="21711285"/>
        <c:crossesAt val="0"/>
        <c:auto val="1"/>
        <c:lblOffset val="100"/>
        <c:tickLblSkip val="1"/>
        <c:noMultiLvlLbl val="0"/>
      </c:catAx>
      <c:valAx>
        <c:axId val="21711285"/>
        <c:scaling>
          <c:orientation val="minMax"/>
          <c:max val="393000"/>
          <c:min val="38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（千世帯）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08148"/>
        <c:crosses val="max"/>
        <c:crossBetween val="between"/>
        <c:dispUnits>
          <c:builtInUnit val="thousands"/>
        </c:dispUnits>
        <c:majorUnit val="1000"/>
        <c:min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54"/>
          <c:y val="0.017"/>
          <c:w val="0.240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有効求人倍率の推移</a:t>
            </a:r>
          </a:p>
        </c:rich>
      </c:tx>
      <c:layout>
        <c:manualLayout>
          <c:xMode val="factor"/>
          <c:yMode val="factor"/>
          <c:x val="-0.03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6825"/>
          <c:w val="0.991"/>
          <c:h val="0.9295"/>
        </c:manualLayout>
      </c:layout>
      <c:lineChart>
        <c:grouping val="standard"/>
        <c:varyColors val="0"/>
        <c:ser>
          <c:idx val="4"/>
          <c:order val="0"/>
          <c:tx>
            <c:strRef>
              <c:f>'指標－２'!$K$6</c:f>
              <c:strCache>
                <c:ptCount val="1"/>
                <c:pt idx="0">
                  <c:v>秋田県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'指標－２'!$A$13:$A$25</c:f>
              <c:strCache/>
            </c:strRef>
          </c:cat>
          <c:val>
            <c:numRef>
              <c:f>'指標－２'!$L$13:$L$25</c:f>
              <c:numCache/>
            </c:numRef>
          </c:val>
          <c:smooth val="0"/>
        </c:ser>
        <c:ser>
          <c:idx val="0"/>
          <c:order val="1"/>
          <c:tx>
            <c:strRef>
              <c:f>'指標－２'!$M$6:$N$6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'指標－２'!$A$13:$A$25</c:f>
              <c:strCache/>
            </c:strRef>
          </c:cat>
          <c:val>
            <c:numRef>
              <c:f>'指標－２'!$N$13:$N$25</c:f>
              <c:numCache/>
            </c:numRef>
          </c:val>
          <c:smooth val="0"/>
        </c:ser>
        <c:marker val="1"/>
        <c:axId val="61183838"/>
        <c:axId val="13783631"/>
      </c:line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83631"/>
        <c:crossesAt val="0"/>
        <c:auto val="1"/>
        <c:lblOffset val="100"/>
        <c:tickLblSkip val="1"/>
        <c:noMultiLvlLbl val="0"/>
      </c:catAx>
      <c:valAx>
        <c:axId val="1378363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（倍）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83838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075"/>
          <c:y val="0.02375"/>
          <c:w val="0.196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鉱工業生産指数の推移　（平成１７年＝１００）</a:t>
            </a:r>
          </a:p>
        </c:rich>
      </c:tx>
      <c:layout>
        <c:manualLayout>
          <c:xMode val="factor"/>
          <c:yMode val="factor"/>
          <c:x val="0.011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2425"/>
          <c:w val="0.968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'指標－３'!$H$4:$J$4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'指標－３'!$A$14:$A$26</c:f>
              <c:strCache/>
            </c:strRef>
          </c:cat>
          <c:val>
            <c:numRef>
              <c:f>'指標－３'!$I$14:$I$26</c:f>
              <c:numCache/>
            </c:numRef>
          </c:val>
          <c:smooth val="0"/>
        </c:ser>
        <c:ser>
          <c:idx val="1"/>
          <c:order val="1"/>
          <c:tx>
            <c:strRef>
              <c:f>'指標－３'!$K$4:$N$4</c:f>
              <c:strCache>
                <c:ptCount val="1"/>
                <c:pt idx="0">
                  <c:v>秋田県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DBDC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'指標－３'!$A$14:$A$26</c:f>
              <c:strCache/>
            </c:strRef>
          </c:cat>
          <c:val>
            <c:numRef>
              <c:f>'指標－３'!$L$14:$L$26</c:f>
              <c:numCache/>
            </c:numRef>
          </c:val>
          <c:smooth val="0"/>
        </c:ser>
        <c:marker val="1"/>
        <c:axId val="56943816"/>
        <c:axId val="42732297"/>
      </c:lineChart>
      <c:catAx>
        <c:axId val="5694381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32297"/>
        <c:crosses val="autoZero"/>
        <c:auto val="1"/>
        <c:lblOffset val="100"/>
        <c:tickLblSkip val="1"/>
        <c:noMultiLvlLbl val="0"/>
      </c:catAx>
      <c:valAx>
        <c:axId val="42732297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43816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425"/>
          <c:y val="0.07625"/>
          <c:w val="0.191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企業倒産件数と負債総額の推移</a:t>
            </a:r>
          </a:p>
        </c:rich>
      </c:tx>
      <c:layout>
        <c:manualLayout>
          <c:xMode val="factor"/>
          <c:yMode val="factor"/>
          <c:x val="-0.02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675"/>
          <c:w val="0.98025"/>
          <c:h val="0.86725"/>
        </c:manualLayout>
      </c:layout>
      <c:lineChart>
        <c:grouping val="standard"/>
        <c:varyColors val="0"/>
        <c:ser>
          <c:idx val="1"/>
          <c:order val="0"/>
          <c:tx>
            <c:strRef>
              <c:f>'指標－４'!$B$4</c:f>
              <c:strCache>
                <c:ptCount val="1"/>
                <c:pt idx="0">
                  <c:v>件   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Pt>
            <c:idx val="12"/>
            <c:spPr>
              <a:ln w="12700">
                <a:solidFill>
                  <a:srgbClr val="800080"/>
                </a:solidFill>
                <a:prstDash val="dash"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800080"/>
                  </a:solidFill>
                </a:ln>
              </c:spPr>
            </c:marker>
          </c:dPt>
          <c:cat>
            <c:strRef>
              <c:f>'指標－４'!$A$12:$A$24</c:f>
              <c:strCache/>
            </c:strRef>
          </c:cat>
          <c:val>
            <c:numRef>
              <c:f>'指標－４'!$B$12:$B$24</c:f>
              <c:numCache/>
            </c:numRef>
          </c:val>
          <c:smooth val="0"/>
        </c:ser>
        <c:marker val="1"/>
        <c:axId val="49046354"/>
        <c:axId val="38764003"/>
      </c:lineChart>
      <c:lineChart>
        <c:grouping val="standard"/>
        <c:varyColors val="0"/>
        <c:ser>
          <c:idx val="0"/>
          <c:order val="1"/>
          <c:tx>
            <c:strRef>
              <c:f>'指標－４'!$C$4</c:f>
              <c:strCache>
                <c:ptCount val="1"/>
                <c:pt idx="0">
                  <c:v>負債総額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'指標－４'!$A$12:$A$24</c:f>
              <c:strCache/>
            </c:strRef>
          </c:cat>
          <c:val>
            <c:numRef>
              <c:f>'指標－４'!$C$12:$C$24</c:f>
              <c:numCache/>
            </c:numRef>
          </c:val>
          <c:smooth val="0"/>
        </c:ser>
        <c:marker val="1"/>
        <c:axId val="13331708"/>
        <c:axId val="52876509"/>
      </c:line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64003"/>
        <c:crosses val="autoZero"/>
        <c:auto val="0"/>
        <c:lblOffset val="100"/>
        <c:tickLblSkip val="1"/>
        <c:noMultiLvlLbl val="0"/>
      </c:catAx>
      <c:valAx>
        <c:axId val="38764003"/>
        <c:scaling>
          <c:orientation val="minMax"/>
          <c:max val="2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46354"/>
        <c:crossesAt val="1"/>
        <c:crossBetween val="between"/>
        <c:dispUnits/>
      </c:valAx>
      <c:catAx>
        <c:axId val="13331708"/>
        <c:scaling>
          <c:orientation val="minMax"/>
        </c:scaling>
        <c:axPos val="b"/>
        <c:delete val="1"/>
        <c:majorTickMark val="out"/>
        <c:minorTickMark val="none"/>
        <c:tickLblPos val="nextTo"/>
        <c:crossAx val="52876509"/>
        <c:crosses val="autoZero"/>
        <c:auto val="0"/>
        <c:lblOffset val="100"/>
        <c:tickLblSkip val="1"/>
        <c:noMultiLvlLbl val="0"/>
      </c:catAx>
      <c:valAx>
        <c:axId val="52876509"/>
        <c:scaling>
          <c:orientation val="minMax"/>
          <c:max val="10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31708"/>
        <c:crosses val="max"/>
        <c:crossBetween val="between"/>
        <c:dispUnits>
          <c:builtInUnit val="hundreds"/>
        </c:dispUnits>
        <c:majorUnit val="200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75"/>
          <c:y val="0.0935"/>
          <c:w val="0.7395"/>
          <c:h val="0.06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7905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34</xdr:row>
      <xdr:rowOff>180975</xdr:rowOff>
    </xdr:from>
    <xdr:to>
      <xdr:col>12</xdr:col>
      <xdr:colOff>0</xdr:colOff>
      <xdr:row>53</xdr:row>
      <xdr:rowOff>114300</xdr:rowOff>
    </xdr:to>
    <xdr:graphicFrame>
      <xdr:nvGraphicFramePr>
        <xdr:cNvPr id="2" name="グラフ 2"/>
        <xdr:cNvGraphicFramePr/>
      </xdr:nvGraphicFramePr>
      <xdr:xfrm>
        <a:off x="38100" y="7210425"/>
        <a:ext cx="73437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180975</xdr:rowOff>
    </xdr:from>
    <xdr:to>
      <xdr:col>12</xdr:col>
      <xdr:colOff>0</xdr:colOff>
      <xdr:row>49</xdr:row>
      <xdr:rowOff>19050</xdr:rowOff>
    </xdr:to>
    <xdr:graphicFrame>
      <xdr:nvGraphicFramePr>
        <xdr:cNvPr id="3" name="グラフ 3"/>
        <xdr:cNvGraphicFramePr/>
      </xdr:nvGraphicFramePr>
      <xdr:xfrm>
        <a:off x="0" y="7019925"/>
        <a:ext cx="73818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48</xdr:row>
      <xdr:rowOff>85725</xdr:rowOff>
    </xdr:from>
    <xdr:to>
      <xdr:col>11</xdr:col>
      <xdr:colOff>228600</xdr:colOff>
      <xdr:row>49</xdr:row>
      <xdr:rowOff>133350</xdr:rowOff>
    </xdr:to>
    <xdr:sp>
      <xdr:nvSpPr>
        <xdr:cNvPr id="4" name="AutoShape 13"/>
        <xdr:cNvSpPr>
          <a:spLocks/>
        </xdr:cNvSpPr>
      </xdr:nvSpPr>
      <xdr:spPr>
        <a:xfrm>
          <a:off x="571500" y="10315575"/>
          <a:ext cx="6343650" cy="276225"/>
        </a:xfrm>
        <a:prstGeom prst="doubleWave">
          <a:avLst>
            <a:gd name="adj1" fmla="val -39680"/>
            <a:gd name="adj2" fmla="val -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47625</xdr:rowOff>
    </xdr:from>
    <xdr:to>
      <xdr:col>11</xdr:col>
      <xdr:colOff>695325</xdr:colOff>
      <xdr:row>53</xdr:row>
      <xdr:rowOff>171450</xdr:rowOff>
    </xdr:to>
    <xdr:sp>
      <xdr:nvSpPr>
        <xdr:cNvPr id="5" name="Rectangle 15"/>
        <xdr:cNvSpPr>
          <a:spLocks/>
        </xdr:cNvSpPr>
      </xdr:nvSpPr>
      <xdr:spPr>
        <a:xfrm>
          <a:off x="0" y="6886575"/>
          <a:ext cx="7381875" cy="448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49</xdr:row>
      <xdr:rowOff>9525</xdr:rowOff>
    </xdr:from>
    <xdr:to>
      <xdr:col>11</xdr:col>
      <xdr:colOff>457200</xdr:colOff>
      <xdr:row>49</xdr:row>
      <xdr:rowOff>152400</xdr:rowOff>
    </xdr:to>
    <xdr:sp fLocksText="0">
      <xdr:nvSpPr>
        <xdr:cNvPr id="6" name="テキスト ボックス 1"/>
        <xdr:cNvSpPr txBox="1">
          <a:spLocks noChangeArrowheads="1"/>
        </xdr:cNvSpPr>
      </xdr:nvSpPr>
      <xdr:spPr>
        <a:xfrm>
          <a:off x="6924675" y="10467975"/>
          <a:ext cx="219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48</xdr:row>
      <xdr:rowOff>219075</xdr:rowOff>
    </xdr:from>
    <xdr:to>
      <xdr:col>0</xdr:col>
      <xdr:colOff>552450</xdr:colOff>
      <xdr:row>49</xdr:row>
      <xdr:rowOff>123825</xdr:rowOff>
    </xdr:to>
    <xdr:sp fLocksText="0">
      <xdr:nvSpPr>
        <xdr:cNvPr id="7" name="テキスト ボックス 2"/>
        <xdr:cNvSpPr txBox="1">
          <a:spLocks noChangeArrowheads="1"/>
        </xdr:cNvSpPr>
      </xdr:nvSpPr>
      <xdr:spPr>
        <a:xfrm>
          <a:off x="257175" y="1044892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14</xdr:col>
      <xdr:colOff>800100</xdr:colOff>
      <xdr:row>59</xdr:row>
      <xdr:rowOff>114300</xdr:rowOff>
    </xdr:to>
    <xdr:graphicFrame>
      <xdr:nvGraphicFramePr>
        <xdr:cNvPr id="2" name="グラフ 4"/>
        <xdr:cNvGraphicFramePr/>
      </xdr:nvGraphicFramePr>
      <xdr:xfrm>
        <a:off x="0" y="8001000"/>
        <a:ext cx="76866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457200"/>
          <a:ext cx="8001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19050</xdr:rowOff>
    </xdr:from>
    <xdr:to>
      <xdr:col>13</xdr:col>
      <xdr:colOff>647700</xdr:colOff>
      <xdr:row>63</xdr:row>
      <xdr:rowOff>76200</xdr:rowOff>
    </xdr:to>
    <xdr:graphicFrame>
      <xdr:nvGraphicFramePr>
        <xdr:cNvPr id="3" name="グラフ 10"/>
        <xdr:cNvGraphicFramePr/>
      </xdr:nvGraphicFramePr>
      <xdr:xfrm>
        <a:off x="38100" y="7962900"/>
        <a:ext cx="76009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</cdr:x>
      <cdr:y>0.10925</cdr:y>
    </cdr:from>
    <cdr:to>
      <cdr:x>0.43375</cdr:x>
      <cdr:y>0.15075</cdr:y>
    </cdr:to>
    <cdr:sp>
      <cdr:nvSpPr>
        <cdr:cNvPr id="1" name="Text Box 3"/>
        <cdr:cNvSpPr txBox="1">
          <a:spLocks noChangeArrowheads="1"/>
        </cdr:cNvSpPr>
      </cdr:nvSpPr>
      <cdr:spPr>
        <a:xfrm>
          <a:off x="2609850" y="41910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左目盛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0.617</cdr:x>
      <cdr:y>0.0955</cdr:y>
    </cdr:from>
    <cdr:to>
      <cdr:x>0.6905</cdr:x>
      <cdr:y>0.15375</cdr:y>
    </cdr:to>
    <cdr:sp>
      <cdr:nvSpPr>
        <cdr:cNvPr id="2" name="Text Box 4"/>
        <cdr:cNvSpPr txBox="1">
          <a:spLocks noChangeArrowheads="1"/>
        </cdr:cNvSpPr>
      </cdr:nvSpPr>
      <cdr:spPr>
        <a:xfrm>
          <a:off x="4648200" y="36195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右目盛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952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85725</xdr:colOff>
      <xdr:row>37</xdr:row>
      <xdr:rowOff>19050</xdr:rowOff>
    </xdr:from>
    <xdr:to>
      <xdr:col>9</xdr:col>
      <xdr:colOff>771525</xdr:colOff>
      <xdr:row>61</xdr:row>
      <xdr:rowOff>9525</xdr:rowOff>
    </xdr:to>
    <xdr:graphicFrame>
      <xdr:nvGraphicFramePr>
        <xdr:cNvPr id="2" name="グラフ 10"/>
        <xdr:cNvGraphicFramePr/>
      </xdr:nvGraphicFramePr>
      <xdr:xfrm>
        <a:off x="85725" y="7591425"/>
        <a:ext cx="7543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:J1"/>
      <selection pane="bottomLeft" activeCell="A2" sqref="A2"/>
    </sheetView>
  </sheetViews>
  <sheetFormatPr defaultColWidth="9.00390625" defaultRowHeight="13.5"/>
  <cols>
    <col min="1" max="1" width="10.50390625" style="3" bestFit="1" customWidth="1"/>
    <col min="2" max="2" width="2.75390625" style="3" customWidth="1"/>
    <col min="3" max="3" width="8.125" style="3" customWidth="1"/>
    <col min="4" max="4" width="2.75390625" style="3" customWidth="1"/>
    <col min="5" max="5" width="8.50390625" style="3" customWidth="1"/>
    <col min="6" max="6" width="9.50390625" style="10" customWidth="1"/>
    <col min="7" max="12" width="9.125" style="3" customWidth="1"/>
    <col min="13" max="13" width="9.00390625" style="3" customWidth="1"/>
    <col min="14" max="14" width="4.50390625" style="3" bestFit="1" customWidth="1"/>
    <col min="15" max="15" width="5.25390625" style="3" customWidth="1"/>
    <col min="16" max="16" width="6.50390625" style="3" customWidth="1"/>
    <col min="17" max="17" width="9.00390625" style="3" customWidth="1"/>
    <col min="18" max="19" width="4.50390625" style="3" bestFit="1" customWidth="1"/>
    <col min="20" max="16384" width="9.00390625" style="3" customWidth="1"/>
  </cols>
  <sheetData>
    <row r="1" spans="1:12" s="26" customFormat="1" ht="25.5">
      <c r="A1" s="287" t="s">
        <v>120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2:12" s="26" customFormat="1" ht="15.75" customHeight="1" thickBot="1">
      <c r="B2" s="74"/>
      <c r="D2" s="74"/>
      <c r="F2" s="220"/>
      <c r="H2" s="205"/>
      <c r="I2" s="204"/>
      <c r="J2" s="300" t="s">
        <v>214</v>
      </c>
      <c r="K2" s="301"/>
      <c r="L2" s="203" t="s">
        <v>119</v>
      </c>
    </row>
    <row r="3" spans="1:12" s="31" customFormat="1" ht="15.75" customHeight="1">
      <c r="A3" s="104" t="s">
        <v>99</v>
      </c>
      <c r="B3" s="298" t="s">
        <v>0</v>
      </c>
      <c r="C3" s="299"/>
      <c r="D3" s="103"/>
      <c r="E3" s="294" t="s">
        <v>1</v>
      </c>
      <c r="F3" s="294"/>
      <c r="G3" s="294"/>
      <c r="H3" s="294"/>
      <c r="I3" s="294"/>
      <c r="J3" s="294"/>
      <c r="K3" s="294"/>
      <c r="L3" s="295"/>
    </row>
    <row r="4" spans="1:12" s="31" customFormat="1" ht="15.75" customHeight="1">
      <c r="A4" s="186"/>
      <c r="B4" s="296" t="s">
        <v>2</v>
      </c>
      <c r="C4" s="297"/>
      <c r="D4" s="296" t="s">
        <v>3</v>
      </c>
      <c r="E4" s="297"/>
      <c r="F4" s="221" t="s">
        <v>107</v>
      </c>
      <c r="G4" s="37" t="s">
        <v>4</v>
      </c>
      <c r="H4" s="37"/>
      <c r="I4" s="38"/>
      <c r="J4" s="291" t="s">
        <v>100</v>
      </c>
      <c r="K4" s="292"/>
      <c r="L4" s="293"/>
    </row>
    <row r="5" spans="1:12" s="31" customFormat="1" ht="15.75" customHeight="1">
      <c r="A5" s="192" t="s">
        <v>101</v>
      </c>
      <c r="B5" s="132"/>
      <c r="C5" s="66"/>
      <c r="D5" s="132"/>
      <c r="E5" s="41"/>
      <c r="F5" s="222"/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27" t="s">
        <v>11</v>
      </c>
    </row>
    <row r="6" spans="1:12" s="31" customFormat="1" ht="15.75" customHeight="1">
      <c r="A6" s="186"/>
      <c r="B6" s="110"/>
      <c r="C6" s="162" t="s">
        <v>12</v>
      </c>
      <c r="D6" s="190"/>
      <c r="E6" s="68" t="s">
        <v>13</v>
      </c>
      <c r="F6" s="223" t="s">
        <v>13</v>
      </c>
      <c r="G6" s="8" t="s">
        <v>13</v>
      </c>
      <c r="H6" s="8" t="s">
        <v>13</v>
      </c>
      <c r="I6" s="8" t="s">
        <v>13</v>
      </c>
      <c r="J6" s="8" t="s">
        <v>13</v>
      </c>
      <c r="K6" s="8" t="s">
        <v>13</v>
      </c>
      <c r="L6" s="9" t="s">
        <v>13</v>
      </c>
    </row>
    <row r="7" spans="1:12" s="31" customFormat="1" ht="15.75" customHeight="1">
      <c r="A7" s="169" t="s">
        <v>190</v>
      </c>
      <c r="B7" s="185" t="s">
        <v>191</v>
      </c>
      <c r="C7" s="8">
        <v>396828</v>
      </c>
      <c r="D7" s="185" t="s">
        <v>174</v>
      </c>
      <c r="E7" s="68">
        <v>1108576</v>
      </c>
      <c r="F7" s="224">
        <f>E7-1121159</f>
        <v>-12583</v>
      </c>
      <c r="G7" s="8" t="s">
        <v>184</v>
      </c>
      <c r="H7" s="8" t="s">
        <v>185</v>
      </c>
      <c r="I7" s="43" t="s">
        <v>186</v>
      </c>
      <c r="J7" s="8" t="s">
        <v>187</v>
      </c>
      <c r="K7" s="8" t="s">
        <v>188</v>
      </c>
      <c r="L7" s="44" t="s">
        <v>189</v>
      </c>
    </row>
    <row r="8" spans="1:12" s="31" customFormat="1" ht="15.75" customHeight="1">
      <c r="A8" s="169" t="s">
        <v>116</v>
      </c>
      <c r="B8" s="185" t="s">
        <v>158</v>
      </c>
      <c r="C8" s="8">
        <v>397453</v>
      </c>
      <c r="D8" s="185" t="s">
        <v>159</v>
      </c>
      <c r="E8" s="68">
        <v>1096607</v>
      </c>
      <c r="F8" s="224">
        <v>-11969</v>
      </c>
      <c r="G8" s="8" t="s">
        <v>160</v>
      </c>
      <c r="H8" s="8" t="s">
        <v>161</v>
      </c>
      <c r="I8" s="43" t="s">
        <v>162</v>
      </c>
      <c r="J8" s="8" t="s">
        <v>163</v>
      </c>
      <c r="K8" s="8" t="s">
        <v>164</v>
      </c>
      <c r="L8" s="44" t="s">
        <v>165</v>
      </c>
    </row>
    <row r="9" spans="1:12" s="31" customFormat="1" ht="15.75" customHeight="1">
      <c r="A9" s="169" t="s">
        <v>115</v>
      </c>
      <c r="B9" s="185" t="s">
        <v>166</v>
      </c>
      <c r="C9" s="8">
        <v>390136</v>
      </c>
      <c r="D9" s="185" t="s">
        <v>166</v>
      </c>
      <c r="E9" s="68">
        <v>1085997</v>
      </c>
      <c r="F9" s="224">
        <v>-10610</v>
      </c>
      <c r="G9" s="8" t="s">
        <v>167</v>
      </c>
      <c r="H9" s="8" t="s">
        <v>168</v>
      </c>
      <c r="I9" s="43" t="s">
        <v>169</v>
      </c>
      <c r="J9" s="8" t="s">
        <v>170</v>
      </c>
      <c r="K9" s="8" t="s">
        <v>171</v>
      </c>
      <c r="L9" s="44" t="s">
        <v>172</v>
      </c>
    </row>
    <row r="10" spans="1:12" s="31" customFormat="1" ht="15.75" customHeight="1">
      <c r="A10" s="232" t="s">
        <v>173</v>
      </c>
      <c r="B10" s="101" t="s">
        <v>158</v>
      </c>
      <c r="C10" s="45">
        <v>391082</v>
      </c>
      <c r="D10" s="101" t="s">
        <v>174</v>
      </c>
      <c r="E10" s="165">
        <v>1074858</v>
      </c>
      <c r="F10" s="233">
        <v>-11139</v>
      </c>
      <c r="G10" s="45" t="s">
        <v>175</v>
      </c>
      <c r="H10" s="45" t="s">
        <v>176</v>
      </c>
      <c r="I10" s="234" t="s">
        <v>177</v>
      </c>
      <c r="J10" s="45" t="s">
        <v>178</v>
      </c>
      <c r="K10" s="45" t="s">
        <v>179</v>
      </c>
      <c r="L10" s="46" t="s">
        <v>180</v>
      </c>
    </row>
    <row r="11" spans="1:12" s="181" customFormat="1" ht="15.75" customHeight="1">
      <c r="A11" s="159" t="s">
        <v>205</v>
      </c>
      <c r="B11" s="177"/>
      <c r="C11" s="8">
        <v>390878</v>
      </c>
      <c r="D11" s="177"/>
      <c r="E11" s="8">
        <v>1070956</v>
      </c>
      <c r="F11" s="225">
        <v>-887</v>
      </c>
      <c r="G11" s="8">
        <v>544</v>
      </c>
      <c r="H11" s="8">
        <v>1288</v>
      </c>
      <c r="I11" s="43">
        <v>-744</v>
      </c>
      <c r="J11" s="8">
        <v>743</v>
      </c>
      <c r="K11" s="8">
        <v>886</v>
      </c>
      <c r="L11" s="44">
        <v>-143</v>
      </c>
    </row>
    <row r="12" spans="1:12" s="181" customFormat="1" ht="15.75" customHeight="1">
      <c r="A12" s="159" t="s">
        <v>129</v>
      </c>
      <c r="B12" s="177"/>
      <c r="C12" s="8">
        <v>390281</v>
      </c>
      <c r="D12" s="177"/>
      <c r="E12" s="8">
        <v>1066627</v>
      </c>
      <c r="F12" s="225">
        <v>-4329</v>
      </c>
      <c r="G12" s="8">
        <v>520</v>
      </c>
      <c r="H12" s="8">
        <v>1313</v>
      </c>
      <c r="I12" s="43">
        <v>-793</v>
      </c>
      <c r="J12" s="8">
        <v>2407</v>
      </c>
      <c r="K12" s="8">
        <v>5943</v>
      </c>
      <c r="L12" s="44">
        <v>-3536</v>
      </c>
    </row>
    <row r="13" spans="1:12" s="181" customFormat="1" ht="15.75" customHeight="1">
      <c r="A13" s="159" t="s">
        <v>128</v>
      </c>
      <c r="B13" s="197"/>
      <c r="C13" s="8">
        <v>391762</v>
      </c>
      <c r="D13" s="177"/>
      <c r="E13" s="8">
        <v>1066450</v>
      </c>
      <c r="F13" s="225">
        <v>-177</v>
      </c>
      <c r="G13" s="8">
        <v>512</v>
      </c>
      <c r="H13" s="8">
        <v>1229</v>
      </c>
      <c r="I13" s="43">
        <v>-717</v>
      </c>
      <c r="J13" s="8">
        <v>2704</v>
      </c>
      <c r="K13" s="8">
        <v>2164</v>
      </c>
      <c r="L13" s="44">
        <v>540</v>
      </c>
    </row>
    <row r="14" spans="1:12" s="181" customFormat="1" ht="15.75" customHeight="1">
      <c r="A14" s="159" t="s">
        <v>132</v>
      </c>
      <c r="B14" s="197"/>
      <c r="C14" s="8">
        <v>391936</v>
      </c>
      <c r="D14" s="177"/>
      <c r="E14" s="8">
        <v>1065688</v>
      </c>
      <c r="F14" s="225">
        <v>-762</v>
      </c>
      <c r="G14" s="8">
        <v>586</v>
      </c>
      <c r="H14" s="8">
        <v>1266</v>
      </c>
      <c r="I14" s="43">
        <v>-680</v>
      </c>
      <c r="J14" s="8">
        <v>972</v>
      </c>
      <c r="K14" s="8">
        <v>1054</v>
      </c>
      <c r="L14" s="44">
        <v>-82</v>
      </c>
    </row>
    <row r="15" spans="1:12" s="181" customFormat="1" ht="15.75" customHeight="1">
      <c r="A15" s="159" t="s">
        <v>151</v>
      </c>
      <c r="B15" s="177"/>
      <c r="C15" s="8">
        <v>392025</v>
      </c>
      <c r="D15" s="177"/>
      <c r="E15" s="8">
        <v>1064984</v>
      </c>
      <c r="F15" s="225">
        <v>-704</v>
      </c>
      <c r="G15" s="8">
        <v>529</v>
      </c>
      <c r="H15" s="8">
        <v>1119</v>
      </c>
      <c r="I15" s="43">
        <v>-590</v>
      </c>
      <c r="J15" s="8">
        <v>838</v>
      </c>
      <c r="K15" s="8">
        <v>952</v>
      </c>
      <c r="L15" s="44">
        <v>-114</v>
      </c>
    </row>
    <row r="16" spans="1:12" s="181" customFormat="1" ht="15.75" customHeight="1">
      <c r="A16" s="159" t="s">
        <v>152</v>
      </c>
      <c r="B16" s="177"/>
      <c r="C16" s="8">
        <v>392044</v>
      </c>
      <c r="D16" s="177"/>
      <c r="E16" s="8">
        <v>1064270</v>
      </c>
      <c r="F16" s="225">
        <v>-714</v>
      </c>
      <c r="G16" s="8">
        <v>604</v>
      </c>
      <c r="H16" s="8">
        <v>1137</v>
      </c>
      <c r="I16" s="43">
        <v>-533</v>
      </c>
      <c r="J16" s="8">
        <v>1083</v>
      </c>
      <c r="K16" s="8">
        <v>1264</v>
      </c>
      <c r="L16" s="44">
        <v>-181</v>
      </c>
    </row>
    <row r="17" spans="1:12" s="31" customFormat="1" ht="15.75" customHeight="1">
      <c r="A17" s="159" t="s">
        <v>154</v>
      </c>
      <c r="B17" s="177"/>
      <c r="C17" s="8">
        <v>392185</v>
      </c>
      <c r="D17" s="177"/>
      <c r="E17" s="8">
        <v>1063794</v>
      </c>
      <c r="F17" s="225">
        <v>-476</v>
      </c>
      <c r="G17" s="8">
        <v>562</v>
      </c>
      <c r="H17" s="8">
        <v>1127</v>
      </c>
      <c r="I17" s="43">
        <v>-565</v>
      </c>
      <c r="J17" s="8">
        <v>1088</v>
      </c>
      <c r="K17" s="8">
        <v>999</v>
      </c>
      <c r="L17" s="44">
        <v>89</v>
      </c>
    </row>
    <row r="18" spans="1:12" s="31" customFormat="1" ht="15.75" customHeight="1">
      <c r="A18" s="159" t="s">
        <v>155</v>
      </c>
      <c r="B18" s="177"/>
      <c r="C18" s="8">
        <v>392187</v>
      </c>
      <c r="D18" s="177"/>
      <c r="E18" s="8">
        <v>1063143</v>
      </c>
      <c r="F18" s="225">
        <v>-651</v>
      </c>
      <c r="G18" s="8">
        <v>527</v>
      </c>
      <c r="H18" s="8">
        <v>1101</v>
      </c>
      <c r="I18" s="43">
        <v>-574</v>
      </c>
      <c r="J18" s="8">
        <v>949</v>
      </c>
      <c r="K18" s="8">
        <v>1026</v>
      </c>
      <c r="L18" s="44">
        <v>-77</v>
      </c>
    </row>
    <row r="19" spans="1:12" s="31" customFormat="1" ht="15.75" customHeight="1">
      <c r="A19" s="159" t="s">
        <v>199</v>
      </c>
      <c r="B19" s="197"/>
      <c r="C19" s="8">
        <v>392278</v>
      </c>
      <c r="D19" s="177"/>
      <c r="E19" s="8">
        <v>1062644</v>
      </c>
      <c r="F19" s="225">
        <v>-499</v>
      </c>
      <c r="G19" s="8">
        <v>607</v>
      </c>
      <c r="H19" s="8">
        <v>1260</v>
      </c>
      <c r="I19" s="43">
        <v>-653</v>
      </c>
      <c r="J19" s="8">
        <v>1074</v>
      </c>
      <c r="K19" s="8">
        <v>920</v>
      </c>
      <c r="L19" s="44">
        <v>154</v>
      </c>
    </row>
    <row r="20" spans="1:12" s="31" customFormat="1" ht="15.75" customHeight="1">
      <c r="A20" s="159" t="s">
        <v>200</v>
      </c>
      <c r="B20" s="177"/>
      <c r="C20" s="68">
        <v>392212</v>
      </c>
      <c r="D20" s="177"/>
      <c r="E20" s="68">
        <v>1061773</v>
      </c>
      <c r="F20" s="236">
        <v>-871</v>
      </c>
      <c r="G20" s="86">
        <v>544</v>
      </c>
      <c r="H20" s="8">
        <v>1351</v>
      </c>
      <c r="I20" s="43">
        <v>-807</v>
      </c>
      <c r="J20" s="8">
        <v>812</v>
      </c>
      <c r="K20" s="8">
        <v>876</v>
      </c>
      <c r="L20" s="44">
        <v>-64</v>
      </c>
    </row>
    <row r="21" spans="1:12" s="31" customFormat="1" ht="15.75" customHeight="1">
      <c r="A21" s="159" t="s">
        <v>201</v>
      </c>
      <c r="B21" s="197"/>
      <c r="C21" s="68">
        <v>392034</v>
      </c>
      <c r="D21" s="177"/>
      <c r="E21" s="68">
        <v>1060885</v>
      </c>
      <c r="F21" s="236">
        <v>-888</v>
      </c>
      <c r="G21" s="86">
        <v>497</v>
      </c>
      <c r="H21" s="8">
        <v>1315</v>
      </c>
      <c r="I21" s="43">
        <v>-818</v>
      </c>
      <c r="J21" s="8">
        <v>697</v>
      </c>
      <c r="K21" s="8">
        <v>767</v>
      </c>
      <c r="L21" s="44">
        <v>-70</v>
      </c>
    </row>
    <row r="22" spans="1:12" s="31" customFormat="1" ht="15.75" customHeight="1">
      <c r="A22" s="159" t="s">
        <v>202</v>
      </c>
      <c r="B22" s="197"/>
      <c r="C22" s="68">
        <v>391865</v>
      </c>
      <c r="D22" s="177"/>
      <c r="E22" s="68">
        <v>1059674</v>
      </c>
      <c r="F22" s="236">
        <v>-1211</v>
      </c>
      <c r="G22" s="86">
        <v>498</v>
      </c>
      <c r="H22" s="8">
        <v>1500</v>
      </c>
      <c r="I22" s="43">
        <v>-1002</v>
      </c>
      <c r="J22" s="8">
        <v>625</v>
      </c>
      <c r="K22" s="8">
        <v>834</v>
      </c>
      <c r="L22" s="44">
        <v>-209</v>
      </c>
    </row>
    <row r="23" spans="1:12" s="31" customFormat="1" ht="15.75" customHeight="1">
      <c r="A23" s="159" t="s">
        <v>203</v>
      </c>
      <c r="B23" s="197"/>
      <c r="C23" s="178">
        <v>391650</v>
      </c>
      <c r="D23" s="197"/>
      <c r="E23" s="178">
        <v>1058542</v>
      </c>
      <c r="F23" s="235">
        <v>-1132</v>
      </c>
      <c r="G23" s="242">
        <v>440</v>
      </c>
      <c r="H23" s="193">
        <v>1274</v>
      </c>
      <c r="I23" s="194">
        <v>-834</v>
      </c>
      <c r="J23" s="193">
        <v>653</v>
      </c>
      <c r="K23" s="193">
        <v>951</v>
      </c>
      <c r="L23" s="195">
        <v>-298</v>
      </c>
    </row>
    <row r="24" spans="1:12" s="31" customFormat="1" ht="24" customHeight="1">
      <c r="A24" s="4" t="s">
        <v>121</v>
      </c>
      <c r="B24" s="191"/>
      <c r="C24" s="166">
        <f>(C23-C22)/C22*100</f>
        <v>-0.05486583389687775</v>
      </c>
      <c r="D24" s="191"/>
      <c r="E24" s="166">
        <f>(E23-E22)/E22*100</f>
        <v>-0.1068253066509134</v>
      </c>
      <c r="F24" s="226" t="s">
        <v>94</v>
      </c>
      <c r="G24" s="243">
        <f>(G23-G22)/G22*100</f>
        <v>-11.646586345381527</v>
      </c>
      <c r="H24" s="166">
        <f>(H23-H22)/H22*100</f>
        <v>-15.066666666666666</v>
      </c>
      <c r="I24" s="6" t="s">
        <v>102</v>
      </c>
      <c r="J24" s="166">
        <f>(J23-J22)/J22*100</f>
        <v>4.4799999999999995</v>
      </c>
      <c r="K24" s="166">
        <f>(K23-K22)/K22*100</f>
        <v>14.028776978417264</v>
      </c>
      <c r="L24" s="137" t="s">
        <v>102</v>
      </c>
    </row>
    <row r="25" spans="1:12" s="31" customFormat="1" ht="24" customHeight="1">
      <c r="A25" s="187" t="s">
        <v>123</v>
      </c>
      <c r="B25" s="191"/>
      <c r="C25" s="166">
        <f>(C23-C11)/C11*100</f>
        <v>0.19750408055710478</v>
      </c>
      <c r="D25" s="191"/>
      <c r="E25" s="166">
        <f>(E23-E11)/E11*100</f>
        <v>-1.1591512629837268</v>
      </c>
      <c r="F25" s="226" t="s">
        <v>94</v>
      </c>
      <c r="G25" s="166">
        <f>(G23-G11)/G11*100</f>
        <v>-19.11764705882353</v>
      </c>
      <c r="H25" s="166">
        <f>(H23-H11)/H11*100</f>
        <v>-1.0869565217391304</v>
      </c>
      <c r="I25" s="6" t="s">
        <v>102</v>
      </c>
      <c r="J25" s="166">
        <f>(J23-J11)/J11*100</f>
        <v>-12.113055181695827</v>
      </c>
      <c r="K25" s="166">
        <f>(K23-K11)/K11*100</f>
        <v>7.336343115124154</v>
      </c>
      <c r="L25" s="137" t="s">
        <v>102</v>
      </c>
    </row>
    <row r="26" spans="1:12" s="31" customFormat="1" ht="24" customHeight="1">
      <c r="A26" s="188" t="s">
        <v>15</v>
      </c>
      <c r="B26" s="184"/>
      <c r="C26" s="288" t="s">
        <v>126</v>
      </c>
      <c r="D26" s="288"/>
      <c r="E26" s="288"/>
      <c r="F26" s="289"/>
      <c r="G26" s="288"/>
      <c r="H26" s="288"/>
      <c r="I26" s="288"/>
      <c r="J26" s="288"/>
      <c r="K26" s="288"/>
      <c r="L26" s="290"/>
    </row>
    <row r="27" spans="1:12" s="31" customFormat="1" ht="11.25">
      <c r="A27" s="169" t="s">
        <v>51</v>
      </c>
      <c r="B27" s="278" t="s">
        <v>183</v>
      </c>
      <c r="C27" s="279"/>
      <c r="D27" s="279"/>
      <c r="E27" s="279"/>
      <c r="F27" s="280"/>
      <c r="G27" s="49" t="s">
        <v>195</v>
      </c>
      <c r="H27" s="49"/>
      <c r="I27" s="49"/>
      <c r="J27" s="49"/>
      <c r="K27" s="49"/>
      <c r="L27" s="51"/>
    </row>
    <row r="28" spans="1:12" s="26" customFormat="1" ht="13.5" customHeight="1">
      <c r="A28" s="169"/>
      <c r="B28" s="281"/>
      <c r="C28" s="282"/>
      <c r="D28" s="282"/>
      <c r="E28" s="282"/>
      <c r="F28" s="283"/>
      <c r="G28" s="49" t="s">
        <v>108</v>
      </c>
      <c r="H28" s="49"/>
      <c r="I28" s="49"/>
      <c r="J28" s="49"/>
      <c r="K28" s="49"/>
      <c r="L28" s="51"/>
    </row>
    <row r="29" spans="1:12" s="26" customFormat="1" ht="13.5" customHeight="1">
      <c r="A29" s="169"/>
      <c r="B29" s="281"/>
      <c r="C29" s="282"/>
      <c r="D29" s="282"/>
      <c r="E29" s="282"/>
      <c r="F29" s="283"/>
      <c r="G29" s="49" t="s">
        <v>181</v>
      </c>
      <c r="H29" s="49"/>
      <c r="I29" s="49"/>
      <c r="J29" s="49"/>
      <c r="K29" s="49"/>
      <c r="L29" s="51"/>
    </row>
    <row r="30" spans="1:12" s="26" customFormat="1" ht="13.5" customHeight="1">
      <c r="A30" s="169"/>
      <c r="B30" s="281"/>
      <c r="C30" s="282"/>
      <c r="D30" s="282"/>
      <c r="E30" s="282"/>
      <c r="F30" s="283"/>
      <c r="G30" s="107" t="s">
        <v>109</v>
      </c>
      <c r="H30" s="49"/>
      <c r="I30" s="49"/>
      <c r="J30" s="49"/>
      <c r="K30" s="49"/>
      <c r="L30" s="51"/>
    </row>
    <row r="31" spans="1:12" s="26" customFormat="1" ht="13.5" customHeight="1" thickBot="1">
      <c r="A31" s="189"/>
      <c r="B31" s="284"/>
      <c r="C31" s="285"/>
      <c r="D31" s="285"/>
      <c r="E31" s="285"/>
      <c r="F31" s="286"/>
      <c r="G31" s="228"/>
      <c r="H31" s="52"/>
      <c r="I31" s="52"/>
      <c r="J31" s="52"/>
      <c r="K31" s="52"/>
      <c r="L31" s="53"/>
    </row>
    <row r="32" spans="1:12" s="26" customFormat="1" ht="14.25" customHeight="1">
      <c r="A32" s="28"/>
      <c r="B32" s="28"/>
      <c r="C32" s="29"/>
      <c r="D32" s="29"/>
      <c r="E32" s="29"/>
      <c r="F32" s="227"/>
      <c r="G32" s="29"/>
      <c r="H32" s="29"/>
      <c r="I32" s="29"/>
      <c r="J32" s="29"/>
      <c r="K32" s="29"/>
      <c r="L32" s="30" t="s">
        <v>103</v>
      </c>
    </row>
    <row r="33" spans="1:12" s="31" customFormat="1" ht="15" customHeight="1">
      <c r="A33" s="28"/>
      <c r="B33" s="28"/>
      <c r="C33" s="29"/>
      <c r="D33" s="29"/>
      <c r="E33" s="29"/>
      <c r="F33" s="227"/>
      <c r="G33" s="29"/>
      <c r="H33" s="29"/>
      <c r="I33" s="29"/>
      <c r="J33" s="29"/>
      <c r="K33" s="29"/>
      <c r="L33" s="30"/>
    </row>
    <row r="34" spans="1:12" s="31" customFormat="1" ht="15" customHeight="1">
      <c r="A34" s="3"/>
      <c r="B34" s="3"/>
      <c r="C34" s="3"/>
      <c r="D34" s="3"/>
      <c r="E34" s="3"/>
      <c r="F34" s="10"/>
      <c r="G34" s="3"/>
      <c r="H34" s="3"/>
      <c r="I34" s="3"/>
      <c r="J34" s="3"/>
      <c r="K34" s="3"/>
      <c r="L34" s="3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5" ht="18" customHeight="1"/>
  </sheetData>
  <sheetProtection/>
  <mergeCells count="9">
    <mergeCell ref="B27:F31"/>
    <mergeCell ref="A1:L1"/>
    <mergeCell ref="C26:L26"/>
    <mergeCell ref="J4:L4"/>
    <mergeCell ref="E3:L3"/>
    <mergeCell ref="B4:C4"/>
    <mergeCell ref="D4:E4"/>
    <mergeCell ref="B3:C3"/>
    <mergeCell ref="J2:K2"/>
  </mergeCells>
  <printOptions horizontalCentered="1"/>
  <pageMargins left="0.7874015748031497" right="0.3937007874015748" top="0.7874015748031497" bottom="0.5118110236220472" header="0" footer="0"/>
  <pageSetup horizontalDpi="600" verticalDpi="600" orientation="portrait" paperSize="9" scale="86" r:id="rId2"/>
  <headerFooter alignWithMargins="0">
    <oddFooter>&amp;C&amp;P／&amp;N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:J1"/>
      <selection pane="bottomLeft" activeCell="A2" sqref="A2"/>
    </sheetView>
  </sheetViews>
  <sheetFormatPr defaultColWidth="9.00390625" defaultRowHeight="13.5"/>
  <cols>
    <col min="1" max="1" width="10.625" style="3" customWidth="1"/>
    <col min="2" max="2" width="10.125" style="3" customWidth="1"/>
    <col min="3" max="3" width="1.25" style="3" customWidth="1"/>
    <col min="4" max="4" width="7.125" style="3" customWidth="1"/>
    <col min="5" max="5" width="1.4921875" style="3" customWidth="1"/>
    <col min="6" max="6" width="6.75390625" style="3" customWidth="1"/>
    <col min="7" max="8" width="7.625" style="3" customWidth="1"/>
    <col min="9" max="10" width="9.625" style="3" customWidth="1"/>
    <col min="11" max="11" width="2.125" style="3" customWidth="1"/>
    <col min="12" max="12" width="7.125" style="3" customWidth="1"/>
    <col min="13" max="13" width="2.125" style="3" customWidth="1"/>
    <col min="14" max="14" width="7.125" style="3" customWidth="1"/>
    <col min="15" max="15" width="10.625" style="3" customWidth="1"/>
    <col min="16" max="16" width="9.00390625" style="3" customWidth="1"/>
    <col min="17" max="18" width="0" style="3" hidden="1" customWidth="1"/>
    <col min="19" max="19" width="9.00390625" style="3" hidden="1" customWidth="1"/>
    <col min="20" max="16384" width="9.00390625" style="3" customWidth="1"/>
  </cols>
  <sheetData>
    <row r="1" spans="1:15" s="26" customFormat="1" ht="21">
      <c r="A1" s="328" t="s">
        <v>96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3:15" s="26" customFormat="1" ht="15" thickBot="1">
      <c r="C2" s="32"/>
      <c r="E2" s="32"/>
      <c r="L2" s="300" t="str">
        <f>'指標－１'!J2</f>
        <v>（平成25年4月22日</v>
      </c>
      <c r="M2" s="300"/>
      <c r="N2" s="300"/>
      <c r="O2" s="203" t="s">
        <v>119</v>
      </c>
    </row>
    <row r="3" spans="1:15" s="31" customFormat="1" ht="15.75" customHeight="1">
      <c r="A3" s="33" t="s">
        <v>46</v>
      </c>
      <c r="B3" s="298" t="s">
        <v>86</v>
      </c>
      <c r="C3" s="294"/>
      <c r="D3" s="329"/>
      <c r="E3" s="329"/>
      <c r="F3" s="329"/>
      <c r="G3" s="329"/>
      <c r="H3" s="330"/>
      <c r="I3" s="298" t="s">
        <v>87</v>
      </c>
      <c r="J3" s="329"/>
      <c r="K3" s="329"/>
      <c r="L3" s="329"/>
      <c r="M3" s="329"/>
      <c r="N3" s="329"/>
      <c r="O3" s="331"/>
    </row>
    <row r="4" spans="1:15" s="31" customFormat="1" ht="15.75" customHeight="1">
      <c r="A4" s="36" t="s">
        <v>127</v>
      </c>
      <c r="B4" s="99" t="s">
        <v>16</v>
      </c>
      <c r="C4" s="336" t="s">
        <v>111</v>
      </c>
      <c r="D4" s="337"/>
      <c r="E4" s="336" t="s">
        <v>110</v>
      </c>
      <c r="F4" s="337"/>
      <c r="G4" s="47"/>
      <c r="H4" s="47"/>
      <c r="I4" s="54" t="s">
        <v>17</v>
      </c>
      <c r="J4" s="54"/>
      <c r="K4" s="37"/>
      <c r="L4" s="37"/>
      <c r="M4" s="37"/>
      <c r="N4" s="16"/>
      <c r="O4" s="56" t="s">
        <v>18</v>
      </c>
    </row>
    <row r="5" spans="1:15" s="31" customFormat="1" ht="22.5" customHeight="1">
      <c r="A5" s="36"/>
      <c r="B5" s="99" t="s">
        <v>19</v>
      </c>
      <c r="C5" s="338"/>
      <c r="D5" s="339"/>
      <c r="E5" s="338"/>
      <c r="F5" s="339"/>
      <c r="G5" s="25" t="s">
        <v>112</v>
      </c>
      <c r="H5" s="25" t="s">
        <v>20</v>
      </c>
      <c r="I5" s="38" t="s">
        <v>21</v>
      </c>
      <c r="J5" s="38" t="s">
        <v>22</v>
      </c>
      <c r="K5" s="324" t="s">
        <v>85</v>
      </c>
      <c r="L5" s="325"/>
      <c r="M5" s="332" t="s">
        <v>85</v>
      </c>
      <c r="N5" s="333"/>
      <c r="O5" s="56" t="s">
        <v>91</v>
      </c>
    </row>
    <row r="6" spans="1:15" s="31" customFormat="1" ht="15.75" customHeight="1">
      <c r="A6" s="39" t="s">
        <v>5</v>
      </c>
      <c r="B6" s="136" t="s">
        <v>95</v>
      </c>
      <c r="C6" s="132"/>
      <c r="D6" s="40"/>
      <c r="E6" s="132"/>
      <c r="F6" s="41"/>
      <c r="G6" s="41"/>
      <c r="H6" s="41"/>
      <c r="I6" s="40" t="s">
        <v>23</v>
      </c>
      <c r="J6" s="40" t="s">
        <v>23</v>
      </c>
      <c r="K6" s="326" t="s">
        <v>61</v>
      </c>
      <c r="L6" s="327"/>
      <c r="M6" s="334" t="s">
        <v>60</v>
      </c>
      <c r="N6" s="335"/>
      <c r="O6" s="57" t="s">
        <v>92</v>
      </c>
    </row>
    <row r="7" spans="1:15" s="31" customFormat="1" ht="15.75" customHeight="1">
      <c r="A7" s="159"/>
      <c r="B7" s="135" t="s">
        <v>24</v>
      </c>
      <c r="C7" s="69"/>
      <c r="D7" s="68"/>
      <c r="E7" s="110"/>
      <c r="F7" s="162"/>
      <c r="G7" s="68" t="s">
        <v>25</v>
      </c>
      <c r="H7" s="135" t="s">
        <v>25</v>
      </c>
      <c r="I7" s="135" t="s">
        <v>13</v>
      </c>
      <c r="J7" s="68" t="s">
        <v>13</v>
      </c>
      <c r="K7" s="177"/>
      <c r="L7" s="8" t="s">
        <v>26</v>
      </c>
      <c r="M7" s="176"/>
      <c r="N7" s="162" t="s">
        <v>26</v>
      </c>
      <c r="O7" s="9" t="s">
        <v>13</v>
      </c>
    </row>
    <row r="8" spans="1:15" s="31" customFormat="1" ht="15.75" customHeight="1">
      <c r="A8" s="159" t="s">
        <v>116</v>
      </c>
      <c r="B8" s="161">
        <v>262386</v>
      </c>
      <c r="C8" s="150"/>
      <c r="D8" s="149">
        <v>99.1</v>
      </c>
      <c r="E8" s="163"/>
      <c r="F8" s="42">
        <v>103</v>
      </c>
      <c r="G8" s="158">
        <v>1.63</v>
      </c>
      <c r="H8" s="196">
        <v>1.55</v>
      </c>
      <c r="I8" s="164">
        <v>98362</v>
      </c>
      <c r="J8" s="68">
        <v>63235</v>
      </c>
      <c r="K8" s="177" t="s">
        <v>198</v>
      </c>
      <c r="L8" s="59">
        <v>0.31</v>
      </c>
      <c r="M8" s="158" t="s">
        <v>198</v>
      </c>
      <c r="N8" s="59">
        <v>0.47</v>
      </c>
      <c r="O8" s="44">
        <v>117496</v>
      </c>
    </row>
    <row r="9" spans="1:15" s="31" customFormat="1" ht="15.75" customHeight="1">
      <c r="A9" s="159" t="s">
        <v>115</v>
      </c>
      <c r="B9" s="161">
        <v>262213</v>
      </c>
      <c r="C9" s="150"/>
      <c r="D9" s="149">
        <v>100</v>
      </c>
      <c r="E9" s="163"/>
      <c r="F9" s="42">
        <v>100</v>
      </c>
      <c r="G9" s="158">
        <v>1.47</v>
      </c>
      <c r="H9" s="196">
        <v>1.53</v>
      </c>
      <c r="I9" s="164">
        <v>91924</v>
      </c>
      <c r="J9" s="68">
        <v>73657</v>
      </c>
      <c r="K9" s="177" t="s">
        <v>198</v>
      </c>
      <c r="L9" s="59">
        <v>0.42</v>
      </c>
      <c r="M9" s="158" t="s">
        <v>198</v>
      </c>
      <c r="N9" s="173">
        <v>0.52</v>
      </c>
      <c r="O9" s="44">
        <v>81149</v>
      </c>
    </row>
    <row r="10" spans="1:15" s="31" customFormat="1" ht="15.75" customHeight="1">
      <c r="A10" s="159" t="s">
        <v>173</v>
      </c>
      <c r="B10" s="161">
        <v>249558</v>
      </c>
      <c r="C10" s="150"/>
      <c r="D10" s="149">
        <v>95.5</v>
      </c>
      <c r="E10" s="163"/>
      <c r="F10" s="42">
        <v>99.3</v>
      </c>
      <c r="G10" s="158">
        <v>1.8</v>
      </c>
      <c r="H10" s="196">
        <v>1.78</v>
      </c>
      <c r="I10" s="164">
        <v>83448</v>
      </c>
      <c r="J10" s="68">
        <v>82083</v>
      </c>
      <c r="K10" s="177" t="s">
        <v>198</v>
      </c>
      <c r="L10" s="59">
        <v>0.53</v>
      </c>
      <c r="M10" s="158" t="s">
        <v>198</v>
      </c>
      <c r="N10" s="173">
        <v>0.65</v>
      </c>
      <c r="O10" s="44">
        <v>73703</v>
      </c>
    </row>
    <row r="11" spans="1:15" s="31" customFormat="1" ht="15.75" customHeight="1">
      <c r="A11" s="160" t="s">
        <v>193</v>
      </c>
      <c r="B11" s="245">
        <v>252284</v>
      </c>
      <c r="C11" s="246"/>
      <c r="D11" s="255">
        <v>95.9</v>
      </c>
      <c r="E11" s="247"/>
      <c r="F11" s="248">
        <v>99.9</v>
      </c>
      <c r="G11" s="249">
        <v>1.83</v>
      </c>
      <c r="H11" s="250">
        <v>2.02</v>
      </c>
      <c r="I11" s="251"/>
      <c r="J11" s="238"/>
      <c r="K11" s="252"/>
      <c r="L11" s="253"/>
      <c r="M11" s="249"/>
      <c r="N11" s="254"/>
      <c r="O11" s="241"/>
    </row>
    <row r="12" spans="1:16" s="31" customFormat="1" ht="15.75" customHeight="1">
      <c r="A12" s="98" t="s">
        <v>114</v>
      </c>
      <c r="B12" s="58">
        <v>217770</v>
      </c>
      <c r="C12" s="69"/>
      <c r="D12" s="42">
        <v>82.7</v>
      </c>
      <c r="E12" s="69"/>
      <c r="F12" s="42">
        <v>101.5</v>
      </c>
      <c r="G12" s="60">
        <v>0.99</v>
      </c>
      <c r="H12" s="60">
        <v>1.79</v>
      </c>
      <c r="I12" s="43">
        <v>7468</v>
      </c>
      <c r="J12" s="8">
        <v>6501</v>
      </c>
      <c r="K12" s="68" t="s">
        <v>204</v>
      </c>
      <c r="L12" s="158">
        <v>0.64</v>
      </c>
      <c r="M12" s="171" t="s">
        <v>204</v>
      </c>
      <c r="N12" s="174">
        <v>0.74</v>
      </c>
      <c r="O12" s="44">
        <v>5296</v>
      </c>
      <c r="P12" s="81"/>
    </row>
    <row r="13" spans="1:16" s="31" customFormat="1" ht="15.75" customHeight="1">
      <c r="A13" s="98" t="s">
        <v>59</v>
      </c>
      <c r="B13" s="58">
        <v>216477</v>
      </c>
      <c r="C13" s="69"/>
      <c r="D13" s="42">
        <v>82</v>
      </c>
      <c r="E13" s="69"/>
      <c r="F13" s="42">
        <v>100.8</v>
      </c>
      <c r="G13" s="60">
        <v>1.05</v>
      </c>
      <c r="H13" s="60">
        <v>1.75</v>
      </c>
      <c r="I13" s="43">
        <v>7395</v>
      </c>
      <c r="J13" s="8">
        <v>7554</v>
      </c>
      <c r="K13" s="68" t="s">
        <v>204</v>
      </c>
      <c r="L13" s="158">
        <v>0.63</v>
      </c>
      <c r="M13" s="171" t="s">
        <v>204</v>
      </c>
      <c r="N13" s="174">
        <v>0.75</v>
      </c>
      <c r="O13" s="44">
        <v>5219</v>
      </c>
      <c r="P13" s="81"/>
    </row>
    <row r="14" spans="1:16" s="31" customFormat="1" ht="15.75" customHeight="1">
      <c r="A14" s="98" t="s">
        <v>89</v>
      </c>
      <c r="B14" s="58">
        <v>225727</v>
      </c>
      <c r="C14" s="206"/>
      <c r="D14" s="42">
        <v>84.7</v>
      </c>
      <c r="E14" s="206"/>
      <c r="F14" s="42">
        <v>99.4</v>
      </c>
      <c r="G14" s="60">
        <v>1.3</v>
      </c>
      <c r="H14" s="60">
        <v>2.72</v>
      </c>
      <c r="I14" s="43">
        <v>8030</v>
      </c>
      <c r="J14" s="8">
        <v>8583</v>
      </c>
      <c r="K14" s="68" t="s">
        <v>204</v>
      </c>
      <c r="L14" s="158">
        <v>0.65</v>
      </c>
      <c r="M14" s="171" t="s">
        <v>204</v>
      </c>
      <c r="N14" s="174">
        <v>0.76</v>
      </c>
      <c r="O14" s="44">
        <v>5036</v>
      </c>
      <c r="P14" s="81"/>
    </row>
    <row r="15" spans="1:16" s="31" customFormat="1" ht="15.75" customHeight="1">
      <c r="A15" s="98" t="s">
        <v>129</v>
      </c>
      <c r="B15" s="58">
        <v>223149</v>
      </c>
      <c r="C15" s="69"/>
      <c r="D15" s="42">
        <v>83.8</v>
      </c>
      <c r="E15" s="69"/>
      <c r="F15" s="42">
        <v>100.8</v>
      </c>
      <c r="G15" s="60">
        <v>5.99</v>
      </c>
      <c r="H15" s="60">
        <v>4.57</v>
      </c>
      <c r="I15" s="43">
        <v>8981</v>
      </c>
      <c r="J15" s="8">
        <v>7272</v>
      </c>
      <c r="K15" s="68" t="s">
        <v>204</v>
      </c>
      <c r="L15" s="158">
        <v>0.68</v>
      </c>
      <c r="M15" s="171" t="s">
        <v>204</v>
      </c>
      <c r="N15" s="174">
        <v>0.79</v>
      </c>
      <c r="O15" s="44">
        <v>5626</v>
      </c>
      <c r="P15" s="81"/>
    </row>
    <row r="16" spans="1:16" s="31" customFormat="1" ht="15.75" customHeight="1">
      <c r="A16" s="98" t="s">
        <v>128</v>
      </c>
      <c r="B16" s="58">
        <v>213462</v>
      </c>
      <c r="C16" s="69"/>
      <c r="D16" s="42">
        <v>80.5</v>
      </c>
      <c r="E16" s="69"/>
      <c r="F16" s="42">
        <v>99.9</v>
      </c>
      <c r="G16" s="60">
        <v>1.23</v>
      </c>
      <c r="H16" s="60">
        <v>2.09</v>
      </c>
      <c r="I16" s="43">
        <v>7458</v>
      </c>
      <c r="J16" s="8">
        <v>7481</v>
      </c>
      <c r="K16" s="68" t="s">
        <v>204</v>
      </c>
      <c r="L16" s="158">
        <v>0.71</v>
      </c>
      <c r="M16" s="171" t="s">
        <v>204</v>
      </c>
      <c r="N16" s="174">
        <v>0.8</v>
      </c>
      <c r="O16" s="44">
        <v>6174</v>
      </c>
      <c r="P16" s="81"/>
    </row>
    <row r="17" spans="1:16" s="31" customFormat="1" ht="15.75" customHeight="1">
      <c r="A17" s="98" t="s">
        <v>52</v>
      </c>
      <c r="B17" s="58">
        <v>335349</v>
      </c>
      <c r="C17" s="69"/>
      <c r="D17" s="42">
        <v>127.9</v>
      </c>
      <c r="E17" s="69"/>
      <c r="F17" s="42">
        <v>99.4</v>
      </c>
      <c r="G17" s="60">
        <v>1.81</v>
      </c>
      <c r="H17" s="60">
        <v>2.36</v>
      </c>
      <c r="I17" s="43">
        <v>6069</v>
      </c>
      <c r="J17" s="8">
        <v>7458</v>
      </c>
      <c r="K17" s="68" t="s">
        <v>204</v>
      </c>
      <c r="L17" s="158">
        <v>0.7</v>
      </c>
      <c r="M17" s="171" t="s">
        <v>204</v>
      </c>
      <c r="N17" s="174">
        <v>0.81</v>
      </c>
      <c r="O17" s="44">
        <v>6037</v>
      </c>
      <c r="P17" s="81"/>
    </row>
    <row r="18" spans="1:16" s="31" customFormat="1" ht="15.75" customHeight="1">
      <c r="A18" s="98" t="s">
        <v>151</v>
      </c>
      <c r="B18" s="58">
        <v>273646</v>
      </c>
      <c r="C18" s="69"/>
      <c r="D18" s="42">
        <v>104.3</v>
      </c>
      <c r="E18" s="69"/>
      <c r="F18" s="42">
        <v>99.6</v>
      </c>
      <c r="G18" s="60">
        <v>1.49</v>
      </c>
      <c r="H18" s="60">
        <v>1.77</v>
      </c>
      <c r="I18" s="43">
        <v>5402</v>
      </c>
      <c r="J18" s="8">
        <v>7416</v>
      </c>
      <c r="K18" s="68" t="s">
        <v>204</v>
      </c>
      <c r="L18" s="158">
        <v>0.69</v>
      </c>
      <c r="M18" s="171" t="s">
        <v>204</v>
      </c>
      <c r="N18" s="174">
        <v>0.81</v>
      </c>
      <c r="O18" s="44">
        <v>6355</v>
      </c>
      <c r="P18" s="81"/>
    </row>
    <row r="19" spans="1:16" s="31" customFormat="1" ht="15.75" customHeight="1">
      <c r="A19" s="98" t="s">
        <v>152</v>
      </c>
      <c r="B19" s="58">
        <v>231984</v>
      </c>
      <c r="C19" s="69"/>
      <c r="D19" s="42">
        <v>88.4</v>
      </c>
      <c r="E19" s="69"/>
      <c r="F19" s="42">
        <v>99.5</v>
      </c>
      <c r="G19" s="60">
        <v>1.45</v>
      </c>
      <c r="H19" s="60">
        <v>1.53</v>
      </c>
      <c r="I19" s="43">
        <v>5321</v>
      </c>
      <c r="J19" s="8">
        <v>7568</v>
      </c>
      <c r="K19" s="68" t="s">
        <v>204</v>
      </c>
      <c r="L19" s="158">
        <v>0.69</v>
      </c>
      <c r="M19" s="171" t="s">
        <v>204</v>
      </c>
      <c r="N19" s="174">
        <v>0.81</v>
      </c>
      <c r="O19" s="44">
        <v>6068</v>
      </c>
      <c r="P19" s="81"/>
    </row>
    <row r="20" spans="1:16" s="31" customFormat="1" ht="15.75" customHeight="1">
      <c r="A20" s="98" t="s">
        <v>55</v>
      </c>
      <c r="B20" s="58">
        <v>218657</v>
      </c>
      <c r="C20" s="69"/>
      <c r="D20" s="42">
        <v>83.2</v>
      </c>
      <c r="E20" s="69"/>
      <c r="F20" s="42">
        <v>99.6</v>
      </c>
      <c r="G20" s="60">
        <v>1.87</v>
      </c>
      <c r="H20" s="60">
        <v>1.73</v>
      </c>
      <c r="I20" s="43">
        <v>6184</v>
      </c>
      <c r="J20" s="8">
        <v>7977</v>
      </c>
      <c r="K20" s="68" t="s">
        <v>204</v>
      </c>
      <c r="L20" s="158">
        <v>0.69</v>
      </c>
      <c r="M20" s="171" t="s">
        <v>204</v>
      </c>
      <c r="N20" s="174">
        <v>0.81</v>
      </c>
      <c r="O20" s="44">
        <v>5538</v>
      </c>
      <c r="P20" s="81"/>
    </row>
    <row r="21" spans="1:16" s="31" customFormat="1" ht="15.75" customHeight="1">
      <c r="A21" s="98" t="s">
        <v>56</v>
      </c>
      <c r="B21" s="58">
        <v>219861</v>
      </c>
      <c r="C21" s="69"/>
      <c r="D21" s="42">
        <v>83.9</v>
      </c>
      <c r="E21" s="69"/>
      <c r="F21" s="42">
        <v>99.5</v>
      </c>
      <c r="G21" s="60">
        <v>1.63</v>
      </c>
      <c r="H21" s="60">
        <v>1.64</v>
      </c>
      <c r="I21" s="43">
        <v>6719</v>
      </c>
      <c r="J21" s="8">
        <v>7877</v>
      </c>
      <c r="K21" s="68" t="s">
        <v>204</v>
      </c>
      <c r="L21" s="158">
        <v>0.69</v>
      </c>
      <c r="M21" s="171" t="s">
        <v>204</v>
      </c>
      <c r="N21" s="174">
        <v>0.81</v>
      </c>
      <c r="O21" s="44">
        <v>5491</v>
      </c>
      <c r="P21" s="81"/>
    </row>
    <row r="22" spans="1:16" s="31" customFormat="1" ht="15.75" customHeight="1">
      <c r="A22" s="98" t="s">
        <v>57</v>
      </c>
      <c r="B22" s="58">
        <v>220609</v>
      </c>
      <c r="C22" s="69"/>
      <c r="D22" s="42">
        <v>84.7</v>
      </c>
      <c r="E22" s="69"/>
      <c r="F22" s="42">
        <v>99.6</v>
      </c>
      <c r="G22" s="60">
        <v>1.29</v>
      </c>
      <c r="H22" s="60">
        <v>1.12</v>
      </c>
      <c r="I22" s="43">
        <v>6219</v>
      </c>
      <c r="J22" s="8">
        <v>7027</v>
      </c>
      <c r="K22" s="68" t="s">
        <v>204</v>
      </c>
      <c r="L22" s="158">
        <v>0.7</v>
      </c>
      <c r="M22" s="171" t="s">
        <v>204</v>
      </c>
      <c r="N22" s="174">
        <v>0.82</v>
      </c>
      <c r="O22" s="44">
        <v>5313</v>
      </c>
      <c r="P22" s="81"/>
    </row>
    <row r="23" spans="1:16" s="31" customFormat="1" ht="15.75" customHeight="1">
      <c r="A23" s="98" t="s">
        <v>58</v>
      </c>
      <c r="B23" s="58">
        <v>433855</v>
      </c>
      <c r="C23" s="69"/>
      <c r="D23" s="42">
        <v>165.6</v>
      </c>
      <c r="E23" s="69"/>
      <c r="F23" s="42">
        <v>99.2</v>
      </c>
      <c r="G23" s="60">
        <v>1.87</v>
      </c>
      <c r="H23" s="60">
        <v>1.17</v>
      </c>
      <c r="I23" s="43">
        <v>5330</v>
      </c>
      <c r="J23" s="8">
        <v>6212</v>
      </c>
      <c r="K23" s="68" t="s">
        <v>204</v>
      </c>
      <c r="L23" s="158">
        <v>0.72</v>
      </c>
      <c r="M23" s="171" t="s">
        <v>204</v>
      </c>
      <c r="N23" s="174">
        <v>0.83</v>
      </c>
      <c r="O23" s="44">
        <v>5105</v>
      </c>
      <c r="P23" s="81"/>
    </row>
    <row r="24" spans="1:16" s="31" customFormat="1" ht="15.75" customHeight="1">
      <c r="A24" s="98" t="s">
        <v>197</v>
      </c>
      <c r="B24" s="256">
        <v>217337</v>
      </c>
      <c r="C24" s="206"/>
      <c r="D24" s="201">
        <v>82.5</v>
      </c>
      <c r="E24" s="206"/>
      <c r="F24" s="201">
        <v>99</v>
      </c>
      <c r="G24" s="257">
        <v>0.79</v>
      </c>
      <c r="H24" s="257">
        <v>1.55</v>
      </c>
      <c r="I24" s="43">
        <v>7556</v>
      </c>
      <c r="J24" s="8">
        <v>6526</v>
      </c>
      <c r="K24" s="68"/>
      <c r="L24" s="158">
        <v>0.67</v>
      </c>
      <c r="M24" s="171"/>
      <c r="N24" s="174">
        <v>0.85</v>
      </c>
      <c r="O24" s="44">
        <v>5498</v>
      </c>
      <c r="P24" s="81"/>
    </row>
    <row r="25" spans="1:16" s="31" customFormat="1" ht="15.75" customHeight="1">
      <c r="A25" s="98" t="s">
        <v>59</v>
      </c>
      <c r="B25" s="58"/>
      <c r="C25" s="69"/>
      <c r="D25" s="42"/>
      <c r="E25" s="69"/>
      <c r="F25" s="42"/>
      <c r="G25" s="60"/>
      <c r="H25" s="60"/>
      <c r="I25" s="194">
        <v>7183</v>
      </c>
      <c r="J25" s="193">
        <v>7608</v>
      </c>
      <c r="K25" s="178"/>
      <c r="L25" s="199">
        <v>0.68</v>
      </c>
      <c r="M25" s="179"/>
      <c r="N25" s="200">
        <v>0.85</v>
      </c>
      <c r="O25" s="195">
        <v>5515</v>
      </c>
      <c r="P25" s="81"/>
    </row>
    <row r="26" spans="1:16" s="31" customFormat="1" ht="24" customHeight="1">
      <c r="A26" s="4" t="s">
        <v>121</v>
      </c>
      <c r="B26" s="5" t="s">
        <v>94</v>
      </c>
      <c r="C26" s="91"/>
      <c r="D26" s="11">
        <f>(($D$24-$D$23)/$D$23*100)</f>
        <v>-50.18115942028986</v>
      </c>
      <c r="E26" s="133"/>
      <c r="F26" s="11">
        <f>(($F$24-$F$23)/$F$23*100)</f>
        <v>-0.2016129032258093</v>
      </c>
      <c r="G26" s="134">
        <f>$G$24-$G$23</f>
        <v>-1.08</v>
      </c>
      <c r="H26" s="134">
        <f>$H$24-$H$23</f>
        <v>0.3800000000000001</v>
      </c>
      <c r="I26" s="11">
        <f>($I$25-$I$24)/$I$24*100</f>
        <v>-4.936474325039703</v>
      </c>
      <c r="J26" s="11">
        <f>($J$25-$J$24)/$J$24*100</f>
        <v>16.579834508121362</v>
      </c>
      <c r="K26" s="172"/>
      <c r="L26" s="134">
        <f>$L$25-$L$24</f>
        <v>0.010000000000000009</v>
      </c>
      <c r="M26" s="175"/>
      <c r="N26" s="134">
        <f>$N$25-$N$24</f>
        <v>0</v>
      </c>
      <c r="O26" s="151">
        <f>($O$25-$O$24)/$O$24*100</f>
        <v>0.30920334667151694</v>
      </c>
      <c r="P26" s="81"/>
    </row>
    <row r="27" spans="1:15" s="31" customFormat="1" ht="24" customHeight="1">
      <c r="A27" s="7" t="s">
        <v>122</v>
      </c>
      <c r="B27" s="8" t="s">
        <v>94</v>
      </c>
      <c r="C27" s="91"/>
      <c r="D27" s="2">
        <f>($D$24-D12)/D12*100</f>
        <v>-0.2418379685610675</v>
      </c>
      <c r="E27" s="133"/>
      <c r="F27" s="2">
        <f>($F$24-F12)/F12*100</f>
        <v>-2.4630541871921183</v>
      </c>
      <c r="G27" s="210">
        <f>$G$24-G12</f>
        <v>-0.19999999999999996</v>
      </c>
      <c r="H27" s="210">
        <f>$H$24-H12</f>
        <v>-0.24</v>
      </c>
      <c r="I27" s="11">
        <f>($I$25-$I$13)/$I$13*100</f>
        <v>-2.8668018931710613</v>
      </c>
      <c r="J27" s="11">
        <f>($J$25-$J$13)/$J$13*100</f>
        <v>0.7148530579825259</v>
      </c>
      <c r="K27" s="172"/>
      <c r="L27" s="134">
        <f>$L$25-$L$13</f>
        <v>0.050000000000000044</v>
      </c>
      <c r="M27" s="133"/>
      <c r="N27" s="134">
        <f>$N$25-$N$13</f>
        <v>0.09999999999999998</v>
      </c>
      <c r="O27" s="152">
        <f>($O$25-$O$13)/$O$13*100</f>
        <v>5.671584594749953</v>
      </c>
    </row>
    <row r="28" spans="1:15" s="31" customFormat="1" ht="24" customHeight="1">
      <c r="A28" s="15" t="s">
        <v>15</v>
      </c>
      <c r="B28" s="291" t="s">
        <v>50</v>
      </c>
      <c r="C28" s="292"/>
      <c r="D28" s="302"/>
      <c r="E28" s="302"/>
      <c r="F28" s="302"/>
      <c r="G28" s="302"/>
      <c r="H28" s="303"/>
      <c r="I28" s="291" t="s">
        <v>62</v>
      </c>
      <c r="J28" s="292"/>
      <c r="K28" s="292"/>
      <c r="L28" s="292"/>
      <c r="M28" s="292"/>
      <c r="N28" s="292"/>
      <c r="O28" s="314"/>
    </row>
    <row r="29" spans="1:15" s="31" customFormat="1" ht="12" customHeight="1">
      <c r="A29" s="61" t="s">
        <v>48</v>
      </c>
      <c r="B29" s="304" t="s">
        <v>149</v>
      </c>
      <c r="C29" s="305"/>
      <c r="D29" s="306"/>
      <c r="E29" s="306"/>
      <c r="F29" s="306"/>
      <c r="G29" s="306"/>
      <c r="H29" s="307"/>
      <c r="I29" s="315" t="s">
        <v>130</v>
      </c>
      <c r="J29" s="316"/>
      <c r="K29" s="316"/>
      <c r="L29" s="316"/>
      <c r="M29" s="316"/>
      <c r="N29" s="316"/>
      <c r="O29" s="317"/>
    </row>
    <row r="30" spans="1:15" s="26" customFormat="1" ht="15.75" customHeight="1">
      <c r="A30" s="48"/>
      <c r="B30" s="308"/>
      <c r="C30" s="309"/>
      <c r="D30" s="309"/>
      <c r="E30" s="309"/>
      <c r="F30" s="309"/>
      <c r="G30" s="309"/>
      <c r="H30" s="310"/>
      <c r="I30" s="318"/>
      <c r="J30" s="319"/>
      <c r="K30" s="319"/>
      <c r="L30" s="319"/>
      <c r="M30" s="319"/>
      <c r="N30" s="319"/>
      <c r="O30" s="320"/>
    </row>
    <row r="31" spans="1:15" s="26" customFormat="1" ht="15.75" customHeight="1">
      <c r="A31" s="48"/>
      <c r="B31" s="308"/>
      <c r="C31" s="309"/>
      <c r="D31" s="309"/>
      <c r="E31" s="309"/>
      <c r="F31" s="309"/>
      <c r="G31" s="309"/>
      <c r="H31" s="310"/>
      <c r="I31" s="318"/>
      <c r="J31" s="319"/>
      <c r="K31" s="319"/>
      <c r="L31" s="319"/>
      <c r="M31" s="319"/>
      <c r="N31" s="319"/>
      <c r="O31" s="320"/>
    </row>
    <row r="32" spans="1:15" s="26" customFormat="1" ht="15.75" customHeight="1">
      <c r="A32" s="48"/>
      <c r="B32" s="308"/>
      <c r="C32" s="309"/>
      <c r="D32" s="309"/>
      <c r="E32" s="309"/>
      <c r="F32" s="309"/>
      <c r="G32" s="309"/>
      <c r="H32" s="310"/>
      <c r="I32" s="318"/>
      <c r="J32" s="319"/>
      <c r="K32" s="319"/>
      <c r="L32" s="319"/>
      <c r="M32" s="319"/>
      <c r="N32" s="319"/>
      <c r="O32" s="320"/>
    </row>
    <row r="33" spans="1:15" s="26" customFormat="1" ht="15.75" customHeight="1">
      <c r="A33" s="62"/>
      <c r="B33" s="308"/>
      <c r="C33" s="309"/>
      <c r="D33" s="309"/>
      <c r="E33" s="309"/>
      <c r="F33" s="309"/>
      <c r="G33" s="309"/>
      <c r="H33" s="310"/>
      <c r="I33" s="318"/>
      <c r="J33" s="319"/>
      <c r="K33" s="319"/>
      <c r="L33" s="319"/>
      <c r="M33" s="319"/>
      <c r="N33" s="319"/>
      <c r="O33" s="320"/>
    </row>
    <row r="34" spans="1:15" s="26" customFormat="1" ht="15.75" customHeight="1">
      <c r="A34" s="102"/>
      <c r="B34" s="308"/>
      <c r="C34" s="309"/>
      <c r="D34" s="309"/>
      <c r="E34" s="309"/>
      <c r="F34" s="309"/>
      <c r="G34" s="309"/>
      <c r="H34" s="310"/>
      <c r="I34" s="318"/>
      <c r="J34" s="319"/>
      <c r="K34" s="319"/>
      <c r="L34" s="319"/>
      <c r="M34" s="319"/>
      <c r="N34" s="319"/>
      <c r="O34" s="320"/>
    </row>
    <row r="35" spans="1:15" s="26" customFormat="1" ht="15.75" customHeight="1">
      <c r="A35" s="102"/>
      <c r="B35" s="308"/>
      <c r="C35" s="309"/>
      <c r="D35" s="309"/>
      <c r="E35" s="309"/>
      <c r="F35" s="309"/>
      <c r="G35" s="309"/>
      <c r="H35" s="310"/>
      <c r="I35" s="318"/>
      <c r="J35" s="319"/>
      <c r="K35" s="319"/>
      <c r="L35" s="319"/>
      <c r="M35" s="319"/>
      <c r="N35" s="319"/>
      <c r="O35" s="320"/>
    </row>
    <row r="36" spans="1:15" s="26" customFormat="1" ht="15.75" customHeight="1" thickBot="1">
      <c r="A36" s="63"/>
      <c r="B36" s="311"/>
      <c r="C36" s="312"/>
      <c r="D36" s="312"/>
      <c r="E36" s="312"/>
      <c r="F36" s="312"/>
      <c r="G36" s="312"/>
      <c r="H36" s="313"/>
      <c r="I36" s="321"/>
      <c r="J36" s="322"/>
      <c r="K36" s="322"/>
      <c r="L36" s="322"/>
      <c r="M36" s="322"/>
      <c r="N36" s="322"/>
      <c r="O36" s="323"/>
    </row>
    <row r="37" spans="1:15" s="26" customFormat="1" ht="15.75" customHeight="1">
      <c r="A37" s="28"/>
      <c r="B37" s="29"/>
      <c r="C37" s="30"/>
      <c r="D37" s="29"/>
      <c r="E37" s="30"/>
      <c r="F37" s="29"/>
      <c r="G37" s="29"/>
      <c r="H37" s="29"/>
      <c r="I37" s="29"/>
      <c r="J37" s="29"/>
      <c r="K37" s="29"/>
      <c r="L37" s="29"/>
      <c r="M37" s="29"/>
      <c r="N37" s="31"/>
      <c r="O37" s="30" t="s">
        <v>49</v>
      </c>
    </row>
    <row r="38" spans="1:15" s="31" customFormat="1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sheetProtection/>
  <mergeCells count="14">
    <mergeCell ref="A1:O1"/>
    <mergeCell ref="B3:H3"/>
    <mergeCell ref="I3:O3"/>
    <mergeCell ref="M5:N5"/>
    <mergeCell ref="M6:N6"/>
    <mergeCell ref="E4:F5"/>
    <mergeCell ref="C4:D5"/>
    <mergeCell ref="L2:N2"/>
    <mergeCell ref="B28:H28"/>
    <mergeCell ref="B29:H36"/>
    <mergeCell ref="I28:O28"/>
    <mergeCell ref="I29:O36"/>
    <mergeCell ref="K5:L5"/>
    <mergeCell ref="K6:L6"/>
  </mergeCells>
  <printOptions horizontalCentered="1"/>
  <pageMargins left="0.7874015748031497" right="0.3937007874015748" top="0.7874015748031497" bottom="0.5118110236220472" header="0" footer="0"/>
  <pageSetup horizontalDpi="600" verticalDpi="600" orientation="portrait" paperSize="9" scale="86" r:id="rId2"/>
  <headerFooter alignWithMargins="0">
    <oddFooter>&amp;C&amp;P／&amp;N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4"/>
  <sheetViews>
    <sheetView view="pageBreakPreview" zoomScaleNormal="13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0.625" style="3" customWidth="1"/>
    <col min="2" max="2" width="9.375" style="18" customWidth="1"/>
    <col min="3" max="3" width="6.125" style="3" customWidth="1"/>
    <col min="4" max="4" width="7.625" style="3" customWidth="1"/>
    <col min="5" max="5" width="8.625" style="18" customWidth="1"/>
    <col min="6" max="6" width="9.375" style="3" customWidth="1"/>
    <col min="7" max="7" width="7.50390625" style="3" customWidth="1"/>
    <col min="8" max="8" width="1.875" style="3" customWidth="1"/>
    <col min="9" max="9" width="6.875" style="3" customWidth="1"/>
    <col min="10" max="10" width="7.50390625" style="3" customWidth="1"/>
    <col min="11" max="11" width="1.875" style="3" customWidth="1"/>
    <col min="12" max="12" width="6.875" style="3" customWidth="1"/>
    <col min="13" max="13" width="7.50390625" style="3" customWidth="1"/>
    <col min="14" max="14" width="8.625" style="3" customWidth="1"/>
    <col min="15" max="16" width="6.875" style="3" customWidth="1"/>
    <col min="17" max="17" width="6.75390625" style="3" customWidth="1"/>
    <col min="18" max="16384" width="9.00390625" style="3" customWidth="1"/>
  </cols>
  <sheetData>
    <row r="1" spans="1:14" s="26" customFormat="1" ht="21">
      <c r="A1" s="328" t="s">
        <v>97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6:14" s="26" customFormat="1" ht="15" thickBot="1">
      <c r="F2" s="32"/>
      <c r="K2" s="300" t="str">
        <f>'指標－１'!J2</f>
        <v>（平成25年4月22日</v>
      </c>
      <c r="L2" s="340"/>
      <c r="M2" s="340"/>
      <c r="N2" s="203" t="s">
        <v>119</v>
      </c>
    </row>
    <row r="3" spans="1:16" s="31" customFormat="1" ht="15.75" customHeight="1">
      <c r="A3" s="104" t="s">
        <v>63</v>
      </c>
      <c r="B3" s="298" t="s">
        <v>88</v>
      </c>
      <c r="C3" s="294"/>
      <c r="D3" s="294"/>
      <c r="E3" s="330"/>
      <c r="F3" s="64" t="s">
        <v>64</v>
      </c>
      <c r="G3" s="34"/>
      <c r="H3" s="352" t="s">
        <v>74</v>
      </c>
      <c r="I3" s="353"/>
      <c r="J3" s="353"/>
      <c r="K3" s="353"/>
      <c r="L3" s="353"/>
      <c r="M3" s="353"/>
      <c r="N3" s="354"/>
      <c r="O3" s="69"/>
      <c r="P3" s="69"/>
    </row>
    <row r="4" spans="1:16" s="31" customFormat="1" ht="15.75" customHeight="1">
      <c r="A4" s="36"/>
      <c r="B4" s="291" t="s">
        <v>73</v>
      </c>
      <c r="C4" s="302"/>
      <c r="D4" s="302"/>
      <c r="E4" s="343"/>
      <c r="F4" s="131" t="s">
        <v>65</v>
      </c>
      <c r="G4" s="154"/>
      <c r="H4" s="346" t="s">
        <v>78</v>
      </c>
      <c r="I4" s="349"/>
      <c r="J4" s="350"/>
      <c r="K4" s="346" t="s">
        <v>77</v>
      </c>
      <c r="L4" s="349"/>
      <c r="M4" s="349"/>
      <c r="N4" s="351"/>
      <c r="O4" s="37"/>
      <c r="P4" s="37"/>
    </row>
    <row r="5" spans="1:16" s="31" customFormat="1" ht="15.75" customHeight="1">
      <c r="A5" s="36"/>
      <c r="B5" s="100"/>
      <c r="C5" s="66"/>
      <c r="D5" s="89"/>
      <c r="E5" s="100"/>
      <c r="F5" s="131" t="s">
        <v>207</v>
      </c>
      <c r="G5" s="55"/>
      <c r="H5" s="69"/>
      <c r="I5" s="69"/>
      <c r="J5" s="41"/>
      <c r="K5" s="110"/>
      <c r="L5" s="69"/>
      <c r="M5" s="47"/>
      <c r="N5" s="56"/>
      <c r="O5" s="37"/>
      <c r="P5" s="69"/>
    </row>
    <row r="6" spans="1:16" s="31" customFormat="1" ht="15.75" customHeight="1">
      <c r="A6" s="36"/>
      <c r="B6" s="75" t="s">
        <v>212</v>
      </c>
      <c r="C6" s="341" t="s">
        <v>67</v>
      </c>
      <c r="D6" s="75" t="s">
        <v>93</v>
      </c>
      <c r="E6" s="75" t="s">
        <v>212</v>
      </c>
      <c r="F6" s="65" t="s">
        <v>27</v>
      </c>
      <c r="G6" s="55"/>
      <c r="H6" s="69"/>
      <c r="I6" s="65" t="s">
        <v>28</v>
      </c>
      <c r="J6" s="341" t="s">
        <v>67</v>
      </c>
      <c r="K6" s="69"/>
      <c r="L6" s="65" t="s">
        <v>28</v>
      </c>
      <c r="M6" s="341" t="s">
        <v>67</v>
      </c>
      <c r="N6" s="56" t="s">
        <v>29</v>
      </c>
      <c r="O6" s="69"/>
      <c r="P6" s="69"/>
    </row>
    <row r="7" spans="1:16" s="31" customFormat="1" ht="22.5">
      <c r="A7" s="39" t="s">
        <v>5</v>
      </c>
      <c r="B7" s="101" t="s">
        <v>76</v>
      </c>
      <c r="C7" s="342"/>
      <c r="D7" s="76" t="s">
        <v>76</v>
      </c>
      <c r="E7" s="76" t="s">
        <v>213</v>
      </c>
      <c r="F7" s="40" t="s">
        <v>76</v>
      </c>
      <c r="G7" s="126" t="s">
        <v>66</v>
      </c>
      <c r="H7" s="66"/>
      <c r="I7" s="113" t="s">
        <v>47</v>
      </c>
      <c r="J7" s="342"/>
      <c r="K7" s="69"/>
      <c r="L7" s="113" t="s">
        <v>47</v>
      </c>
      <c r="M7" s="342"/>
      <c r="N7" s="114"/>
      <c r="O7" s="69"/>
      <c r="P7" s="69"/>
    </row>
    <row r="8" spans="1:16" s="31" customFormat="1" ht="15.75" customHeight="1">
      <c r="A8" s="36"/>
      <c r="B8" s="86"/>
      <c r="C8" s="8" t="s">
        <v>25</v>
      </c>
      <c r="D8" s="47"/>
      <c r="E8" s="8"/>
      <c r="F8" s="8" t="s">
        <v>24</v>
      </c>
      <c r="G8" s="8" t="s">
        <v>25</v>
      </c>
      <c r="H8" s="69"/>
      <c r="I8" s="97"/>
      <c r="J8" s="8" t="s">
        <v>25</v>
      </c>
      <c r="K8" s="110"/>
      <c r="L8" s="97"/>
      <c r="M8" s="8" t="s">
        <v>25</v>
      </c>
      <c r="N8" s="130"/>
      <c r="O8" s="69"/>
      <c r="P8" s="69"/>
    </row>
    <row r="9" spans="1:17" s="31" customFormat="1" ht="15.75" customHeight="1">
      <c r="A9" s="48" t="s">
        <v>116</v>
      </c>
      <c r="B9" s="95">
        <v>100.3</v>
      </c>
      <c r="C9" s="14">
        <v>-2</v>
      </c>
      <c r="D9" s="42">
        <v>100.5</v>
      </c>
      <c r="E9" s="42">
        <v>100.7</v>
      </c>
      <c r="F9" s="8">
        <v>291023</v>
      </c>
      <c r="G9" s="14">
        <v>-8.8</v>
      </c>
      <c r="H9" s="141"/>
      <c r="I9" s="13">
        <v>81.1</v>
      </c>
      <c r="J9" s="13">
        <v>-21.9</v>
      </c>
      <c r="K9" s="141"/>
      <c r="L9" s="13">
        <v>80</v>
      </c>
      <c r="M9" s="13">
        <v>-20.8</v>
      </c>
      <c r="N9" s="78">
        <v>79.9</v>
      </c>
      <c r="O9" s="149" t="s">
        <v>104</v>
      </c>
      <c r="P9" s="69" t="s">
        <v>104</v>
      </c>
      <c r="Q9" s="31" t="s">
        <v>104</v>
      </c>
    </row>
    <row r="10" spans="1:17" s="31" customFormat="1" ht="15.75" customHeight="1">
      <c r="A10" s="169" t="s">
        <v>115</v>
      </c>
      <c r="B10" s="95">
        <v>100</v>
      </c>
      <c r="C10" s="167">
        <v>-0.3</v>
      </c>
      <c r="D10" s="95">
        <v>100</v>
      </c>
      <c r="E10" s="149">
        <v>100</v>
      </c>
      <c r="F10" s="86">
        <v>294894</v>
      </c>
      <c r="G10" s="14">
        <v>1.3</v>
      </c>
      <c r="H10" s="168"/>
      <c r="I10" s="13">
        <v>94.4</v>
      </c>
      <c r="J10" s="155">
        <v>16.4</v>
      </c>
      <c r="K10" s="168"/>
      <c r="L10" s="13">
        <v>93.4</v>
      </c>
      <c r="M10" s="155">
        <v>16.8</v>
      </c>
      <c r="N10" s="170">
        <v>93.5</v>
      </c>
      <c r="O10" s="149"/>
      <c r="P10" s="149"/>
      <c r="Q10" s="149"/>
    </row>
    <row r="11" spans="1:18" s="31" customFormat="1" ht="15.75" customHeight="1">
      <c r="A11" s="48" t="s">
        <v>173</v>
      </c>
      <c r="B11" s="95">
        <v>100</v>
      </c>
      <c r="C11" s="127">
        <v>0</v>
      </c>
      <c r="D11" s="42">
        <v>98.8</v>
      </c>
      <c r="E11" s="42">
        <v>99.7</v>
      </c>
      <c r="F11" s="8">
        <v>298488</v>
      </c>
      <c r="G11" s="127">
        <v>1.2</v>
      </c>
      <c r="H11" s="168"/>
      <c r="I11" s="13">
        <v>92.2</v>
      </c>
      <c r="J11" s="13">
        <v>-2.3</v>
      </c>
      <c r="K11" s="141"/>
      <c r="L11" s="13">
        <v>92.8</v>
      </c>
      <c r="M11" s="13">
        <v>-0.6</v>
      </c>
      <c r="N11" s="78">
        <v>93</v>
      </c>
      <c r="O11" s="139"/>
      <c r="P11" s="139"/>
      <c r="Q11" s="139"/>
      <c r="R11" s="139"/>
    </row>
    <row r="12" spans="1:17" s="31" customFormat="1" ht="15.75" customHeight="1">
      <c r="A12" s="143" t="s">
        <v>193</v>
      </c>
      <c r="B12" s="263">
        <v>99.7</v>
      </c>
      <c r="C12" s="262">
        <v>-0.3</v>
      </c>
      <c r="D12" s="248">
        <v>98.5</v>
      </c>
      <c r="E12" s="248">
        <v>99.7</v>
      </c>
      <c r="F12" s="237">
        <v>301381</v>
      </c>
      <c r="G12" s="262">
        <v>1</v>
      </c>
      <c r="H12" s="198"/>
      <c r="I12" s="264">
        <v>91.9</v>
      </c>
      <c r="J12" s="264">
        <v>-0.3</v>
      </c>
      <c r="K12" s="265"/>
      <c r="L12" s="264">
        <v>89.3</v>
      </c>
      <c r="M12" s="264">
        <v>-3.8</v>
      </c>
      <c r="N12" s="266">
        <v>89.4</v>
      </c>
      <c r="O12" s="139">
        <f>(F12-F11)/F11*100</f>
        <v>0.9692181930261853</v>
      </c>
      <c r="P12" s="139">
        <f>(I12-I11)/I11*100</f>
        <v>-0.32537960954446543</v>
      </c>
      <c r="Q12" s="139">
        <f>(L12-L11)/L11*100</f>
        <v>-3.771551724137931</v>
      </c>
    </row>
    <row r="13" spans="1:16" s="31" customFormat="1" ht="15.75" customHeight="1">
      <c r="A13" s="98" t="s">
        <v>196</v>
      </c>
      <c r="B13" s="95">
        <v>99.6</v>
      </c>
      <c r="C13" s="14">
        <v>0.4</v>
      </c>
      <c r="D13" s="42">
        <v>98.1</v>
      </c>
      <c r="E13" s="42">
        <v>99.4</v>
      </c>
      <c r="F13" s="68">
        <v>367489</v>
      </c>
      <c r="G13" s="182">
        <v>3.6</v>
      </c>
      <c r="H13" s="141"/>
      <c r="I13" s="140">
        <v>95</v>
      </c>
      <c r="J13" s="138">
        <v>2.3</v>
      </c>
      <c r="K13" s="141"/>
      <c r="L13" s="13">
        <v>92</v>
      </c>
      <c r="M13" s="13">
        <v>-4.1</v>
      </c>
      <c r="N13" s="78">
        <v>92.2</v>
      </c>
      <c r="O13" s="149"/>
      <c r="P13" s="139"/>
    </row>
    <row r="14" spans="1:16" s="31" customFormat="1" ht="15.75" customHeight="1">
      <c r="A14" s="98" t="s">
        <v>114</v>
      </c>
      <c r="B14" s="95">
        <v>99.7</v>
      </c>
      <c r="C14" s="14">
        <v>0.1</v>
      </c>
      <c r="D14" s="42">
        <v>99.7</v>
      </c>
      <c r="E14" s="42">
        <v>99.6</v>
      </c>
      <c r="F14" s="68">
        <v>309197</v>
      </c>
      <c r="G14" s="182">
        <v>6.4</v>
      </c>
      <c r="H14" s="141"/>
      <c r="I14" s="140">
        <v>95.9</v>
      </c>
      <c r="J14" s="138">
        <v>0.9</v>
      </c>
      <c r="K14" s="141"/>
      <c r="L14" s="13">
        <v>92.2</v>
      </c>
      <c r="M14" s="13">
        <v>0.2</v>
      </c>
      <c r="N14" s="78">
        <v>92.3</v>
      </c>
      <c r="O14" s="153"/>
      <c r="P14" s="139"/>
    </row>
    <row r="15" spans="1:16" s="31" customFormat="1" ht="15.75" customHeight="1">
      <c r="A15" s="98" t="s">
        <v>59</v>
      </c>
      <c r="B15" s="95">
        <v>100</v>
      </c>
      <c r="C15" s="14">
        <v>0.3</v>
      </c>
      <c r="D15" s="42">
        <v>100.2</v>
      </c>
      <c r="E15" s="42">
        <v>99.8</v>
      </c>
      <c r="F15" s="68">
        <v>296063</v>
      </c>
      <c r="G15" s="182">
        <v>2.6</v>
      </c>
      <c r="H15" s="202"/>
      <c r="I15" s="140">
        <v>94.4</v>
      </c>
      <c r="J15" s="138">
        <v>-1.6</v>
      </c>
      <c r="K15" s="141"/>
      <c r="L15" s="13">
        <v>99.3</v>
      </c>
      <c r="M15" s="13">
        <v>7.7</v>
      </c>
      <c r="N15" s="78">
        <v>99.6</v>
      </c>
      <c r="O15" s="139"/>
      <c r="P15" s="139"/>
    </row>
    <row r="16" spans="1:16" s="31" customFormat="1" ht="15.75" customHeight="1">
      <c r="A16" s="98" t="s">
        <v>89</v>
      </c>
      <c r="B16" s="95">
        <v>100.7</v>
      </c>
      <c r="C16" s="14">
        <v>0.7</v>
      </c>
      <c r="D16" s="42">
        <v>100.3</v>
      </c>
      <c r="E16" s="42">
        <v>100.3</v>
      </c>
      <c r="F16" s="68">
        <v>347920</v>
      </c>
      <c r="G16" s="182">
        <v>9</v>
      </c>
      <c r="H16" s="141"/>
      <c r="I16" s="140">
        <v>95.6</v>
      </c>
      <c r="J16" s="138">
        <v>1.3</v>
      </c>
      <c r="K16" s="141"/>
      <c r="L16" s="13">
        <v>97.8</v>
      </c>
      <c r="M16" s="13">
        <v>-1.5</v>
      </c>
      <c r="N16" s="78">
        <v>98.1</v>
      </c>
      <c r="O16" s="139"/>
      <c r="P16" s="139"/>
    </row>
    <row r="17" spans="1:16" s="31" customFormat="1" ht="15.75" customHeight="1">
      <c r="A17" s="98" t="s">
        <v>129</v>
      </c>
      <c r="B17" s="95">
        <v>100.7</v>
      </c>
      <c r="C17" s="14">
        <v>0</v>
      </c>
      <c r="D17" s="42">
        <v>99.9</v>
      </c>
      <c r="E17" s="42">
        <v>100.4</v>
      </c>
      <c r="F17" s="68">
        <v>328212</v>
      </c>
      <c r="G17" s="182">
        <v>-2.9</v>
      </c>
      <c r="H17" s="141"/>
      <c r="I17" s="140">
        <v>95.4</v>
      </c>
      <c r="J17" s="138">
        <v>-0.2</v>
      </c>
      <c r="K17" s="141"/>
      <c r="L17" s="13">
        <v>92.5</v>
      </c>
      <c r="M17" s="13">
        <v>-5.4</v>
      </c>
      <c r="N17" s="78">
        <v>92.8</v>
      </c>
      <c r="O17" s="139"/>
      <c r="P17" s="139"/>
    </row>
    <row r="18" spans="1:16" s="31" customFormat="1" ht="15.75" customHeight="1">
      <c r="A18" s="98" t="s">
        <v>131</v>
      </c>
      <c r="B18" s="95">
        <v>100.3</v>
      </c>
      <c r="C18" s="14">
        <v>-0.4</v>
      </c>
      <c r="D18" s="42">
        <v>99.7</v>
      </c>
      <c r="E18" s="42">
        <v>100.1</v>
      </c>
      <c r="F18" s="68">
        <v>291888</v>
      </c>
      <c r="G18" s="182">
        <v>-12.4</v>
      </c>
      <c r="H18" s="202"/>
      <c r="I18" s="140">
        <v>92.2</v>
      </c>
      <c r="J18" s="138">
        <v>-3.4</v>
      </c>
      <c r="K18" s="141"/>
      <c r="L18" s="13">
        <v>90.5</v>
      </c>
      <c r="M18" s="13">
        <v>-2.2</v>
      </c>
      <c r="N18" s="78">
        <v>90.5</v>
      </c>
      <c r="O18" s="139"/>
      <c r="P18" s="139">
        <f aca="true" t="shared" si="0" ref="P18:P26">(L18-L17)/L17*100</f>
        <v>-2.1621621621621623</v>
      </c>
    </row>
    <row r="19" spans="1:16" s="31" customFormat="1" ht="15.75" customHeight="1">
      <c r="A19" s="98" t="s">
        <v>52</v>
      </c>
      <c r="B19" s="95">
        <v>99.4</v>
      </c>
      <c r="C19" s="14">
        <v>-0.9</v>
      </c>
      <c r="D19" s="42">
        <v>98.2</v>
      </c>
      <c r="E19" s="42">
        <v>99.6</v>
      </c>
      <c r="F19" s="68">
        <v>271923</v>
      </c>
      <c r="G19" s="182">
        <v>2.1</v>
      </c>
      <c r="H19" s="141"/>
      <c r="I19" s="140">
        <v>92.6</v>
      </c>
      <c r="J19" s="138">
        <v>0.4</v>
      </c>
      <c r="K19" s="141"/>
      <c r="L19" s="13">
        <v>87.1</v>
      </c>
      <c r="M19" s="13">
        <v>-3.8</v>
      </c>
      <c r="N19" s="78">
        <v>87.2</v>
      </c>
      <c r="O19" s="139"/>
      <c r="P19" s="139">
        <f t="shared" si="0"/>
        <v>-3.7569060773480727</v>
      </c>
    </row>
    <row r="20" spans="1:16" s="31" customFormat="1" ht="15.75" customHeight="1">
      <c r="A20" s="98" t="s">
        <v>53</v>
      </c>
      <c r="B20" s="95">
        <v>99.4</v>
      </c>
      <c r="C20" s="14">
        <v>0</v>
      </c>
      <c r="D20" s="42">
        <v>98</v>
      </c>
      <c r="E20" s="42">
        <v>99.3</v>
      </c>
      <c r="F20" s="68">
        <v>293848</v>
      </c>
      <c r="G20" s="182">
        <v>-5.7</v>
      </c>
      <c r="H20" s="141"/>
      <c r="I20" s="140">
        <v>91.7</v>
      </c>
      <c r="J20" s="138">
        <v>-1</v>
      </c>
      <c r="K20" s="141"/>
      <c r="L20" s="13">
        <v>83.8</v>
      </c>
      <c r="M20" s="13">
        <v>-3.8</v>
      </c>
      <c r="N20" s="78">
        <v>84</v>
      </c>
      <c r="O20" s="139"/>
      <c r="P20" s="139">
        <f t="shared" si="0"/>
        <v>-3.788748564867965</v>
      </c>
    </row>
    <row r="21" spans="1:16" s="31" customFormat="1" ht="15.75" customHeight="1">
      <c r="A21" s="98" t="s">
        <v>152</v>
      </c>
      <c r="B21" s="95">
        <v>99.4</v>
      </c>
      <c r="C21" s="14">
        <v>0.1</v>
      </c>
      <c r="D21" s="42">
        <v>96.7</v>
      </c>
      <c r="E21" s="42">
        <v>99.4</v>
      </c>
      <c r="F21" s="68">
        <v>284342</v>
      </c>
      <c r="G21" s="182">
        <f>(F21-F9)/F9*100</f>
        <v>-2.295694841988434</v>
      </c>
      <c r="H21" s="202"/>
      <c r="I21" s="140">
        <v>90.2</v>
      </c>
      <c r="J21" s="138">
        <v>-1.6</v>
      </c>
      <c r="K21" s="141"/>
      <c r="L21" s="13">
        <v>89.7</v>
      </c>
      <c r="M21" s="13">
        <v>7</v>
      </c>
      <c r="N21" s="78">
        <v>89.7</v>
      </c>
      <c r="O21" s="139"/>
      <c r="P21" s="139">
        <f t="shared" si="0"/>
        <v>7.0405727923627754</v>
      </c>
    </row>
    <row r="22" spans="1:16" s="31" customFormat="1" ht="15.75" customHeight="1">
      <c r="A22" s="98" t="s">
        <v>154</v>
      </c>
      <c r="B22" s="95">
        <v>99.5</v>
      </c>
      <c r="C22" s="14">
        <v>0</v>
      </c>
      <c r="D22" s="42">
        <v>97.1</v>
      </c>
      <c r="E22" s="42">
        <v>99.6</v>
      </c>
      <c r="F22" s="68">
        <v>253166</v>
      </c>
      <c r="G22" s="182">
        <f>(F22-F10)/F10*100</f>
        <v>-14.150169213344457</v>
      </c>
      <c r="H22" s="141"/>
      <c r="I22" s="140">
        <v>86.5</v>
      </c>
      <c r="J22" s="138">
        <v>-4.1</v>
      </c>
      <c r="K22" s="141"/>
      <c r="L22" s="13">
        <v>84.6</v>
      </c>
      <c r="M22" s="13">
        <v>-5.7</v>
      </c>
      <c r="N22" s="78">
        <v>84.6</v>
      </c>
      <c r="O22" s="139"/>
      <c r="P22" s="139">
        <f t="shared" si="0"/>
        <v>-5.6856187290969995</v>
      </c>
    </row>
    <row r="23" spans="1:16" s="31" customFormat="1" ht="15.75" customHeight="1">
      <c r="A23" s="98" t="s">
        <v>156</v>
      </c>
      <c r="B23" s="95">
        <v>99.2</v>
      </c>
      <c r="C23" s="14">
        <v>-0.2</v>
      </c>
      <c r="D23" s="42">
        <v>97.1</v>
      </c>
      <c r="E23" s="42">
        <v>99.6</v>
      </c>
      <c r="F23" s="68">
        <v>324946</v>
      </c>
      <c r="G23" s="182">
        <f>(F23-F11)/F11*100</f>
        <v>8.864007933317254</v>
      </c>
      <c r="H23" s="141"/>
      <c r="I23" s="140">
        <v>87.9</v>
      </c>
      <c r="J23" s="138">
        <v>1.6</v>
      </c>
      <c r="K23" s="141"/>
      <c r="L23" s="13">
        <v>85.6</v>
      </c>
      <c r="M23" s="13">
        <v>1.2</v>
      </c>
      <c r="N23" s="78">
        <v>85.6</v>
      </c>
      <c r="O23" s="139">
        <f>(F23-F11)/F11*100</f>
        <v>8.864007933317254</v>
      </c>
      <c r="P23" s="139">
        <f t="shared" si="0"/>
        <v>1.182033096926714</v>
      </c>
    </row>
    <row r="24" spans="1:16" s="31" customFormat="1" ht="15.75" customHeight="1">
      <c r="A24" s="98" t="s">
        <v>157</v>
      </c>
      <c r="B24" s="95">
        <v>98.7</v>
      </c>
      <c r="C24" s="14">
        <v>-0.6</v>
      </c>
      <c r="D24" s="42">
        <v>97</v>
      </c>
      <c r="E24" s="42">
        <v>99.2</v>
      </c>
      <c r="F24" s="68">
        <v>273891</v>
      </c>
      <c r="G24" s="182">
        <f>(F24-F12)/F12*100</f>
        <v>-9.121344743032905</v>
      </c>
      <c r="H24" s="202"/>
      <c r="I24" s="140">
        <v>86.7</v>
      </c>
      <c r="J24" s="138">
        <v>-1.4</v>
      </c>
      <c r="K24" s="141"/>
      <c r="L24" s="13">
        <v>86.4</v>
      </c>
      <c r="M24" s="13">
        <v>0.9</v>
      </c>
      <c r="N24" s="78">
        <v>86.4</v>
      </c>
      <c r="O24" s="139">
        <f>(F24-F12)/F12*100</f>
        <v>-9.121344743032905</v>
      </c>
      <c r="P24" s="139">
        <f t="shared" si="0"/>
        <v>0.9345794392523498</v>
      </c>
    </row>
    <row r="25" spans="1:16" s="31" customFormat="1" ht="15.75" customHeight="1">
      <c r="A25" s="98" t="s">
        <v>192</v>
      </c>
      <c r="B25" s="95">
        <v>99.1</v>
      </c>
      <c r="C25" s="14">
        <v>0.5</v>
      </c>
      <c r="D25" s="42">
        <v>97.9</v>
      </c>
      <c r="E25" s="42">
        <v>99.3</v>
      </c>
      <c r="F25" s="68">
        <v>341182</v>
      </c>
      <c r="G25" s="182">
        <v>-7.2</v>
      </c>
      <c r="H25" s="141"/>
      <c r="I25" s="140">
        <v>88.8</v>
      </c>
      <c r="J25" s="138">
        <v>2.4</v>
      </c>
      <c r="K25" s="141"/>
      <c r="L25" s="13">
        <v>85.3</v>
      </c>
      <c r="M25" s="13">
        <v>-1.3</v>
      </c>
      <c r="N25" s="78">
        <v>85.3</v>
      </c>
      <c r="O25" s="139">
        <f>(F25-F13)/F13*100</f>
        <v>-7.158581617408956</v>
      </c>
      <c r="P25" s="139">
        <f>(L25-L24)/L24*100</f>
        <v>-1.273148148148158</v>
      </c>
    </row>
    <row r="26" spans="1:16" s="31" customFormat="1" ht="15.75" customHeight="1">
      <c r="A26" s="98" t="s">
        <v>197</v>
      </c>
      <c r="B26" s="95">
        <v>99.5</v>
      </c>
      <c r="C26" s="14">
        <v>0.4</v>
      </c>
      <c r="D26" s="42">
        <v>99</v>
      </c>
      <c r="E26" s="42">
        <v>99.3</v>
      </c>
      <c r="F26" s="68">
        <v>286612</v>
      </c>
      <c r="G26" s="182">
        <v>-7.3</v>
      </c>
      <c r="H26" s="141"/>
      <c r="I26" s="258">
        <v>89.1</v>
      </c>
      <c r="J26" s="259">
        <v>0.3</v>
      </c>
      <c r="K26" s="202"/>
      <c r="L26" s="260">
        <v>84.2</v>
      </c>
      <c r="M26" s="260">
        <v>-1.3</v>
      </c>
      <c r="N26" s="261">
        <v>84.2</v>
      </c>
      <c r="O26" s="139">
        <f>(F26-F14)/F14*100</f>
        <v>-7.3044046352325545</v>
      </c>
      <c r="P26" s="139">
        <f t="shared" si="0"/>
        <v>-1.289566236811248</v>
      </c>
    </row>
    <row r="27" spans="1:16" s="31" customFormat="1" ht="15.75" customHeight="1">
      <c r="A27" s="98" t="s">
        <v>59</v>
      </c>
      <c r="B27" s="208">
        <v>99.5</v>
      </c>
      <c r="C27" s="209">
        <v>-0.1</v>
      </c>
      <c r="D27" s="201">
        <v>97.9</v>
      </c>
      <c r="E27" s="201">
        <v>99.2</v>
      </c>
      <c r="F27" s="178">
        <v>301285</v>
      </c>
      <c r="G27" s="231">
        <f>(F27-F15)/F15*100</f>
        <v>1.763813782877293</v>
      </c>
      <c r="H27" s="141"/>
      <c r="I27" s="258"/>
      <c r="J27" s="259"/>
      <c r="K27" s="202"/>
      <c r="L27" s="260"/>
      <c r="M27" s="260"/>
      <c r="N27" s="261"/>
      <c r="O27" s="139"/>
      <c r="P27" s="139"/>
    </row>
    <row r="28" spans="1:16" s="31" customFormat="1" ht="22.5" customHeight="1">
      <c r="A28" s="4" t="s">
        <v>121</v>
      </c>
      <c r="B28" s="19" t="s">
        <v>14</v>
      </c>
      <c r="C28" s="19" t="s">
        <v>14</v>
      </c>
      <c r="D28" s="11">
        <v>-1.1</v>
      </c>
      <c r="E28" s="11">
        <v>-0.2</v>
      </c>
      <c r="F28" s="172">
        <f>(F27-F26)/F26*100</f>
        <v>5.119464642094539</v>
      </c>
      <c r="G28" s="183" t="s">
        <v>14</v>
      </c>
      <c r="H28" s="125"/>
      <c r="I28" s="6" t="s">
        <v>14</v>
      </c>
      <c r="J28" s="142" t="s">
        <v>14</v>
      </c>
      <c r="K28" s="125"/>
      <c r="L28" s="6" t="s">
        <v>14</v>
      </c>
      <c r="M28" s="6" t="s">
        <v>14</v>
      </c>
      <c r="N28" s="12">
        <f>(N26-N25)/N25*100</f>
        <v>-1.289566236811248</v>
      </c>
      <c r="O28" s="139"/>
      <c r="P28" s="139"/>
    </row>
    <row r="29" spans="1:16" s="31" customFormat="1" ht="22.5">
      <c r="A29" s="7" t="s">
        <v>124</v>
      </c>
      <c r="B29" s="127">
        <v>-0.6</v>
      </c>
      <c r="C29" s="19" t="s">
        <v>14</v>
      </c>
      <c r="D29" s="127">
        <v>-2.3</v>
      </c>
      <c r="E29" s="127">
        <v>-0.7</v>
      </c>
      <c r="F29" s="14" t="s">
        <v>14</v>
      </c>
      <c r="G29" s="14" t="s">
        <v>14</v>
      </c>
      <c r="H29" s="111"/>
      <c r="I29" s="14">
        <v>-5.8</v>
      </c>
      <c r="J29" s="13" t="s">
        <v>14</v>
      </c>
      <c r="K29" s="111"/>
      <c r="L29" s="14">
        <v>-8.5</v>
      </c>
      <c r="M29" s="13" t="s">
        <v>14</v>
      </c>
      <c r="N29" s="230">
        <v>-8.6</v>
      </c>
      <c r="O29" s="139"/>
      <c r="P29" s="139"/>
    </row>
    <row r="30" spans="1:15" s="31" customFormat="1" ht="24" customHeight="1">
      <c r="A30" s="15" t="s">
        <v>15</v>
      </c>
      <c r="B30" s="291" t="s">
        <v>72</v>
      </c>
      <c r="C30" s="344"/>
      <c r="D30" s="344"/>
      <c r="E30" s="344"/>
      <c r="F30" s="344"/>
      <c r="G30" s="345"/>
      <c r="H30" s="346" t="s">
        <v>68</v>
      </c>
      <c r="I30" s="347"/>
      <c r="J30" s="348"/>
      <c r="K30" s="291" t="s">
        <v>50</v>
      </c>
      <c r="L30" s="302"/>
      <c r="M30" s="302"/>
      <c r="N30" s="314"/>
      <c r="O30" s="139"/>
    </row>
    <row r="31" spans="1:14" s="31" customFormat="1" ht="12">
      <c r="A31" s="61" t="s">
        <v>51</v>
      </c>
      <c r="B31" s="105" t="s">
        <v>139</v>
      </c>
      <c r="C31" s="67"/>
      <c r="D31" s="67"/>
      <c r="E31" s="106"/>
      <c r="F31" s="49" t="s">
        <v>144</v>
      </c>
      <c r="G31" s="50"/>
      <c r="H31" s="96"/>
      <c r="I31" s="67" t="s">
        <v>133</v>
      </c>
      <c r="J31" s="69"/>
      <c r="K31" s="69"/>
      <c r="L31" s="69"/>
      <c r="M31" s="69"/>
      <c r="N31" s="115"/>
    </row>
    <row r="32" spans="1:16" s="31" customFormat="1" ht="12" customHeight="1">
      <c r="A32" s="48"/>
      <c r="B32" s="107" t="s">
        <v>143</v>
      </c>
      <c r="C32" s="49"/>
      <c r="D32" s="49"/>
      <c r="E32" s="72"/>
      <c r="F32" s="157" t="s">
        <v>137</v>
      </c>
      <c r="G32" s="128"/>
      <c r="H32" s="69"/>
      <c r="I32" s="49" t="s">
        <v>134</v>
      </c>
      <c r="J32" s="69"/>
      <c r="K32" s="69"/>
      <c r="L32" s="69"/>
      <c r="M32" s="69"/>
      <c r="N32" s="79"/>
      <c r="P32" s="156"/>
    </row>
    <row r="33" spans="1:17" s="31" customFormat="1" ht="12" customHeight="1">
      <c r="A33" s="48"/>
      <c r="B33" s="107" t="s">
        <v>140</v>
      </c>
      <c r="C33" s="49"/>
      <c r="D33" s="49"/>
      <c r="E33" s="72"/>
      <c r="F33" s="49" t="s">
        <v>138</v>
      </c>
      <c r="G33" s="128"/>
      <c r="H33" s="69"/>
      <c r="I33" s="49" t="s">
        <v>135</v>
      </c>
      <c r="J33" s="69"/>
      <c r="K33" s="69"/>
      <c r="L33" s="69"/>
      <c r="M33" s="69"/>
      <c r="N33" s="79"/>
      <c r="O33" s="26"/>
      <c r="P33" s="69"/>
      <c r="Q33" s="26"/>
    </row>
    <row r="34" spans="1:17" s="31" customFormat="1" ht="12" customHeight="1">
      <c r="A34" s="70"/>
      <c r="B34" s="107"/>
      <c r="C34" s="71"/>
      <c r="D34" s="71"/>
      <c r="E34" s="72"/>
      <c r="F34" s="129" t="s">
        <v>208</v>
      </c>
      <c r="G34" s="128"/>
      <c r="H34" s="69"/>
      <c r="I34" s="49" t="s">
        <v>136</v>
      </c>
      <c r="J34" s="69"/>
      <c r="K34" s="69"/>
      <c r="L34" s="69"/>
      <c r="M34" s="69"/>
      <c r="N34" s="79"/>
      <c r="O34" s="69"/>
      <c r="P34" s="69"/>
      <c r="Q34" s="26"/>
    </row>
    <row r="35" spans="1:17" s="31" customFormat="1" ht="12" customHeight="1">
      <c r="A35" s="70"/>
      <c r="B35" s="107"/>
      <c r="C35" s="71"/>
      <c r="D35" s="71"/>
      <c r="E35" s="72"/>
      <c r="F35" s="274" t="s">
        <v>209</v>
      </c>
      <c r="G35" s="271"/>
      <c r="H35" s="69"/>
      <c r="I35" s="69"/>
      <c r="J35" s="69"/>
      <c r="K35" s="69"/>
      <c r="L35" s="69"/>
      <c r="M35" s="69"/>
      <c r="N35" s="79"/>
      <c r="O35" s="69"/>
      <c r="P35" s="69"/>
      <c r="Q35" s="26"/>
    </row>
    <row r="36" spans="1:17" s="31" customFormat="1" ht="12" customHeight="1">
      <c r="A36" s="70"/>
      <c r="B36" s="107"/>
      <c r="C36" s="71"/>
      <c r="D36" s="71"/>
      <c r="E36" s="72"/>
      <c r="F36" s="275" t="s">
        <v>210</v>
      </c>
      <c r="G36" s="271"/>
      <c r="H36" s="71"/>
      <c r="I36" s="71"/>
      <c r="J36" s="71"/>
      <c r="K36" s="71"/>
      <c r="L36" s="71"/>
      <c r="M36" s="71"/>
      <c r="N36" s="116"/>
      <c r="O36" s="26"/>
      <c r="P36" s="26"/>
      <c r="Q36" s="26"/>
    </row>
    <row r="37" spans="1:39" s="31" customFormat="1" ht="12" customHeight="1" thickBot="1">
      <c r="A37" s="73"/>
      <c r="B37" s="108"/>
      <c r="C37" s="74"/>
      <c r="D37" s="74"/>
      <c r="E37" s="109"/>
      <c r="F37" s="272" t="s">
        <v>211</v>
      </c>
      <c r="G37" s="273"/>
      <c r="H37" s="74"/>
      <c r="I37" s="74"/>
      <c r="J37" s="74"/>
      <c r="K37" s="74"/>
      <c r="L37" s="74"/>
      <c r="M37" s="74"/>
      <c r="N37" s="117"/>
      <c r="O37" s="26"/>
      <c r="P37" s="26"/>
      <c r="Q37" s="26"/>
      <c r="AM37" s="31">
        <v>0</v>
      </c>
    </row>
    <row r="38" spans="1:14" s="26" customFormat="1" ht="12" customHeight="1">
      <c r="A38" s="31"/>
      <c r="B38" s="30"/>
      <c r="C38" s="31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0" t="s">
        <v>79</v>
      </c>
    </row>
    <row r="39" spans="1:14" s="26" customFormat="1" ht="12" customHeight="1">
      <c r="A39" s="22"/>
      <c r="B39" s="23"/>
      <c r="C39" s="23"/>
      <c r="D39" s="23"/>
      <c r="E39" s="23"/>
      <c r="F39" s="23"/>
      <c r="G39" s="23"/>
      <c r="H39" s="23"/>
      <c r="I39" s="23"/>
      <c r="J39" s="24"/>
      <c r="K39" s="24"/>
      <c r="L39" s="24"/>
      <c r="M39" s="24"/>
      <c r="N39" s="24"/>
    </row>
    <row r="40" spans="1:17" s="26" customFormat="1" ht="12" customHeight="1">
      <c r="A40" s="3"/>
      <c r="B40" s="18"/>
      <c r="C40" s="3"/>
      <c r="D40" s="3"/>
      <c r="E40" s="18"/>
      <c r="F40" s="3"/>
      <c r="G40" s="3"/>
      <c r="H40" s="3"/>
      <c r="I40" s="3"/>
      <c r="J40" s="3"/>
      <c r="K40" s="3"/>
      <c r="L40" s="3"/>
      <c r="M40" s="3"/>
      <c r="N40" s="3"/>
      <c r="O40" s="31"/>
      <c r="P40" s="31"/>
      <c r="Q40" s="31"/>
    </row>
    <row r="41" spans="1:17" s="26" customFormat="1" ht="12" customHeight="1">
      <c r="A41" s="3"/>
      <c r="B41" s="18"/>
      <c r="C41" s="3"/>
      <c r="D41" s="3"/>
      <c r="E41" s="18"/>
      <c r="F41" s="3"/>
      <c r="G41" s="3"/>
      <c r="H41" s="3"/>
      <c r="I41" s="3"/>
      <c r="J41" s="3"/>
      <c r="K41" s="3"/>
      <c r="L41" s="3"/>
      <c r="M41" s="3"/>
      <c r="N41" s="3"/>
      <c r="O41" s="24"/>
      <c r="P41" s="24"/>
      <c r="Q41" s="24"/>
    </row>
    <row r="42" spans="1:17" s="26" customFormat="1" ht="12" customHeight="1">
      <c r="A42" s="3"/>
      <c r="B42" s="18"/>
      <c r="C42" s="3"/>
      <c r="D42" s="3"/>
      <c r="E42" s="1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s="26" customFormat="1" ht="12" customHeight="1">
      <c r="A43" s="3"/>
      <c r="B43" s="18"/>
      <c r="C43" s="3"/>
      <c r="D43" s="3"/>
      <c r="E43" s="1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s="26" customFormat="1" ht="20.25" customHeight="1">
      <c r="A44" s="3"/>
      <c r="B44" s="1"/>
      <c r="C44" s="3"/>
      <c r="D44" s="3"/>
      <c r="E44" s="1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s="31" customFormat="1" ht="15" customHeight="1">
      <c r="A45" s="3"/>
      <c r="B45" s="1"/>
      <c r="C45" s="3"/>
      <c r="D45" s="3"/>
      <c r="E45" s="1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s="24" customFormat="1" ht="22.5" customHeight="1">
      <c r="A46" s="3"/>
      <c r="B46" s="1"/>
      <c r="C46" s="3"/>
      <c r="D46" s="3"/>
      <c r="E46" s="1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ht="22.5" customHeight="1">
      <c r="B47" s="1"/>
    </row>
    <row r="73" ht="12">
      <c r="A73" s="10"/>
    </row>
    <row r="74" ht="12">
      <c r="A74" s="10"/>
    </row>
  </sheetData>
  <sheetProtection/>
  <mergeCells count="13">
    <mergeCell ref="K30:N30"/>
    <mergeCell ref="J6:J7"/>
    <mergeCell ref="M6:M7"/>
    <mergeCell ref="K2:M2"/>
    <mergeCell ref="A1:N1"/>
    <mergeCell ref="C6:C7"/>
    <mergeCell ref="B3:E3"/>
    <mergeCell ref="B4:E4"/>
    <mergeCell ref="B30:G30"/>
    <mergeCell ref="H30:J30"/>
    <mergeCell ref="H4:J4"/>
    <mergeCell ref="K4:N4"/>
    <mergeCell ref="H3:N3"/>
  </mergeCells>
  <printOptions horizontalCentered="1"/>
  <pageMargins left="0.7874015748031497" right="0.3937007874015748" top="0.7874015748031497" bottom="0.5118110236220472" header="0" footer="0"/>
  <pageSetup horizontalDpi="600" verticalDpi="600" orientation="portrait" paperSize="9" scale="86" r:id="rId2"/>
  <headerFooter alignWithMargins="0">
    <oddFooter>&amp;C&amp;P／&amp;N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Normal="130" zoomScaleSheetLayoutView="100" zoomScalePageLayoutView="0" workbookViewId="0" topLeftCell="A1">
      <pane ySplit="5" topLeftCell="A6" activePane="bottomLeft" state="frozen"/>
      <selection pane="topLeft" activeCell="T3" sqref="T3"/>
      <selection pane="bottomLeft" activeCell="A2" sqref="A2"/>
    </sheetView>
  </sheetViews>
  <sheetFormatPr defaultColWidth="9.00390625" defaultRowHeight="13.5"/>
  <cols>
    <col min="1" max="1" width="12.625" style="3" customWidth="1"/>
    <col min="2" max="2" width="9.25390625" style="3" customWidth="1"/>
    <col min="3" max="3" width="11.875" style="3" customWidth="1"/>
    <col min="4" max="4" width="3.25390625" style="3" customWidth="1"/>
    <col min="5" max="5" width="9.25390625" style="3" customWidth="1"/>
    <col min="6" max="6" width="11.50390625" style="3" customWidth="1"/>
    <col min="7" max="7" width="11.625" style="3" customWidth="1"/>
    <col min="8" max="8" width="10.625" style="3" customWidth="1"/>
    <col min="9" max="9" width="10.00390625" style="3" customWidth="1"/>
    <col min="10" max="10" width="11.25390625" style="21" customWidth="1"/>
    <col min="11" max="15" width="9.00390625" style="3" customWidth="1"/>
    <col min="16" max="17" width="0" style="3" hidden="1" customWidth="1"/>
    <col min="18" max="18" width="9.00390625" style="3" hidden="1" customWidth="1"/>
    <col min="19" max="16384" width="9.00390625" style="3" customWidth="1"/>
  </cols>
  <sheetData>
    <row r="1" spans="1:10" s="26" customFormat="1" ht="27" customHeight="1">
      <c r="A1" s="367" t="s">
        <v>98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3:10" s="26" customFormat="1" ht="16.5" thickBot="1">
      <c r="C2" s="74"/>
      <c r="D2" s="71"/>
      <c r="F2" s="32"/>
      <c r="H2" s="300" t="str">
        <f>'指標－１'!J2</f>
        <v>（平成25年4月22日</v>
      </c>
      <c r="I2" s="301"/>
      <c r="J2" s="203" t="s">
        <v>119</v>
      </c>
    </row>
    <row r="3" spans="1:10" s="31" customFormat="1" ht="15.75" customHeight="1">
      <c r="A3" s="33" t="s">
        <v>46</v>
      </c>
      <c r="B3" s="298" t="s">
        <v>30</v>
      </c>
      <c r="C3" s="299"/>
      <c r="D3" s="355" t="s">
        <v>31</v>
      </c>
      <c r="E3" s="356"/>
      <c r="F3" s="85" t="s">
        <v>36</v>
      </c>
      <c r="G3" s="88" t="s">
        <v>75</v>
      </c>
      <c r="H3" s="103" t="s">
        <v>81</v>
      </c>
      <c r="I3" s="64" t="s">
        <v>83</v>
      </c>
      <c r="J3" s="35"/>
    </row>
    <row r="4" spans="1:10" s="31" customFormat="1" ht="15.75" customHeight="1">
      <c r="A4" s="36"/>
      <c r="B4" s="25" t="s">
        <v>71</v>
      </c>
      <c r="C4" s="25" t="s">
        <v>32</v>
      </c>
      <c r="D4" s="357" t="s">
        <v>69</v>
      </c>
      <c r="E4" s="358"/>
      <c r="F4" s="75" t="s">
        <v>37</v>
      </c>
      <c r="G4" s="25" t="s">
        <v>40</v>
      </c>
      <c r="H4" s="25" t="s">
        <v>82</v>
      </c>
      <c r="I4" s="25" t="s">
        <v>41</v>
      </c>
      <c r="J4" s="56" t="s">
        <v>42</v>
      </c>
    </row>
    <row r="5" spans="1:10" s="31" customFormat="1" ht="15.75" customHeight="1">
      <c r="A5" s="39" t="s">
        <v>5</v>
      </c>
      <c r="B5" s="41"/>
      <c r="C5" s="41"/>
      <c r="D5" s="66"/>
      <c r="E5" s="66"/>
      <c r="F5" s="76" t="s">
        <v>38</v>
      </c>
      <c r="G5" s="40" t="s">
        <v>43</v>
      </c>
      <c r="H5" s="41"/>
      <c r="I5" s="41"/>
      <c r="J5" s="77"/>
    </row>
    <row r="6" spans="1:10" s="31" customFormat="1" ht="15.75" customHeight="1">
      <c r="A6" s="36"/>
      <c r="B6" s="8" t="s">
        <v>34</v>
      </c>
      <c r="C6" s="8" t="s">
        <v>35</v>
      </c>
      <c r="D6" s="68"/>
      <c r="E6" s="68" t="s">
        <v>33</v>
      </c>
      <c r="F6" s="86" t="s">
        <v>39</v>
      </c>
      <c r="G6" s="8" t="s">
        <v>153</v>
      </c>
      <c r="H6" s="8" t="s">
        <v>44</v>
      </c>
      <c r="I6" s="8" t="s">
        <v>45</v>
      </c>
      <c r="J6" s="9" t="s">
        <v>45</v>
      </c>
    </row>
    <row r="7" spans="1:10" s="31" customFormat="1" ht="15.75" customHeight="1">
      <c r="A7" s="48" t="s">
        <v>105</v>
      </c>
      <c r="B7" s="8">
        <v>102</v>
      </c>
      <c r="C7" s="8">
        <v>1891200</v>
      </c>
      <c r="D7" s="68"/>
      <c r="E7" s="81">
        <v>105518</v>
      </c>
      <c r="F7" s="87">
        <v>35725</v>
      </c>
      <c r="G7" s="58">
        <v>824390</v>
      </c>
      <c r="H7" s="8">
        <v>3857</v>
      </c>
      <c r="I7" s="8">
        <v>2325697</v>
      </c>
      <c r="J7" s="44">
        <v>4904734</v>
      </c>
    </row>
    <row r="8" spans="1:10" s="31" customFormat="1" ht="15.75" customHeight="1">
      <c r="A8" s="48" t="s">
        <v>115</v>
      </c>
      <c r="B8" s="8">
        <v>74</v>
      </c>
      <c r="C8" s="8">
        <v>880300</v>
      </c>
      <c r="D8" s="68"/>
      <c r="E8" s="81">
        <v>114619</v>
      </c>
      <c r="F8" s="87">
        <v>36820</v>
      </c>
      <c r="G8" s="58">
        <v>873941</v>
      </c>
      <c r="H8" s="8">
        <v>3950</v>
      </c>
      <c r="I8" s="8">
        <v>2437006</v>
      </c>
      <c r="J8" s="44">
        <v>5162176</v>
      </c>
    </row>
    <row r="9" spans="1:10" s="31" customFormat="1" ht="15.75" customHeight="1">
      <c r="A9" s="48" t="s">
        <v>173</v>
      </c>
      <c r="B9" s="8">
        <v>68</v>
      </c>
      <c r="C9" s="8">
        <v>1285500</v>
      </c>
      <c r="D9" s="68"/>
      <c r="E9" s="81">
        <v>122235</v>
      </c>
      <c r="F9" s="87">
        <v>31322</v>
      </c>
      <c r="G9" s="58">
        <v>945979</v>
      </c>
      <c r="H9" s="8">
        <v>3689</v>
      </c>
      <c r="I9" s="8">
        <v>2326470</v>
      </c>
      <c r="J9" s="44">
        <v>4880985</v>
      </c>
    </row>
    <row r="10" spans="1:10" s="31" customFormat="1" ht="15.75" customHeight="1">
      <c r="A10" s="143" t="s">
        <v>193</v>
      </c>
      <c r="B10" s="45">
        <v>68</v>
      </c>
      <c r="C10" s="45">
        <v>2634500</v>
      </c>
      <c r="D10" s="238"/>
      <c r="E10" s="239"/>
      <c r="F10" s="244">
        <v>42488</v>
      </c>
      <c r="G10" s="240"/>
      <c r="H10" s="237"/>
      <c r="I10" s="237"/>
      <c r="J10" s="241"/>
    </row>
    <row r="11" spans="1:10" s="31" customFormat="1" ht="15.75" customHeight="1">
      <c r="A11" s="144" t="s">
        <v>206</v>
      </c>
      <c r="B11" s="147">
        <v>2</v>
      </c>
      <c r="C11" s="147">
        <v>811100</v>
      </c>
      <c r="D11" s="211"/>
      <c r="E11" s="145">
        <v>9577</v>
      </c>
      <c r="F11" s="146">
        <v>3391</v>
      </c>
      <c r="G11" s="180">
        <v>54071</v>
      </c>
      <c r="H11" s="147">
        <v>179</v>
      </c>
      <c r="I11" s="147">
        <v>249275</v>
      </c>
      <c r="J11" s="148">
        <v>447182</v>
      </c>
    </row>
    <row r="12" spans="1:10" s="31" customFormat="1" ht="15.75" customHeight="1">
      <c r="A12" s="144" t="s">
        <v>89</v>
      </c>
      <c r="B12" s="147">
        <v>4</v>
      </c>
      <c r="C12" s="147">
        <v>38800</v>
      </c>
      <c r="D12" s="211"/>
      <c r="E12" s="145">
        <v>9813</v>
      </c>
      <c r="F12" s="146">
        <v>6442</v>
      </c>
      <c r="G12" s="180">
        <v>82007</v>
      </c>
      <c r="H12" s="147">
        <v>281</v>
      </c>
      <c r="I12" s="147">
        <v>234774</v>
      </c>
      <c r="J12" s="148">
        <v>448673</v>
      </c>
    </row>
    <row r="13" spans="1:10" s="31" customFormat="1" ht="15.75" customHeight="1">
      <c r="A13" s="144" t="s">
        <v>90</v>
      </c>
      <c r="B13" s="147">
        <v>7</v>
      </c>
      <c r="C13" s="147">
        <v>1034200</v>
      </c>
      <c r="D13" s="211"/>
      <c r="E13" s="145">
        <v>9913</v>
      </c>
      <c r="F13" s="146">
        <v>3292</v>
      </c>
      <c r="G13" s="180">
        <v>77595</v>
      </c>
      <c r="H13" s="147">
        <v>299</v>
      </c>
      <c r="I13" s="147">
        <v>202465</v>
      </c>
      <c r="J13" s="148">
        <v>414657</v>
      </c>
    </row>
    <row r="14" spans="1:10" s="31" customFormat="1" ht="15.75" customHeight="1">
      <c r="A14" s="144" t="s">
        <v>128</v>
      </c>
      <c r="B14" s="147">
        <v>8</v>
      </c>
      <c r="C14" s="147">
        <v>219000</v>
      </c>
      <c r="D14" s="211"/>
      <c r="E14" s="145">
        <v>10113</v>
      </c>
      <c r="F14" s="146">
        <v>3460</v>
      </c>
      <c r="G14" s="180">
        <v>91534</v>
      </c>
      <c r="H14" s="147">
        <v>333</v>
      </c>
      <c r="I14" s="147">
        <v>177351</v>
      </c>
      <c r="J14" s="148">
        <v>397213</v>
      </c>
    </row>
    <row r="15" spans="1:10" s="31" customFormat="1" ht="15.75" customHeight="1">
      <c r="A15" s="144" t="s">
        <v>132</v>
      </c>
      <c r="B15" s="147">
        <v>4</v>
      </c>
      <c r="C15" s="147">
        <v>23500</v>
      </c>
      <c r="D15" s="211"/>
      <c r="E15" s="145">
        <v>10066</v>
      </c>
      <c r="F15" s="146">
        <v>4155</v>
      </c>
      <c r="G15" s="180">
        <v>83790</v>
      </c>
      <c r="H15" s="147">
        <v>354</v>
      </c>
      <c r="I15" s="147">
        <v>153588</v>
      </c>
      <c r="J15" s="148">
        <v>408362</v>
      </c>
    </row>
    <row r="16" spans="1:10" s="31" customFormat="1" ht="15.75" customHeight="1">
      <c r="A16" s="144" t="s">
        <v>53</v>
      </c>
      <c r="B16" s="147">
        <v>5</v>
      </c>
      <c r="C16" s="147">
        <v>17100</v>
      </c>
      <c r="D16" s="211"/>
      <c r="E16" s="145">
        <v>10168</v>
      </c>
      <c r="F16" s="146">
        <v>4439</v>
      </c>
      <c r="G16" s="180">
        <v>97925</v>
      </c>
      <c r="H16" s="147">
        <v>369</v>
      </c>
      <c r="I16" s="147">
        <v>149190</v>
      </c>
      <c r="J16" s="148">
        <v>390407</v>
      </c>
    </row>
    <row r="17" spans="1:10" s="31" customFormat="1" ht="15.75" customHeight="1">
      <c r="A17" s="144" t="s">
        <v>54</v>
      </c>
      <c r="B17" s="147">
        <v>8</v>
      </c>
      <c r="C17" s="147">
        <v>94900</v>
      </c>
      <c r="D17" s="211"/>
      <c r="E17" s="145">
        <v>11629</v>
      </c>
      <c r="F17" s="146">
        <v>2924</v>
      </c>
      <c r="G17" s="180">
        <v>84374</v>
      </c>
      <c r="H17" s="147">
        <v>381</v>
      </c>
      <c r="I17" s="147">
        <v>171748</v>
      </c>
      <c r="J17" s="148">
        <v>424110</v>
      </c>
    </row>
    <row r="18" spans="1:10" s="31" customFormat="1" ht="15.75" customHeight="1">
      <c r="A18" s="144" t="s">
        <v>55</v>
      </c>
      <c r="B18" s="147">
        <v>5</v>
      </c>
      <c r="C18" s="147">
        <v>123000</v>
      </c>
      <c r="D18" s="211"/>
      <c r="E18" s="145">
        <v>9322</v>
      </c>
      <c r="F18" s="146">
        <v>3512</v>
      </c>
      <c r="G18" s="180">
        <v>89344</v>
      </c>
      <c r="H18" s="147">
        <v>307</v>
      </c>
      <c r="I18" s="147">
        <v>184446</v>
      </c>
      <c r="J18" s="148">
        <v>437956</v>
      </c>
    </row>
    <row r="19" spans="1:10" s="31" customFormat="1" ht="15.75" customHeight="1">
      <c r="A19" s="144" t="s">
        <v>155</v>
      </c>
      <c r="B19" s="147">
        <v>12</v>
      </c>
      <c r="C19" s="147">
        <v>167000</v>
      </c>
      <c r="D19" s="211"/>
      <c r="E19" s="145">
        <v>9547</v>
      </c>
      <c r="F19" s="146">
        <v>2935</v>
      </c>
      <c r="G19" s="180">
        <v>97576</v>
      </c>
      <c r="H19" s="147">
        <v>443</v>
      </c>
      <c r="I19" s="147">
        <v>162873</v>
      </c>
      <c r="J19" s="148">
        <v>414237</v>
      </c>
    </row>
    <row r="20" spans="1:10" s="31" customFormat="1" ht="15.75" customHeight="1">
      <c r="A20" s="144" t="s">
        <v>199</v>
      </c>
      <c r="B20" s="147">
        <v>8</v>
      </c>
      <c r="C20" s="147">
        <v>68100</v>
      </c>
      <c r="D20" s="211"/>
      <c r="E20" s="145">
        <v>9992</v>
      </c>
      <c r="F20" s="146">
        <v>2904</v>
      </c>
      <c r="G20" s="180">
        <v>57278</v>
      </c>
      <c r="H20" s="147">
        <v>293</v>
      </c>
      <c r="I20" s="147">
        <v>175431</v>
      </c>
      <c r="J20" s="148">
        <v>392512</v>
      </c>
    </row>
    <row r="21" spans="1:10" s="31" customFormat="1" ht="15.75" customHeight="1">
      <c r="A21" s="144" t="s">
        <v>200</v>
      </c>
      <c r="B21" s="147">
        <v>3</v>
      </c>
      <c r="C21" s="147">
        <v>34800</v>
      </c>
      <c r="D21" s="211"/>
      <c r="E21" s="145">
        <v>12042</v>
      </c>
      <c r="F21" s="146">
        <v>2337</v>
      </c>
      <c r="G21" s="180">
        <v>56123</v>
      </c>
      <c r="H21" s="147">
        <v>265</v>
      </c>
      <c r="I21" s="147">
        <v>218334</v>
      </c>
      <c r="J21" s="148">
        <v>425642</v>
      </c>
    </row>
    <row r="22" spans="1:10" s="31" customFormat="1" ht="15.75" customHeight="1">
      <c r="A22" s="144" t="s">
        <v>194</v>
      </c>
      <c r="B22" s="147">
        <v>5</v>
      </c>
      <c r="C22" s="147">
        <v>58500</v>
      </c>
      <c r="D22" s="211"/>
      <c r="E22" s="145">
        <v>10833</v>
      </c>
      <c r="F22" s="146">
        <v>2496</v>
      </c>
      <c r="G22" s="180">
        <v>41215</v>
      </c>
      <c r="H22" s="147">
        <v>196</v>
      </c>
      <c r="I22" s="147">
        <v>284373</v>
      </c>
      <c r="J22" s="148">
        <v>471706</v>
      </c>
    </row>
    <row r="23" spans="1:10" s="31" customFormat="1" ht="15.75" customHeight="1">
      <c r="A23" s="144" t="s">
        <v>106</v>
      </c>
      <c r="B23" s="147">
        <v>7</v>
      </c>
      <c r="C23" s="147">
        <v>300800</v>
      </c>
      <c r="D23" s="277"/>
      <c r="E23" s="276">
        <v>9164</v>
      </c>
      <c r="F23" s="146">
        <v>3143</v>
      </c>
      <c r="G23" s="268">
        <v>50033</v>
      </c>
      <c r="H23" s="267">
        <v>208</v>
      </c>
      <c r="I23" s="267">
        <v>232465</v>
      </c>
      <c r="J23" s="269">
        <v>441226</v>
      </c>
    </row>
    <row r="24" spans="1:10" s="31" customFormat="1" ht="15.75" customHeight="1">
      <c r="A24" s="144" t="s">
        <v>203</v>
      </c>
      <c r="B24" s="267">
        <v>6</v>
      </c>
      <c r="C24" s="267">
        <v>114300</v>
      </c>
      <c r="D24" s="211"/>
      <c r="E24" s="145"/>
      <c r="F24" s="270">
        <v>5791</v>
      </c>
      <c r="G24" s="180"/>
      <c r="H24" s="147"/>
      <c r="I24" s="147"/>
      <c r="J24" s="148"/>
    </row>
    <row r="25" spans="1:10" s="31" customFormat="1" ht="24" customHeight="1">
      <c r="A25" s="4" t="s">
        <v>121</v>
      </c>
      <c r="B25" s="19">
        <v>-14.2</v>
      </c>
      <c r="C25" s="19">
        <v>-62</v>
      </c>
      <c r="D25" s="212"/>
      <c r="E25" s="213" t="s">
        <v>94</v>
      </c>
      <c r="F25" s="19">
        <f>(F24-F23)/F23*100</f>
        <v>84.25071587655107</v>
      </c>
      <c r="G25" s="11">
        <f>(G23-G22)/G22*100</f>
        <v>21.395123134781027</v>
      </c>
      <c r="H25" s="11">
        <f>(H23-H22)/H22*100</f>
        <v>6.122448979591836</v>
      </c>
      <c r="I25" s="11">
        <f>(I23-I22)/I22*100</f>
        <v>-18.25349101356317</v>
      </c>
      <c r="J25" s="12">
        <f>(J23-J22)/J22*100</f>
        <v>-6.461651961179209</v>
      </c>
    </row>
    <row r="26" spans="1:10" s="31" customFormat="1" ht="24" customHeight="1">
      <c r="A26" s="7" t="s">
        <v>125</v>
      </c>
      <c r="B26" s="207">
        <v>50</v>
      </c>
      <c r="C26" s="207">
        <v>194.5</v>
      </c>
      <c r="D26" s="133"/>
      <c r="E26" s="11">
        <v>-5.6</v>
      </c>
      <c r="F26" s="207">
        <f>(F24-F12)/F12*100</f>
        <v>-10.105557280347718</v>
      </c>
      <c r="G26" s="207">
        <f>(G23-G11)/G11*100</f>
        <v>-7.467958794917793</v>
      </c>
      <c r="H26" s="207">
        <f>(H23-H11)/H11*100</f>
        <v>16.201117318435752</v>
      </c>
      <c r="I26" s="207">
        <f>(I23-I11)/I11*100</f>
        <v>-6.743556313308595</v>
      </c>
      <c r="J26" s="12">
        <f>(J23-J11)/J11*100</f>
        <v>-1.331896185445747</v>
      </c>
    </row>
    <row r="27" spans="1:10" s="31" customFormat="1" ht="24" customHeight="1">
      <c r="A27" s="20" t="s">
        <v>15</v>
      </c>
      <c r="B27" s="359" t="s">
        <v>182</v>
      </c>
      <c r="C27" s="360"/>
      <c r="D27" s="359" t="s">
        <v>80</v>
      </c>
      <c r="E27" s="360"/>
      <c r="F27" s="229" t="s">
        <v>113</v>
      </c>
      <c r="G27" s="292" t="s">
        <v>117</v>
      </c>
      <c r="H27" s="303"/>
      <c r="I27" s="291" t="s">
        <v>84</v>
      </c>
      <c r="J27" s="293"/>
    </row>
    <row r="28" spans="1:10" s="31" customFormat="1" ht="12">
      <c r="A28" s="82" t="s">
        <v>70</v>
      </c>
      <c r="B28" s="315" t="s">
        <v>146</v>
      </c>
      <c r="C28" s="368"/>
      <c r="D28" s="361" t="s">
        <v>147</v>
      </c>
      <c r="E28" s="362"/>
      <c r="F28" s="372" t="s">
        <v>141</v>
      </c>
      <c r="G28" s="67" t="s">
        <v>142</v>
      </c>
      <c r="H28" s="124"/>
      <c r="I28" s="304" t="s">
        <v>150</v>
      </c>
      <c r="J28" s="376"/>
    </row>
    <row r="29" spans="1:10" s="83" customFormat="1" ht="12" customHeight="1">
      <c r="A29" s="84"/>
      <c r="B29" s="318"/>
      <c r="C29" s="369"/>
      <c r="D29" s="363"/>
      <c r="E29" s="364"/>
      <c r="F29" s="373"/>
      <c r="G29" s="49" t="s">
        <v>118</v>
      </c>
      <c r="H29" s="50"/>
      <c r="I29" s="92" t="s">
        <v>145</v>
      </c>
      <c r="J29" s="90"/>
    </row>
    <row r="30" spans="1:10" s="83" customFormat="1" ht="12" customHeight="1">
      <c r="A30" s="84"/>
      <c r="B30" s="318"/>
      <c r="C30" s="369"/>
      <c r="D30" s="363"/>
      <c r="E30" s="364"/>
      <c r="F30" s="373"/>
      <c r="G30" s="107" t="s">
        <v>148</v>
      </c>
      <c r="H30" s="72"/>
      <c r="I30" s="112"/>
      <c r="J30" s="90"/>
    </row>
    <row r="31" spans="1:10" s="83" customFormat="1" ht="12" customHeight="1">
      <c r="A31" s="84"/>
      <c r="B31" s="318"/>
      <c r="C31" s="369"/>
      <c r="D31" s="363"/>
      <c r="E31" s="364"/>
      <c r="F31" s="373"/>
      <c r="G31" s="92"/>
      <c r="H31" s="214"/>
      <c r="I31" s="112"/>
      <c r="J31" s="90"/>
    </row>
    <row r="32" spans="1:10" s="83" customFormat="1" ht="12" customHeight="1">
      <c r="A32" s="84"/>
      <c r="B32" s="318"/>
      <c r="C32" s="369"/>
      <c r="D32" s="363"/>
      <c r="E32" s="364"/>
      <c r="F32" s="373"/>
      <c r="G32" s="219"/>
      <c r="H32" s="215"/>
      <c r="I32" s="93"/>
      <c r="J32" s="94"/>
    </row>
    <row r="33" spans="1:10" s="83" customFormat="1" ht="12" customHeight="1">
      <c r="A33" s="84"/>
      <c r="B33" s="318"/>
      <c r="C33" s="369"/>
      <c r="D33" s="363"/>
      <c r="E33" s="364"/>
      <c r="F33" s="374"/>
      <c r="G33" s="217"/>
      <c r="H33" s="215"/>
      <c r="I33" s="123"/>
      <c r="J33" s="120"/>
    </row>
    <row r="34" spans="1:10" s="83" customFormat="1" ht="12" customHeight="1">
      <c r="A34" s="119"/>
      <c r="B34" s="318"/>
      <c r="C34" s="369"/>
      <c r="D34" s="363"/>
      <c r="E34" s="364"/>
      <c r="F34" s="374"/>
      <c r="G34" s="217"/>
      <c r="H34" s="215"/>
      <c r="I34" s="69"/>
      <c r="J34" s="121"/>
    </row>
    <row r="35" spans="1:10" s="83" customFormat="1" ht="18.75" customHeight="1" thickBot="1">
      <c r="A35" s="118"/>
      <c r="B35" s="370"/>
      <c r="C35" s="371"/>
      <c r="D35" s="365"/>
      <c r="E35" s="366"/>
      <c r="F35" s="375"/>
      <c r="G35" s="218"/>
      <c r="H35" s="216"/>
      <c r="I35" s="80"/>
      <c r="J35" s="122"/>
    </row>
    <row r="36" spans="1:10" s="31" customFormat="1" ht="15.75" customHeight="1">
      <c r="A36" s="3"/>
      <c r="B36" s="3"/>
      <c r="C36" s="3"/>
      <c r="D36" s="3"/>
      <c r="E36" s="3"/>
      <c r="F36" s="3"/>
      <c r="G36" s="3"/>
      <c r="H36" s="3"/>
      <c r="I36" s="3"/>
      <c r="J36" s="30" t="s">
        <v>49</v>
      </c>
    </row>
    <row r="37" spans="1:10" s="31" customFormat="1" ht="15.75" customHeight="1">
      <c r="A37" s="3"/>
      <c r="B37" s="3"/>
      <c r="C37" s="3"/>
      <c r="D37" s="3"/>
      <c r="E37" s="3"/>
      <c r="F37" s="3"/>
      <c r="G37" s="3"/>
      <c r="H37" s="3"/>
      <c r="I37" s="3"/>
      <c r="J37" s="21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mergeCells count="13">
    <mergeCell ref="H2:I2"/>
    <mergeCell ref="A1:J1"/>
    <mergeCell ref="B28:C35"/>
    <mergeCell ref="F28:F35"/>
    <mergeCell ref="G27:H27"/>
    <mergeCell ref="I27:J27"/>
    <mergeCell ref="I28:J28"/>
    <mergeCell ref="B3:C3"/>
    <mergeCell ref="D3:E3"/>
    <mergeCell ref="D4:E4"/>
    <mergeCell ref="B27:C27"/>
    <mergeCell ref="D27:E27"/>
    <mergeCell ref="D28:E35"/>
  </mergeCells>
  <printOptions horizontalCentered="1"/>
  <pageMargins left="0.7874015748031497" right="0.3937007874015748" top="0.7874015748031497" bottom="0.5118110236220472" header="0" footer="0"/>
  <pageSetup horizontalDpi="600" verticalDpi="600" orientation="portrait" paperSize="9" scale="86" r:id="rId2"/>
  <headerFooter alignWithMargins="0">
    <oddFooter>&amp;C&amp;P／&amp;N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秋田県</cp:lastModifiedBy>
  <cp:lastPrinted>2013-04-22T01:37:35Z</cp:lastPrinted>
  <dcterms:created xsi:type="dcterms:W3CDTF">2001-02-23T10:06:15Z</dcterms:created>
  <dcterms:modified xsi:type="dcterms:W3CDTF">2017-07-06T00:53:51Z</dcterms:modified>
  <cp:category/>
  <cp:version/>
  <cp:contentType/>
  <cp:contentStatus/>
</cp:coreProperties>
</file>