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240" windowWidth="14520" windowHeight="6960" tabRatio="601" activeTab="0"/>
  </bookViews>
  <sheets>
    <sheet name="指標－１" sheetId="1" r:id="rId1"/>
    <sheet name="指標－２" sheetId="2" r:id="rId2"/>
    <sheet name="指標－３" sheetId="3" r:id="rId3"/>
    <sheet name="指標－４" sheetId="4" r:id="rId4"/>
  </sheets>
  <definedNames>
    <definedName name="_xlnm.Print_Area" localSheetId="0">'指標－１'!$A$1:$L$58</definedName>
    <definedName name="_xlnm.Print_Area" localSheetId="2">'指標－３'!$A$1:$N$65</definedName>
  </definedNames>
  <calcPr fullCalcOnLoad="1"/>
</workbook>
</file>

<file path=xl/sharedStrings.xml><?xml version="1.0" encoding="utf-8"?>
<sst xmlns="http://schemas.openxmlformats.org/spreadsheetml/2006/main" count="339" uniqueCount="217">
  <si>
    <t>世　　帯</t>
  </si>
  <si>
    <t>人　　　　　　　　　　　　　　口</t>
  </si>
  <si>
    <t>世帯数</t>
  </si>
  <si>
    <t>人口総数</t>
  </si>
  <si>
    <t>自　　然　　動　　態</t>
  </si>
  <si>
    <t xml:space="preserve"> 年月</t>
  </si>
  <si>
    <t>出　生</t>
  </si>
  <si>
    <t>死　亡</t>
  </si>
  <si>
    <t>自然増減</t>
  </si>
  <si>
    <t>転　入</t>
  </si>
  <si>
    <t>転　出</t>
  </si>
  <si>
    <t>社会増減</t>
  </si>
  <si>
    <t>世帯</t>
  </si>
  <si>
    <t>人</t>
  </si>
  <si>
    <t>－</t>
  </si>
  <si>
    <t>対前年同月比(%)</t>
  </si>
  <si>
    <t>資料出所</t>
  </si>
  <si>
    <t>全産業平均</t>
  </si>
  <si>
    <t>職　　業　　紹　　介</t>
  </si>
  <si>
    <t>雇用保険</t>
  </si>
  <si>
    <t>現金給与総額</t>
  </si>
  <si>
    <t>離職率</t>
  </si>
  <si>
    <t>新規求職</t>
  </si>
  <si>
    <t>新規求人</t>
  </si>
  <si>
    <t>（県内）</t>
  </si>
  <si>
    <t>円</t>
  </si>
  <si>
    <t>％</t>
  </si>
  <si>
    <t>倍</t>
  </si>
  <si>
    <t>消費支出</t>
  </si>
  <si>
    <t>鉱工業</t>
  </si>
  <si>
    <t>製造工業</t>
  </si>
  <si>
    <t>企　業　倒　産</t>
  </si>
  <si>
    <t>大型小売店</t>
  </si>
  <si>
    <t>負債総額</t>
  </si>
  <si>
    <t>百万円</t>
  </si>
  <si>
    <t>件</t>
  </si>
  <si>
    <t>万円</t>
  </si>
  <si>
    <t>乗 用 車</t>
  </si>
  <si>
    <t>（新車）</t>
  </si>
  <si>
    <t>販売台数</t>
  </si>
  <si>
    <t>台</t>
  </si>
  <si>
    <t>床面積</t>
  </si>
  <si>
    <t>電　　　灯</t>
  </si>
  <si>
    <t>電　　　力</t>
  </si>
  <si>
    <t>の合計</t>
  </si>
  <si>
    <t>千㎡</t>
  </si>
  <si>
    <t>戸</t>
  </si>
  <si>
    <t>千kWh</t>
  </si>
  <si>
    <t>区分</t>
  </si>
  <si>
    <t>総　合</t>
  </si>
  <si>
    <t>備　　考</t>
  </si>
  <si>
    <t xml:space="preserve">「秋田県企業倒産状況」による。
（負債総額1,000万円以上） </t>
  </si>
  <si>
    <t>「－」該当なし  「X」秘匿値  「…」不詳  「△」マイナス  「p」速報値  「r」修正値</t>
  </si>
  <si>
    <t>県調査統計課</t>
  </si>
  <si>
    <t>平成17年　</t>
  </si>
  <si>
    <t>備　　考</t>
  </si>
  <si>
    <t>各年は対前年比。</t>
  </si>
  <si>
    <t>6月</t>
  </si>
  <si>
    <t>7月</t>
  </si>
  <si>
    <t>8月</t>
  </si>
  <si>
    <t>9月</t>
  </si>
  <si>
    <t>10月</t>
  </si>
  <si>
    <t>11月</t>
  </si>
  <si>
    <t>12月</t>
  </si>
  <si>
    <t>2月</t>
  </si>
  <si>
    <t>秋田市（標本調査）</t>
  </si>
  <si>
    <t>全国</t>
  </si>
  <si>
    <t>秋田県</t>
  </si>
  <si>
    <t>秋田労働局職業安定部</t>
  </si>
  <si>
    <t>区分</t>
  </si>
  <si>
    <t>家　計　支　出</t>
  </si>
  <si>
    <t>１世帯１カ月当たり</t>
  </si>
  <si>
    <t>勤労者世帯</t>
  </si>
  <si>
    <t>対前年
同月比</t>
  </si>
  <si>
    <t>対前年同月比(%)</t>
  </si>
  <si>
    <t>秋田市（標本調査）</t>
  </si>
  <si>
    <t>対前
月比</t>
  </si>
  <si>
    <t>経済産業省</t>
  </si>
  <si>
    <t>販  売  額</t>
  </si>
  <si>
    <t>備　　考</t>
  </si>
  <si>
    <t>件   数</t>
  </si>
  <si>
    <t>総務省統計局</t>
  </si>
  <si>
    <t>平成17年＝100</t>
  </si>
  <si>
    <t>消費者物価指数</t>
  </si>
  <si>
    <t>農林漁家世帯を含む。</t>
  </si>
  <si>
    <t>鉱　工　業　生　産　指　数</t>
  </si>
  <si>
    <t>各年は対前年比（原指数による）。</t>
  </si>
  <si>
    <t>普通乗用、小型乗用、輸入車、軽乗用車の計
｢車種別新車登録･届出台数｣による｡</t>
  </si>
  <si>
    <t>各年は年度期間</t>
  </si>
  <si>
    <t>（４月～翌年３月）</t>
  </si>
  <si>
    <t>着工建築物</t>
  </si>
  <si>
    <t xml:space="preserve">総　合
</t>
  </si>
  <si>
    <t>秋田市</t>
  </si>
  <si>
    <t>秋田県</t>
  </si>
  <si>
    <t>全国</t>
  </si>
  <si>
    <t>「－」該当なし  「X」秘匿値  「…」不詳  「△」マイナス  「p」速報値  「r」修正値</t>
  </si>
  <si>
    <t>各月及び対前月比は季節調整済指数、</t>
  </si>
  <si>
    <t>対前年同月比は原指数による。</t>
  </si>
  <si>
    <t>東北経済
産業局</t>
  </si>
  <si>
    <t>着工新設</t>
  </si>
  <si>
    <t>住宅戸数</t>
  </si>
  <si>
    <t>電力消費量</t>
  </si>
  <si>
    <t>国、県、市町村、その他の施工分。</t>
  </si>
  <si>
    <t>単位未満四捨五入のため、計の一致しない個所がある。</t>
  </si>
  <si>
    <t>東北電力秋田支店</t>
  </si>
  <si>
    <t>各年値は「家計調査</t>
  </si>
  <si>
    <t>有効求人
倍率</t>
  </si>
  <si>
    <t>平成18年までは農林</t>
  </si>
  <si>
    <t>漁家世帯を除く。</t>
  </si>
  <si>
    <t>各年は年度期間。</t>
  </si>
  <si>
    <t>年報」による。</t>
  </si>
  <si>
    <t>賃　　　　金</t>
  </si>
  <si>
    <t>雇　　　用</t>
  </si>
  <si>
    <t>物　　　価　</t>
  </si>
  <si>
    <t>3月</t>
  </si>
  <si>
    <t>4月</t>
  </si>
  <si>
    <t>5月</t>
  </si>
  <si>
    <t>平成18年　</t>
  </si>
  <si>
    <t>平成19年　</t>
  </si>
  <si>
    <t>平成20年　</t>
  </si>
  <si>
    <t>平成18年　</t>
  </si>
  <si>
    <t>平成19年　</t>
  </si>
  <si>
    <t>平成20年　</t>
  </si>
  <si>
    <t>受給者</t>
  </si>
  <si>
    <t>実人員</t>
  </si>
  <si>
    <t>食　料</t>
  </si>
  <si>
    <t>－</t>
  </si>
  <si>
    <t>（1人1カ月）</t>
  </si>
  <si>
    <t>対前年同月比</t>
  </si>
  <si>
    <t>家計支出</t>
  </si>
  <si>
    <t>各年は「商業販売統計年報」（経済産業省）による。各月は「東北地域大型小売店販売額動向（速報）」（全店舗）による。対前年同月比は既存店値。</t>
  </si>
  <si>
    <r>
      <t>―秋田県の主な統計指標</t>
    </r>
    <r>
      <rPr>
        <b/>
        <sz val="14"/>
        <rFont val="ＭＳ ゴシック"/>
        <family val="3"/>
      </rPr>
      <t>（賃金・雇用）</t>
    </r>
    <r>
      <rPr>
        <b/>
        <sz val="18"/>
        <rFont val="ＭＳ ゴシック"/>
        <family val="3"/>
      </rPr>
      <t>―</t>
    </r>
  </si>
  <si>
    <r>
      <t>―秋田県の主な統計指標</t>
    </r>
    <r>
      <rPr>
        <b/>
        <sz val="14"/>
        <rFont val="ＭＳ ゴシック"/>
        <family val="3"/>
      </rPr>
      <t>（物価・家計・生産指数）</t>
    </r>
    <r>
      <rPr>
        <b/>
        <sz val="18"/>
        <rFont val="ＭＳ ゴシック"/>
        <family val="3"/>
      </rPr>
      <t>―</t>
    </r>
  </si>
  <si>
    <r>
      <t>―秋田県の主な統計指標</t>
    </r>
    <r>
      <rPr>
        <b/>
        <sz val="14"/>
        <rFont val="ＭＳ ゴシック"/>
        <family val="3"/>
      </rPr>
      <t>（企業倒産・販売・建築・電力）</t>
    </r>
    <r>
      <rPr>
        <b/>
        <sz val="18"/>
        <rFont val="ＭＳ ゴシック"/>
        <family val="3"/>
      </rPr>
      <t>―</t>
    </r>
  </si>
  <si>
    <t>区分</t>
  </si>
  <si>
    <t>社　　会　　動　　態</t>
  </si>
  <si>
    <t xml:space="preserve"> 年月</t>
  </si>
  <si>
    <t>－</t>
  </si>
  <si>
    <t>「－」該当なし  「X」秘匿値  「…」不詳  「△」マイナス  「p」速報値  「r」修正値</t>
  </si>
  <si>
    <t>対前年比</t>
  </si>
  <si>
    <t>平成21年　</t>
  </si>
  <si>
    <t>２　各月(前月1日～末日までの合計)は「秋田県年齢別人口流動調査」による。</t>
  </si>
  <si>
    <t>5月</t>
  </si>
  <si>
    <t>6月</t>
  </si>
  <si>
    <t>12月</t>
  </si>
  <si>
    <t>平成22年　</t>
  </si>
  <si>
    <t>平成23年1月</t>
  </si>
  <si>
    <t>2月</t>
  </si>
  <si>
    <t>3月</t>
  </si>
  <si>
    <t>4月</t>
  </si>
  <si>
    <t>平成22年＝100</t>
  </si>
  <si>
    <t>※</t>
  </si>
  <si>
    <t>☆</t>
  </si>
  <si>
    <t>◎</t>
  </si>
  <si>
    <t>平成23年　</t>
  </si>
  <si>
    <t>☆</t>
  </si>
  <si>
    <t>☆</t>
  </si>
  <si>
    <t>人口増減</t>
  </si>
  <si>
    <t>◎△5,790</t>
  </si>
  <si>
    <t>◎△7,196</t>
  </si>
  <si>
    <t>◎△6,726</t>
  </si>
  <si>
    <t>◎△5,286</t>
  </si>
  <si>
    <t>☆△3,071</t>
  </si>
  <si>
    <t>◎19,298</t>
  </si>
  <si>
    <t>◎20,111</t>
  </si>
  <si>
    <t>◎19,796</t>
  </si>
  <si>
    <t>◎18,517</t>
  </si>
  <si>
    <t>☆17,515</t>
  </si>
  <si>
    <t>◎13,772</t>
  </si>
  <si>
    <t>◎13,230</t>
  </si>
  <si>
    <t>◎13,282</t>
  </si>
  <si>
    <t>◎13,687</t>
  </si>
  <si>
    <t>☆14,444</t>
  </si>
  <si>
    <t>☆△7,868</t>
  </si>
  <si>
    <t>☆14,583</t>
  </si>
  <si>
    <t>◎7,021</t>
  </si>
  <si>
    <t>☆6,715</t>
  </si>
  <si>
    <t>　（前年10月～当該年9月までの合計)による。</t>
  </si>
  <si>
    <t>　(外国人を含む)</t>
  </si>
  <si>
    <t>常用雇用指　　数</t>
  </si>
  <si>
    <t>実質賃金指　　数</t>
  </si>
  <si>
    <t>入職率</t>
  </si>
  <si>
    <t xml:space="preserve">規模５人以上の事業所（サービス業を含む）
（注）指数は標本事業所の抽出替え(平成21年１月)によるギャップを、実質賃金指数は平成19年2月、常用雇用指数は平成16年2月に遡って修正したものである。（平成17年＝ 100）なお、実数については修正していない。
入職率・離職率の対前月比は対前月差、対前年同月比は対前年同月差である。
実質賃金指数については、総務省で行っている「消費者物価指数」の秋田市の数値を使用して算出している。  </t>
  </si>
  <si>
    <t>秋田県自動車    販売店協会</t>
  </si>
  <si>
    <t>東京商工リサーチ                                                            秋田支店</t>
  </si>
  <si>
    <t>平成24年1月</t>
  </si>
  <si>
    <t>◎7,672</t>
  </si>
  <si>
    <t>◎7,596</t>
  </si>
  <si>
    <t>◎7,466</t>
  </si>
  <si>
    <t>◎13,587</t>
  </si>
  <si>
    <t>◎13,536</t>
  </si>
  <si>
    <t>◎13,577</t>
  </si>
  <si>
    <t>◎13,963</t>
  </si>
  <si>
    <t>◎△5,924</t>
  </si>
  <si>
    <t>◎△5,953</t>
  </si>
  <si>
    <t>◎△6,117</t>
  </si>
  <si>
    <t>◎△6,944</t>
  </si>
  <si>
    <t>平成24年1月</t>
  </si>
  <si>
    <t>平成22年　</t>
  </si>
  <si>
    <t>平成21年　</t>
  </si>
  <si>
    <t>◎6,863</t>
  </si>
  <si>
    <t>◎14,128</t>
  </si>
  <si>
    <t>◎△7,269</t>
  </si>
  <si>
    <t>◎12,878</t>
  </si>
  <si>
    <t>◎16,481</t>
  </si>
  <si>
    <t>◎△3,601</t>
  </si>
  <si>
    <t>１　平成18年～22年の自然動態・社会動態は総務省統計局「推計人口」</t>
  </si>
  <si>
    <t>※国勢調査(10月1日)。総人口、世帯数は国勢調査の確定値。　　　　               　　　　　　　　　　　　　　　　◎総務省統計局推計(10月1日)　　　　　　　　　　　　　　　　☆県推計(10月1日)各月の世帯数・人口総数は県推計(各月1日)</t>
  </si>
  <si>
    <t>平成23年2月</t>
  </si>
  <si>
    <t>県建築住宅課</t>
  </si>
  <si>
    <t>各年、各月は「建築着工統計</t>
  </si>
  <si>
    <t>調査結果速報」による。</t>
  </si>
  <si>
    <t>前月比伸び率(%)</t>
  </si>
  <si>
    <r>
      <rPr>
        <sz val="9"/>
        <rFont val="ＭＳ 明朝"/>
        <family val="1"/>
      </rPr>
      <t>p</t>
    </r>
    <r>
      <rPr>
        <b/>
        <sz val="9"/>
        <rFont val="ＭＳ 明朝"/>
        <family val="1"/>
      </rPr>
      <t xml:space="preserve">        9,555</t>
    </r>
  </si>
  <si>
    <t xml:space="preserve">新規求職、新規求人（県内）はパートを含む全数（原数値）。有効求人倍率はパートを含む全数で、季節調整値（そのため遡及改訂有り）。各年・各月は「労働市場年報」による。各年は、年度期間（4月～翌年3月）である。
</t>
  </si>
  <si>
    <r>
      <rPr>
        <b/>
        <sz val="22"/>
        <rFont val="ＭＳ ゴシック"/>
        <family val="3"/>
      </rPr>
      <t>統計情報あきた</t>
    </r>
    <r>
      <rPr>
        <b/>
        <sz val="18"/>
        <rFont val="ＭＳ ゴシック"/>
        <family val="3"/>
      </rPr>
      <t>　―秋田県の主な統計指標</t>
    </r>
    <r>
      <rPr>
        <b/>
        <sz val="14"/>
        <rFont val="ＭＳ ゴシック"/>
        <family val="3"/>
      </rPr>
      <t>（人口・世帯）</t>
    </r>
    <r>
      <rPr>
        <b/>
        <sz val="18"/>
        <rFont val="ＭＳ ゴシック"/>
        <family val="3"/>
      </rPr>
      <t>―</t>
    </r>
  </si>
  <si>
    <t>(平成24年4月17日登録）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</si>
</sst>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&quot;△ &quot;#,##0"/>
    <numFmt numFmtId="179" formatCode="#,##0.0;&quot;△ &quot;#,##0.0"/>
    <numFmt numFmtId="180" formatCode="0_ "/>
    <numFmt numFmtId="181" formatCode="0.0_ "/>
    <numFmt numFmtId="182" formatCode="0.0;&quot;△ &quot;0.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;&quot;△ &quot;0"/>
    <numFmt numFmtId="189" formatCode="#,##0.0"/>
    <numFmt numFmtId="190" formatCode="0.00000000"/>
    <numFmt numFmtId="191" formatCode="#,##0.000;[Red]\-#,##0.000"/>
    <numFmt numFmtId="192" formatCode="#,##0.0_ "/>
    <numFmt numFmtId="193" formatCode="#,##0.0_ ;[Red]\-#,##0.0\ "/>
    <numFmt numFmtId="194" formatCode="##,###"/>
    <numFmt numFmtId="195" formatCode="0.0\ "/>
    <numFmt numFmtId="196" formatCode="#,##0_ ;[Red]\-#,##0\ "/>
    <numFmt numFmtId="197" formatCode="#,##0.0;[Red]#,##0.0"/>
    <numFmt numFmtId="198" formatCode="0.0;&quot;▲ &quot;0.0"/>
    <numFmt numFmtId="199" formatCode="#,##0.00;&quot;△ &quot;#,##0.00"/>
    <numFmt numFmtId="200" formatCode="0.00_);[Red]\(0.00\)"/>
    <numFmt numFmtId="201" formatCode="0.00;&quot;△ &quot;0.00"/>
    <numFmt numFmtId="202" formatCode="[&lt;=999]000;[&lt;=99999]000\-00;000\-0000"/>
    <numFmt numFmtId="203" formatCode="#,##0_ "/>
    <numFmt numFmtId="204" formatCode="#,##0.00_ ;[Red]\-#,##0.00\ "/>
    <numFmt numFmtId="205" formatCode="#,##0.00_ "/>
    <numFmt numFmtId="206" formatCode="??0"/>
    <numFmt numFmtId="207" formatCode="?,??0"/>
    <numFmt numFmtId="208" formatCode="????0"/>
    <numFmt numFmtId="209" formatCode="#,##0_);[Red]\(#,##0\)"/>
    <numFmt numFmtId="210" formatCode="[$-411]ggge&quot;年&quot;m&quot;月&quot;d&quot;日&quot;;@"/>
    <numFmt numFmtId="211" formatCode="[$-800411]ggge&quot;年&quot;m&quot;月&quot;d&quot;日&quot;;@"/>
    <numFmt numFmtId="212" formatCode="[$-411]ge\.m\.d;@"/>
  </numFmts>
  <fonts count="6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8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2"/>
      <name val="ＭＳ ゴシック"/>
      <family val="3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b/>
      <sz val="9"/>
      <name val="ＭＳ 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4.5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2.75"/>
      <color indexed="8"/>
      <name val="ＭＳ Ｐゴシック"/>
      <family val="3"/>
    </font>
    <font>
      <sz val="1"/>
      <color indexed="8"/>
      <name val="ＭＳ Ｐゴシック"/>
      <family val="3"/>
    </font>
    <font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8"/>
      <color indexed="8"/>
      <name val="ＭＳ Ｐゴシック"/>
      <family val="3"/>
    </font>
    <font>
      <sz val="11.25"/>
      <color indexed="8"/>
      <name val="ＭＳ Ｐゴシック"/>
      <family val="3"/>
    </font>
    <font>
      <sz val="8.25"/>
      <color indexed="8"/>
      <name val="ＭＳ Ｐゴシック"/>
      <family val="3"/>
    </font>
    <font>
      <sz val="10"/>
      <name val="ＭＳ ゴシック"/>
      <family val="3"/>
    </font>
    <font>
      <sz val="7"/>
      <name val="ＭＳ 明朝"/>
      <family val="1"/>
    </font>
    <font>
      <b/>
      <sz val="2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.75"/>
      <color indexed="8"/>
      <name val="ＭＳ Ｐゴシック"/>
      <family val="3"/>
    </font>
    <font>
      <sz val="8.75"/>
      <color indexed="8"/>
      <name val="ＭＳ Ｐゴシック"/>
      <family val="3"/>
    </font>
    <font>
      <sz val="14"/>
      <color indexed="8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179" fontId="7" fillId="0" borderId="1">
      <alignment vertical="center"/>
      <protection/>
    </xf>
    <xf numFmtId="0" fontId="53" fillId="0" borderId="0" applyNumberFormat="0" applyFill="0" applyBorder="0" applyAlignment="0" applyProtection="0"/>
    <xf numFmtId="0" fontId="54" fillId="26" borderId="2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56" fillId="0" borderId="4" applyNumberFormat="0" applyFill="0" applyAlignment="0" applyProtection="0"/>
    <xf numFmtId="0" fontId="57" fillId="29" borderId="0" applyNumberFormat="0" applyBorder="0" applyAlignment="0" applyProtection="0"/>
    <xf numFmtId="0" fontId="58" fillId="30" borderId="5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0" borderId="10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5" applyNumberFormat="0" applyAlignment="0" applyProtection="0"/>
    <xf numFmtId="0" fontId="12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38" fontId="6" fillId="0" borderId="0" xfId="50" applyFont="1" applyFill="1" applyAlignment="1">
      <alignment/>
    </xf>
    <xf numFmtId="179" fontId="7" fillId="0" borderId="11" xfId="50" applyNumberFormat="1" applyFont="1" applyFill="1" applyBorder="1" applyAlignment="1">
      <alignment vertical="center"/>
    </xf>
    <xf numFmtId="38" fontId="6" fillId="0" borderId="0" xfId="50" applyFont="1" applyFill="1" applyAlignment="1">
      <alignment/>
    </xf>
    <xf numFmtId="38" fontId="7" fillId="0" borderId="12" xfId="50" applyFont="1" applyFill="1" applyBorder="1" applyAlignment="1">
      <alignment horizontal="center" vertical="center" wrapText="1"/>
    </xf>
    <xf numFmtId="38" fontId="7" fillId="0" borderId="1" xfId="50" applyFont="1" applyFill="1" applyBorder="1" applyAlignment="1">
      <alignment horizontal="right" vertical="center"/>
    </xf>
    <xf numFmtId="182" fontId="7" fillId="0" borderId="1" xfId="50" applyNumberFormat="1" applyFont="1" applyFill="1" applyBorder="1" applyAlignment="1">
      <alignment horizontal="right" vertical="center"/>
    </xf>
    <xf numFmtId="38" fontId="7" fillId="0" borderId="13" xfId="50" applyFont="1" applyFill="1" applyBorder="1" applyAlignment="1">
      <alignment horizontal="center" vertical="center" wrapText="1"/>
    </xf>
    <xf numFmtId="38" fontId="7" fillId="0" borderId="11" xfId="50" applyFont="1" applyFill="1" applyBorder="1" applyAlignment="1">
      <alignment horizontal="right" vertical="center"/>
    </xf>
    <xf numFmtId="38" fontId="7" fillId="0" borderId="14" xfId="50" applyFont="1" applyFill="1" applyBorder="1" applyAlignment="1">
      <alignment horizontal="right" vertical="center"/>
    </xf>
    <xf numFmtId="38" fontId="8" fillId="0" borderId="0" xfId="50" applyFont="1" applyFill="1" applyAlignment="1">
      <alignment/>
    </xf>
    <xf numFmtId="179" fontId="7" fillId="0" borderId="1" xfId="50" applyNumberFormat="1" applyFont="1" applyFill="1" applyBorder="1" applyAlignment="1">
      <alignment vertical="center"/>
    </xf>
    <xf numFmtId="179" fontId="7" fillId="0" borderId="15" xfId="50" applyNumberFormat="1" applyFont="1" applyFill="1" applyBorder="1" applyAlignment="1">
      <alignment vertical="center"/>
    </xf>
    <xf numFmtId="182" fontId="7" fillId="0" borderId="11" xfId="50" applyNumberFormat="1" applyFont="1" applyFill="1" applyBorder="1" applyAlignment="1">
      <alignment horizontal="right" vertical="center"/>
    </xf>
    <xf numFmtId="179" fontId="7" fillId="0" borderId="11" xfId="50" applyNumberFormat="1" applyFont="1" applyFill="1" applyBorder="1" applyAlignment="1">
      <alignment horizontal="right" vertical="center"/>
    </xf>
    <xf numFmtId="38" fontId="7" fillId="0" borderId="12" xfId="50" applyFont="1" applyFill="1" applyBorder="1" applyAlignment="1">
      <alignment horizontal="center" vertical="center"/>
    </xf>
    <xf numFmtId="38" fontId="7" fillId="0" borderId="1" xfId="50" applyFont="1" applyFill="1" applyBorder="1" applyAlignment="1">
      <alignment horizontal="centerContinuous" vertical="center"/>
    </xf>
    <xf numFmtId="38" fontId="7" fillId="0" borderId="1" xfId="50" applyFont="1" applyFill="1" applyBorder="1" applyAlignment="1">
      <alignment horizontal="center" vertical="center"/>
    </xf>
    <xf numFmtId="38" fontId="6" fillId="0" borderId="0" xfId="50" applyFont="1" applyFill="1" applyAlignment="1">
      <alignment horizontal="right"/>
    </xf>
    <xf numFmtId="179" fontId="7" fillId="0" borderId="16" xfId="50" applyNumberFormat="1" applyFont="1" applyFill="1" applyBorder="1" applyAlignment="1">
      <alignment horizontal="right" vertical="center"/>
    </xf>
    <xf numFmtId="179" fontId="7" fillId="0" borderId="17" xfId="50" applyNumberFormat="1" applyFont="1" applyFill="1" applyBorder="1" applyAlignment="1">
      <alignment horizontal="right" vertical="center"/>
    </xf>
    <xf numFmtId="0" fontId="7" fillId="0" borderId="12" xfId="50" applyNumberFormat="1" applyFont="1" applyFill="1" applyBorder="1" applyAlignment="1">
      <alignment horizontal="center" vertical="center"/>
    </xf>
    <xf numFmtId="0" fontId="7" fillId="0" borderId="1" xfId="50" applyNumberFormat="1" applyFont="1" applyFill="1" applyBorder="1" applyAlignment="1">
      <alignment horizontal="centerContinuous" vertical="center"/>
    </xf>
    <xf numFmtId="49" fontId="6" fillId="0" borderId="0" xfId="50" applyNumberFormat="1" applyFont="1" applyFill="1" applyAlignment="1">
      <alignment/>
    </xf>
    <xf numFmtId="38" fontId="14" fillId="0" borderId="0" xfId="50" applyFont="1" applyFill="1" applyAlignment="1">
      <alignment horizontal="centerContinuous"/>
    </xf>
    <xf numFmtId="38" fontId="7" fillId="0" borderId="0" xfId="50" applyFont="1" applyFill="1" applyAlignment="1">
      <alignment horizontal="centerContinuous"/>
    </xf>
    <xf numFmtId="38" fontId="7" fillId="0" borderId="0" xfId="50" applyFont="1" applyFill="1" applyAlignment="1">
      <alignment/>
    </xf>
    <xf numFmtId="38" fontId="7" fillId="0" borderId="11" xfId="50" applyFont="1" applyFill="1" applyBorder="1" applyAlignment="1">
      <alignment horizontal="center" vertical="center"/>
    </xf>
    <xf numFmtId="38" fontId="6" fillId="0" borderId="0" xfId="50" applyFont="1" applyFill="1" applyAlignment="1">
      <alignment vertical="center"/>
    </xf>
    <xf numFmtId="38" fontId="7" fillId="0" borderId="18" xfId="50" applyFont="1" applyFill="1" applyBorder="1" applyAlignment="1">
      <alignment horizontal="center" vertical="center"/>
    </xf>
    <xf numFmtId="38" fontId="10" fillId="0" borderId="0" xfId="50" applyFont="1" applyFill="1" applyAlignment="1">
      <alignment horizontal="centerContinuous" vertical="center"/>
    </xf>
    <xf numFmtId="38" fontId="7" fillId="0" borderId="0" xfId="50" applyFont="1" applyFill="1" applyAlignment="1">
      <alignment horizontal="centerContinuous" vertical="center"/>
    </xf>
    <xf numFmtId="38" fontId="7" fillId="0" borderId="0" xfId="50" applyFont="1" applyFill="1" applyAlignment="1">
      <alignment horizontal="right" vertical="center"/>
    </xf>
    <xf numFmtId="38" fontId="7" fillId="0" borderId="0" xfId="50" applyFont="1" applyFill="1" applyAlignment="1">
      <alignment vertical="center"/>
    </xf>
    <xf numFmtId="38" fontId="9" fillId="0" borderId="0" xfId="50" applyFont="1" applyFill="1" applyAlignment="1">
      <alignment horizontal="right" vertical="center"/>
    </xf>
    <xf numFmtId="38" fontId="7" fillId="0" borderId="19" xfId="50" applyFont="1" applyFill="1" applyBorder="1" applyAlignment="1">
      <alignment horizontal="right" vertical="center"/>
    </xf>
    <xf numFmtId="38" fontId="7" fillId="0" borderId="20" xfId="50" applyFont="1" applyFill="1" applyBorder="1" applyAlignment="1">
      <alignment horizontal="centerContinuous" vertical="center"/>
    </xf>
    <xf numFmtId="38" fontId="7" fillId="0" borderId="21" xfId="50" applyFont="1" applyFill="1" applyBorder="1" applyAlignment="1">
      <alignment horizontal="centerContinuous" vertical="center"/>
    </xf>
    <xf numFmtId="38" fontId="7" fillId="0" borderId="22" xfId="50" applyFont="1" applyFill="1" applyBorder="1" applyAlignment="1">
      <alignment horizontal="centerContinuous" vertical="center"/>
    </xf>
    <xf numFmtId="38" fontId="7" fillId="0" borderId="13" xfId="50" applyFont="1" applyFill="1" applyBorder="1" applyAlignment="1">
      <alignment vertical="center"/>
    </xf>
    <xf numFmtId="38" fontId="7" fillId="0" borderId="0" xfId="50" applyFont="1" applyFill="1" applyBorder="1" applyAlignment="1">
      <alignment horizontal="centerContinuous" vertical="center"/>
    </xf>
    <xf numFmtId="38" fontId="7" fillId="0" borderId="11" xfId="50" applyFont="1" applyFill="1" applyBorder="1" applyAlignment="1">
      <alignment horizontal="centerContinuous" vertical="center"/>
    </xf>
    <xf numFmtId="38" fontId="7" fillId="0" borderId="23" xfId="50" applyFont="1" applyFill="1" applyBorder="1" applyAlignment="1">
      <alignment vertical="center"/>
    </xf>
    <xf numFmtId="38" fontId="7" fillId="0" borderId="24" xfId="50" applyFont="1" applyFill="1" applyBorder="1" applyAlignment="1">
      <alignment horizontal="center" vertical="center"/>
    </xf>
    <xf numFmtId="38" fontId="7" fillId="0" borderId="24" xfId="50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horizontal="right" vertical="center"/>
    </xf>
    <xf numFmtId="178" fontId="7" fillId="0" borderId="11" xfId="50" applyNumberFormat="1" applyFont="1" applyFill="1" applyBorder="1" applyAlignment="1">
      <alignment horizontal="right" vertical="center"/>
    </xf>
    <xf numFmtId="178" fontId="7" fillId="0" borderId="14" xfId="50" applyNumberFormat="1" applyFont="1" applyFill="1" applyBorder="1" applyAlignment="1">
      <alignment horizontal="right" vertical="center"/>
    </xf>
    <xf numFmtId="38" fontId="7" fillId="0" borderId="24" xfId="50" applyFont="1" applyFill="1" applyBorder="1" applyAlignment="1">
      <alignment horizontal="right" vertical="center"/>
    </xf>
    <xf numFmtId="178" fontId="7" fillId="0" borderId="25" xfId="50" applyNumberFormat="1" applyFont="1" applyFill="1" applyBorder="1" applyAlignment="1">
      <alignment horizontal="right" vertical="center"/>
    </xf>
    <xf numFmtId="38" fontId="7" fillId="0" borderId="11" xfId="50" applyFont="1" applyFill="1" applyBorder="1" applyAlignment="1">
      <alignment vertical="center"/>
    </xf>
    <xf numFmtId="38" fontId="7" fillId="0" borderId="13" xfId="50" applyFont="1" applyFill="1" applyBorder="1" applyAlignment="1">
      <alignment horizontal="center" vertical="center"/>
    </xf>
    <xf numFmtId="38" fontId="8" fillId="0" borderId="0" xfId="50" applyFont="1" applyFill="1" applyBorder="1" applyAlignment="1">
      <alignment vertical="center"/>
    </xf>
    <xf numFmtId="38" fontId="8" fillId="0" borderId="11" xfId="50" applyFont="1" applyFill="1" applyBorder="1" applyAlignment="1">
      <alignment vertical="center"/>
    </xf>
    <xf numFmtId="38" fontId="8" fillId="0" borderId="14" xfId="50" applyFont="1" applyFill="1" applyBorder="1" applyAlignment="1">
      <alignment vertical="center"/>
    </xf>
    <xf numFmtId="38" fontId="8" fillId="0" borderId="26" xfId="50" applyFont="1" applyFill="1" applyBorder="1" applyAlignment="1">
      <alignment vertical="center"/>
    </xf>
    <xf numFmtId="38" fontId="8" fillId="0" borderId="27" xfId="50" applyFont="1" applyFill="1" applyBorder="1" applyAlignment="1">
      <alignment vertical="center"/>
    </xf>
    <xf numFmtId="38" fontId="7" fillId="0" borderId="28" xfId="50" applyFont="1" applyFill="1" applyBorder="1" applyAlignment="1">
      <alignment horizontal="centerContinuous" vertical="center"/>
    </xf>
    <xf numFmtId="38" fontId="7" fillId="0" borderId="24" xfId="50" applyFont="1" applyFill="1" applyBorder="1" applyAlignment="1">
      <alignment horizontal="centerContinuous" vertical="center"/>
    </xf>
    <xf numFmtId="38" fontId="7" fillId="0" borderId="14" xfId="50" applyFont="1" applyFill="1" applyBorder="1" applyAlignment="1">
      <alignment horizontal="center" vertical="center"/>
    </xf>
    <xf numFmtId="38" fontId="7" fillId="0" borderId="25" xfId="50" applyFont="1" applyFill="1" applyBorder="1" applyAlignment="1">
      <alignment horizontal="center" vertical="center"/>
    </xf>
    <xf numFmtId="38" fontId="7" fillId="0" borderId="11" xfId="50" applyNumberFormat="1" applyFont="1" applyFill="1" applyBorder="1" applyAlignment="1">
      <alignment horizontal="right" vertical="center"/>
    </xf>
    <xf numFmtId="40" fontId="7" fillId="0" borderId="11" xfId="50" applyNumberFormat="1" applyFont="1" applyFill="1" applyBorder="1" applyAlignment="1">
      <alignment horizontal="right" vertical="center"/>
    </xf>
    <xf numFmtId="199" fontId="7" fillId="0" borderId="11" xfId="50" applyNumberFormat="1" applyFont="1" applyFill="1" applyBorder="1" applyAlignment="1">
      <alignment horizontal="right" vertical="center"/>
    </xf>
    <xf numFmtId="38" fontId="7" fillId="0" borderId="29" xfId="50" applyFont="1" applyFill="1" applyBorder="1" applyAlignment="1">
      <alignment horizontal="center" vertical="center"/>
    </xf>
    <xf numFmtId="38" fontId="6" fillId="0" borderId="30" xfId="50" applyFont="1" applyFill="1" applyBorder="1" applyAlignment="1">
      <alignment vertical="center"/>
    </xf>
    <xf numFmtId="38" fontId="4" fillId="0" borderId="31" xfId="50" applyFont="1" applyFill="1" applyBorder="1" applyAlignment="1">
      <alignment horizontal="centerContinuous" vertical="center"/>
    </xf>
    <xf numFmtId="38" fontId="7" fillId="0" borderId="32" xfId="50" applyFont="1" applyFill="1" applyBorder="1" applyAlignment="1">
      <alignment horizontal="centerContinuous" vertical="center"/>
    </xf>
    <xf numFmtId="38" fontId="7" fillId="0" borderId="0" xfId="50" applyFont="1" applyFill="1" applyBorder="1" applyAlignment="1">
      <alignment horizontal="center" vertical="center"/>
    </xf>
    <xf numFmtId="38" fontId="7" fillId="0" borderId="28" xfId="50" applyFont="1" applyFill="1" applyBorder="1" applyAlignment="1">
      <alignment vertical="center"/>
    </xf>
    <xf numFmtId="38" fontId="8" fillId="0" borderId="33" xfId="50" applyFont="1" applyFill="1" applyBorder="1" applyAlignment="1">
      <alignment vertical="center"/>
    </xf>
    <xf numFmtId="38" fontId="7" fillId="0" borderId="0" xfId="50" applyFont="1" applyFill="1" applyBorder="1" applyAlignment="1">
      <alignment horizontal="right" vertical="center"/>
    </xf>
    <xf numFmtId="38" fontId="7" fillId="0" borderId="0" xfId="50" applyFont="1" applyFill="1" applyBorder="1" applyAlignment="1">
      <alignment vertical="center"/>
    </xf>
    <xf numFmtId="38" fontId="6" fillId="0" borderId="13" xfId="50" applyFont="1" applyFill="1" applyBorder="1" applyAlignment="1">
      <alignment vertical="center"/>
    </xf>
    <xf numFmtId="38" fontId="6" fillId="0" borderId="0" xfId="50" applyFont="1" applyFill="1" applyBorder="1" applyAlignment="1">
      <alignment vertical="center"/>
    </xf>
    <xf numFmtId="38" fontId="6" fillId="0" borderId="11" xfId="50" applyFont="1" applyFill="1" applyBorder="1" applyAlignment="1">
      <alignment vertical="center"/>
    </xf>
    <xf numFmtId="38" fontId="6" fillId="0" borderId="34" xfId="50" applyFont="1" applyFill="1" applyBorder="1" applyAlignment="1">
      <alignment vertical="center"/>
    </xf>
    <xf numFmtId="38" fontId="6" fillId="0" borderId="26" xfId="50" applyFont="1" applyFill="1" applyBorder="1" applyAlignment="1">
      <alignment vertical="center"/>
    </xf>
    <xf numFmtId="38" fontId="7" fillId="0" borderId="35" xfId="50" applyFont="1" applyFill="1" applyBorder="1" applyAlignment="1">
      <alignment horizontal="center" vertical="center"/>
    </xf>
    <xf numFmtId="38" fontId="7" fillId="0" borderId="36" xfId="50" applyFont="1" applyFill="1" applyBorder="1" applyAlignment="1">
      <alignment horizontal="center" vertical="center"/>
    </xf>
    <xf numFmtId="38" fontId="7" fillId="0" borderId="25" xfId="50" applyFont="1" applyFill="1" applyBorder="1" applyAlignment="1">
      <alignment vertical="center"/>
    </xf>
    <xf numFmtId="182" fontId="7" fillId="0" borderId="14" xfId="50" applyNumberFormat="1" applyFont="1" applyFill="1" applyBorder="1" applyAlignment="1">
      <alignment horizontal="right" vertical="center"/>
    </xf>
    <xf numFmtId="38" fontId="7" fillId="0" borderId="14" xfId="50" applyFont="1" applyFill="1" applyBorder="1" applyAlignment="1">
      <alignment vertical="center"/>
    </xf>
    <xf numFmtId="38" fontId="7" fillId="0" borderId="26" xfId="50" applyFont="1" applyFill="1" applyBorder="1" applyAlignment="1">
      <alignment vertical="center"/>
    </xf>
    <xf numFmtId="38" fontId="7" fillId="0" borderId="37" xfId="50" applyFont="1" applyFill="1" applyBorder="1" applyAlignment="1">
      <alignment horizontal="center" vertical="center"/>
    </xf>
    <xf numFmtId="178" fontId="7" fillId="0" borderId="0" xfId="50" applyNumberFormat="1" applyFont="1" applyFill="1" applyBorder="1" applyAlignment="1">
      <alignment horizontal="right" vertical="center"/>
    </xf>
    <xf numFmtId="0" fontId="7" fillId="0" borderId="13" xfId="50" applyNumberFormat="1" applyFont="1" applyFill="1" applyBorder="1" applyAlignment="1">
      <alignment horizontal="center" vertical="center"/>
    </xf>
    <xf numFmtId="0" fontId="7" fillId="0" borderId="0" xfId="50" applyNumberFormat="1" applyFont="1" applyFill="1" applyAlignment="1">
      <alignment vertical="center"/>
    </xf>
    <xf numFmtId="0" fontId="7" fillId="0" borderId="13" xfId="50" applyNumberFormat="1" applyFont="1" applyFill="1" applyBorder="1" applyAlignment="1">
      <alignment vertical="center"/>
    </xf>
    <xf numFmtId="38" fontId="7" fillId="0" borderId="38" xfId="50" applyFont="1" applyFill="1" applyBorder="1" applyAlignment="1">
      <alignment horizontal="center" vertical="center"/>
    </xf>
    <xf numFmtId="38" fontId="7" fillId="0" borderId="35" xfId="50" applyFont="1" applyFill="1" applyBorder="1" applyAlignment="1">
      <alignment horizontal="right" vertical="center"/>
    </xf>
    <xf numFmtId="38" fontId="7" fillId="0" borderId="35" xfId="50" applyNumberFormat="1" applyFont="1" applyFill="1" applyBorder="1" applyAlignment="1">
      <alignment vertical="center"/>
    </xf>
    <xf numFmtId="179" fontId="7" fillId="0" borderId="17" xfId="50" applyNumberFormat="1" applyFont="1" applyFill="1" applyBorder="1" applyAlignment="1">
      <alignment vertical="center"/>
    </xf>
    <xf numFmtId="38" fontId="7" fillId="0" borderId="20" xfId="50" applyFont="1" applyFill="1" applyBorder="1" applyAlignment="1">
      <alignment horizontal="center" vertical="center"/>
    </xf>
    <xf numFmtId="38" fontId="7" fillId="0" borderId="39" xfId="50" applyFont="1" applyFill="1" applyBorder="1" applyAlignment="1">
      <alignment horizontal="center" vertical="center"/>
    </xf>
    <xf numFmtId="38" fontId="8" fillId="0" borderId="14" xfId="50" applyFont="1" applyFill="1" applyBorder="1" applyAlignment="1">
      <alignment vertical="top" wrapText="1"/>
    </xf>
    <xf numFmtId="38" fontId="7" fillId="0" borderId="40" xfId="50" applyFont="1" applyFill="1" applyBorder="1" applyAlignment="1">
      <alignment vertical="center"/>
    </xf>
    <xf numFmtId="38" fontId="8" fillId="0" borderId="41" xfId="50" applyFont="1" applyFill="1" applyBorder="1" applyAlignment="1">
      <alignment vertical="top"/>
    </xf>
    <xf numFmtId="38" fontId="6" fillId="0" borderId="0" xfId="50" applyFont="1" applyFill="1" applyBorder="1" applyAlignment="1">
      <alignment horizontal="centerContinuous" vertical="center"/>
    </xf>
    <xf numFmtId="38" fontId="8" fillId="0" borderId="42" xfId="50" applyFont="1" applyFill="1" applyBorder="1" applyAlignment="1">
      <alignment vertical="center"/>
    </xf>
    <xf numFmtId="38" fontId="6" fillId="0" borderId="24" xfId="50" applyFont="1" applyFill="1" applyBorder="1" applyAlignment="1">
      <alignment vertical="center"/>
    </xf>
    <xf numFmtId="38" fontId="6" fillId="0" borderId="14" xfId="50" applyFont="1" applyFill="1" applyBorder="1" applyAlignment="1">
      <alignment horizontal="centerContinuous" vertical="center"/>
    </xf>
    <xf numFmtId="38" fontId="7" fillId="0" borderId="43" xfId="50" applyFont="1" applyFill="1" applyBorder="1" applyAlignment="1">
      <alignment vertical="center"/>
    </xf>
    <xf numFmtId="177" fontId="7" fillId="0" borderId="35" xfId="50" applyNumberFormat="1" applyFont="1" applyFill="1" applyBorder="1" applyAlignment="1">
      <alignment horizontal="right" vertical="center"/>
    </xf>
    <xf numFmtId="38" fontId="7" fillId="0" borderId="33" xfId="50" applyFont="1" applyFill="1" applyBorder="1" applyAlignment="1">
      <alignment vertical="center"/>
    </xf>
    <xf numFmtId="38" fontId="7" fillId="0" borderId="44" xfId="50" applyFont="1" applyFill="1" applyBorder="1" applyAlignment="1">
      <alignment vertical="center"/>
    </xf>
    <xf numFmtId="38" fontId="7" fillId="0" borderId="13" xfId="50" applyFont="1" applyFill="1" applyBorder="1" applyAlignment="1">
      <alignment horizontal="right" vertical="center"/>
    </xf>
    <xf numFmtId="38" fontId="8" fillId="0" borderId="11" xfId="50" applyFont="1" applyFill="1" applyBorder="1" applyAlignment="1">
      <alignment horizontal="center" vertical="center"/>
    </xf>
    <xf numFmtId="38" fontId="7" fillId="0" borderId="45" xfId="50" applyFont="1" applyFill="1" applyBorder="1" applyAlignment="1">
      <alignment horizontal="center" vertical="center"/>
    </xf>
    <xf numFmtId="38" fontId="7" fillId="0" borderId="42" xfId="50" applyFont="1" applyFill="1" applyBorder="1" applyAlignment="1">
      <alignment horizontal="center" vertical="center"/>
    </xf>
    <xf numFmtId="38" fontId="4" fillId="0" borderId="30" xfId="50" applyFont="1" applyFill="1" applyBorder="1" applyAlignment="1">
      <alignment horizontal="centerContinuous" vertical="center"/>
    </xf>
    <xf numFmtId="38" fontId="7" fillId="0" borderId="32" xfId="50" applyFont="1" applyFill="1" applyBorder="1" applyAlignment="1">
      <alignment horizontal="center" vertical="center"/>
    </xf>
    <xf numFmtId="38" fontId="7" fillId="0" borderId="46" xfId="50" applyFont="1" applyFill="1" applyBorder="1" applyAlignment="1">
      <alignment horizontal="right" vertical="center"/>
    </xf>
    <xf numFmtId="0" fontId="13" fillId="0" borderId="26" xfId="0" applyFont="1" applyFill="1" applyBorder="1" applyAlignment="1">
      <alignment vertical="top" shrinkToFit="1"/>
    </xf>
    <xf numFmtId="38" fontId="8" fillId="0" borderId="45" xfId="50" applyFont="1" applyFill="1" applyBorder="1" applyAlignment="1">
      <alignment vertical="center"/>
    </xf>
    <xf numFmtId="38" fontId="6" fillId="0" borderId="44" xfId="50" applyFont="1" applyFill="1" applyBorder="1" applyAlignment="1">
      <alignment vertical="center"/>
    </xf>
    <xf numFmtId="38" fontId="8" fillId="0" borderId="41" xfId="50" applyFont="1" applyFill="1" applyBorder="1" applyAlignment="1">
      <alignment vertical="center"/>
    </xf>
    <xf numFmtId="38" fontId="6" fillId="0" borderId="47" xfId="50" applyFont="1" applyFill="1" applyBorder="1" applyAlignment="1">
      <alignment horizontal="right" vertical="center"/>
    </xf>
    <xf numFmtId="38" fontId="6" fillId="0" borderId="48" xfId="50" applyFont="1" applyFill="1" applyBorder="1" applyAlignment="1">
      <alignment vertical="center"/>
    </xf>
    <xf numFmtId="38" fontId="7" fillId="0" borderId="45" xfId="50" applyFont="1" applyFill="1" applyBorder="1" applyAlignment="1">
      <alignment vertical="center"/>
    </xf>
    <xf numFmtId="182" fontId="7" fillId="0" borderId="40" xfId="50" applyNumberFormat="1" applyFont="1" applyFill="1" applyBorder="1" applyAlignment="1">
      <alignment vertical="center"/>
    </xf>
    <xf numFmtId="38" fontId="8" fillId="0" borderId="0" xfId="50" applyFont="1" applyFill="1" applyBorder="1" applyAlignment="1">
      <alignment vertical="top"/>
    </xf>
    <xf numFmtId="38" fontId="7" fillId="0" borderId="28" xfId="50" applyFont="1" applyFill="1" applyBorder="1" applyAlignment="1">
      <alignment horizontal="center" vertical="center"/>
    </xf>
    <xf numFmtId="38" fontId="7" fillId="0" borderId="16" xfId="50" applyFont="1" applyFill="1" applyBorder="1" applyAlignment="1">
      <alignment horizontal="right" vertical="center"/>
    </xf>
    <xf numFmtId="38" fontId="7" fillId="0" borderId="49" xfId="50" applyFont="1" applyFill="1" applyBorder="1" applyAlignment="1">
      <alignment vertical="center"/>
    </xf>
    <xf numFmtId="0" fontId="13" fillId="0" borderId="14" xfId="0" applyFont="1" applyFill="1" applyBorder="1" applyAlignment="1">
      <alignment vertical="top"/>
    </xf>
    <xf numFmtId="0" fontId="13" fillId="0" borderId="27" xfId="0" applyFont="1" applyFill="1" applyBorder="1" applyAlignment="1">
      <alignment vertical="top"/>
    </xf>
    <xf numFmtId="0" fontId="7" fillId="0" borderId="43" xfId="50" applyNumberFormat="1" applyFont="1" applyFill="1" applyBorder="1" applyAlignment="1">
      <alignment horizontal="centerContinuous" vertical="center" wrapText="1"/>
    </xf>
    <xf numFmtId="0" fontId="7" fillId="0" borderId="43" xfId="50" applyNumberFormat="1" applyFont="1" applyFill="1" applyBorder="1" applyAlignment="1">
      <alignment horizontal="center" vertical="center" wrapText="1"/>
    </xf>
    <xf numFmtId="38" fontId="10" fillId="0" borderId="34" xfId="50" applyFont="1" applyFill="1" applyBorder="1" applyAlignment="1">
      <alignment horizontal="centerContinuous" vertical="center"/>
    </xf>
    <xf numFmtId="38" fontId="10" fillId="0" borderId="13" xfId="50" applyFont="1" applyFill="1" applyBorder="1" applyAlignment="1">
      <alignment horizontal="centerContinuous" vertical="center"/>
    </xf>
    <xf numFmtId="38" fontId="6" fillId="0" borderId="14" xfId="50" applyFont="1" applyFill="1" applyBorder="1" applyAlignment="1">
      <alignment/>
    </xf>
    <xf numFmtId="49" fontId="7" fillId="0" borderId="14" xfId="50" applyNumberFormat="1" applyFont="1" applyFill="1" applyBorder="1" applyAlignment="1">
      <alignment vertical="center"/>
    </xf>
    <xf numFmtId="49" fontId="7" fillId="0" borderId="27" xfId="50" applyNumberFormat="1" applyFont="1" applyFill="1" applyBorder="1" applyAlignment="1">
      <alignment vertical="center"/>
    </xf>
    <xf numFmtId="38" fontId="6" fillId="0" borderId="0" xfId="50" applyFont="1" applyFill="1" applyBorder="1" applyAlignment="1">
      <alignment/>
    </xf>
    <xf numFmtId="38" fontId="8" fillId="0" borderId="44" xfId="50" applyFont="1" applyFill="1" applyBorder="1" applyAlignment="1">
      <alignment vertical="center"/>
    </xf>
    <xf numFmtId="38" fontId="7" fillId="0" borderId="17" xfId="50" applyFont="1" applyFill="1" applyBorder="1" applyAlignment="1">
      <alignment vertical="center" wrapText="1"/>
    </xf>
    <xf numFmtId="182" fontId="7" fillId="0" borderId="43" xfId="50" applyNumberFormat="1" applyFont="1" applyFill="1" applyBorder="1" applyAlignment="1">
      <alignment vertical="center"/>
    </xf>
    <xf numFmtId="38" fontId="7" fillId="0" borderId="24" xfId="50" applyFont="1" applyFill="1" applyBorder="1" applyAlignment="1">
      <alignment horizontal="centerContinuous" vertical="center" wrapText="1"/>
    </xf>
    <xf numFmtId="179" fontId="7" fillId="0" borderId="35" xfId="50" applyNumberFormat="1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vertical="top" shrinkToFit="1"/>
    </xf>
    <xf numFmtId="0" fontId="13" fillId="0" borderId="48" xfId="0" applyFont="1" applyFill="1" applyBorder="1" applyAlignment="1">
      <alignment vertical="top" shrinkToFit="1"/>
    </xf>
    <xf numFmtId="0" fontId="8" fillId="0" borderId="0" xfId="0" applyFont="1" applyFill="1" applyBorder="1" applyAlignment="1">
      <alignment vertical="top"/>
    </xf>
    <xf numFmtId="38" fontId="7" fillId="0" borderId="50" xfId="50" applyFont="1" applyFill="1" applyBorder="1" applyAlignment="1">
      <alignment vertical="center"/>
    </xf>
    <xf numFmtId="38" fontId="7" fillId="0" borderId="40" xfId="50" applyFont="1" applyFill="1" applyBorder="1" applyAlignment="1">
      <alignment horizontal="centerContinuous" vertical="center"/>
    </xf>
    <xf numFmtId="38" fontId="7" fillId="0" borderId="42" xfId="50" applyFont="1" applyFill="1" applyBorder="1" applyAlignment="1">
      <alignment vertical="center"/>
    </xf>
    <xf numFmtId="179" fontId="7" fillId="0" borderId="40" xfId="50" applyNumberFormat="1" applyFont="1" applyFill="1" applyBorder="1" applyAlignment="1">
      <alignment vertical="center"/>
    </xf>
    <xf numFmtId="199" fontId="7" fillId="0" borderId="1" xfId="50" applyNumberFormat="1" applyFont="1" applyFill="1" applyBorder="1" applyAlignment="1">
      <alignment vertical="center"/>
    </xf>
    <xf numFmtId="199" fontId="7" fillId="0" borderId="11" xfId="50" applyNumberFormat="1" applyFont="1" applyFill="1" applyBorder="1" applyAlignment="1">
      <alignment vertical="center"/>
    </xf>
    <xf numFmtId="38" fontId="7" fillId="0" borderId="39" xfId="50" applyFont="1" applyFill="1" applyBorder="1" applyAlignment="1">
      <alignment horizontal="right" vertical="center"/>
    </xf>
    <xf numFmtId="38" fontId="8" fillId="0" borderId="24" xfId="50" applyFont="1" applyFill="1" applyBorder="1" applyAlignment="1">
      <alignment horizontal="center" vertical="center"/>
    </xf>
    <xf numFmtId="182" fontId="7" fillId="0" borderId="15" xfId="50" applyNumberFormat="1" applyFont="1" applyFill="1" applyBorder="1" applyAlignment="1">
      <alignment horizontal="right" vertical="center"/>
    </xf>
    <xf numFmtId="182" fontId="7" fillId="0" borderId="35" xfId="50" applyNumberFormat="1" applyFont="1" applyFill="1" applyBorder="1" applyAlignment="1">
      <alignment horizontal="right" vertical="center"/>
    </xf>
    <xf numFmtId="179" fontId="7" fillId="0" borderId="0" xfId="50" applyNumberFormat="1" applyFont="1" applyFill="1" applyBorder="1" applyAlignment="1">
      <alignment vertical="center"/>
    </xf>
    <xf numFmtId="182" fontId="7" fillId="0" borderId="11" xfId="50" applyNumberFormat="1" applyFont="1" applyFill="1" applyBorder="1" applyAlignment="1" applyProtection="1">
      <alignment horizontal="right" vertical="center"/>
      <protection/>
    </xf>
    <xf numFmtId="182" fontId="7" fillId="0" borderId="0" xfId="50" applyNumberFormat="1" applyFont="1" applyFill="1" applyBorder="1" applyAlignment="1">
      <alignment vertical="center"/>
    </xf>
    <xf numFmtId="182" fontId="7" fillId="0" borderId="17" xfId="50" applyNumberFormat="1" applyFont="1" applyFill="1" applyBorder="1" applyAlignment="1">
      <alignment horizontal="right" vertical="center"/>
    </xf>
    <xf numFmtId="38" fontId="7" fillId="0" borderId="23" xfId="50" applyFont="1" applyFill="1" applyBorder="1" applyAlignment="1">
      <alignment horizontal="center" vertical="center"/>
    </xf>
    <xf numFmtId="38" fontId="7" fillId="0" borderId="13" xfId="50" applyFont="1" applyFill="1" applyBorder="1" applyAlignment="1" applyProtection="1">
      <alignment horizontal="right" vertical="center"/>
      <protection locked="0"/>
    </xf>
    <xf numFmtId="178" fontId="7" fillId="0" borderId="0" xfId="50" applyNumberFormat="1" applyFont="1" applyFill="1" applyBorder="1" applyAlignment="1" applyProtection="1">
      <alignment horizontal="right" vertical="center"/>
      <protection locked="0"/>
    </xf>
    <xf numFmtId="38" fontId="7" fillId="0" borderId="35" xfId="50" applyNumberFormat="1" applyFont="1" applyFill="1" applyBorder="1" applyAlignment="1" applyProtection="1">
      <alignment vertical="center"/>
      <protection locked="0"/>
    </xf>
    <xf numFmtId="38" fontId="7" fillId="0" borderId="11" xfId="50" applyFont="1" applyFill="1" applyBorder="1" applyAlignment="1" applyProtection="1">
      <alignment horizontal="right" vertical="center"/>
      <protection locked="0"/>
    </xf>
    <xf numFmtId="178" fontId="7" fillId="0" borderId="51" xfId="50" applyNumberFormat="1" applyFont="1" applyFill="1" applyBorder="1" applyAlignment="1" applyProtection="1">
      <alignment horizontal="right" vertical="center"/>
      <protection locked="0"/>
    </xf>
    <xf numFmtId="38" fontId="7" fillId="0" borderId="35" xfId="50" applyNumberFormat="1" applyFont="1" applyFill="1" applyBorder="1" applyAlignment="1" applyProtection="1">
      <alignment horizontal="right" vertical="center"/>
      <protection locked="0"/>
    </xf>
    <xf numFmtId="177" fontId="7" fillId="0" borderId="0" xfId="50" applyNumberFormat="1" applyFont="1" applyFill="1" applyBorder="1" applyAlignment="1">
      <alignment horizontal="right" vertical="center"/>
    </xf>
    <xf numFmtId="40" fontId="7" fillId="0" borderId="0" xfId="50" applyNumberFormat="1" applyFont="1" applyFill="1" applyBorder="1" applyAlignment="1">
      <alignment vertical="center"/>
    </xf>
    <xf numFmtId="179" fontId="7" fillId="0" borderId="18" xfId="50" applyNumberFormat="1" applyFont="1" applyFill="1" applyBorder="1" applyAlignment="1">
      <alignment vertical="center"/>
    </xf>
    <xf numFmtId="179" fontId="7" fillId="0" borderId="14" xfId="50" applyNumberFormat="1" applyFont="1" applyFill="1" applyBorder="1" applyAlignment="1">
      <alignment vertical="center"/>
    </xf>
    <xf numFmtId="177" fontId="8" fillId="0" borderId="0" xfId="5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Continuous" vertical="center"/>
    </xf>
    <xf numFmtId="182" fontId="7" fillId="0" borderId="0" xfId="5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177" fontId="7" fillId="0" borderId="0" xfId="50" applyNumberFormat="1" applyFont="1" applyFill="1" applyBorder="1" applyAlignment="1">
      <alignment horizontal="right"/>
    </xf>
    <xf numFmtId="40" fontId="7" fillId="0" borderId="0" xfId="50" applyNumberFormat="1" applyFont="1" applyFill="1" applyBorder="1" applyAlignment="1">
      <alignment horizontal="right" vertical="center"/>
    </xf>
    <xf numFmtId="38" fontId="7" fillId="0" borderId="30" xfId="50" applyFont="1" applyFill="1" applyBorder="1" applyAlignment="1">
      <alignment horizontal="right" vertical="center"/>
    </xf>
    <xf numFmtId="38" fontId="7" fillId="0" borderId="52" xfId="50" applyFont="1" applyFill="1" applyBorder="1" applyAlignment="1">
      <alignment horizontal="right" vertical="center"/>
    </xf>
    <xf numFmtId="38" fontId="7" fillId="0" borderId="35" xfId="50" applyNumberFormat="1" applyFont="1" applyFill="1" applyBorder="1" applyAlignment="1">
      <alignment horizontal="right" vertical="center"/>
    </xf>
    <xf numFmtId="38" fontId="7" fillId="0" borderId="44" xfId="50" applyFont="1" applyFill="1" applyBorder="1" applyAlignment="1">
      <alignment horizontal="right" vertical="center"/>
    </xf>
    <xf numFmtId="40" fontId="7" fillId="0" borderId="41" xfId="50" applyNumberFormat="1" applyFont="1" applyFill="1" applyBorder="1" applyAlignment="1">
      <alignment vertical="center"/>
    </xf>
    <xf numFmtId="40" fontId="7" fillId="0" borderId="28" xfId="50" applyNumberFormat="1" applyFont="1" applyFill="1" applyBorder="1" applyAlignment="1">
      <alignment horizontal="right" vertical="center"/>
    </xf>
    <xf numFmtId="178" fontId="7" fillId="0" borderId="35" xfId="50" applyNumberFormat="1" applyFont="1" applyFill="1" applyBorder="1" applyAlignment="1">
      <alignment horizontal="right" vertical="center"/>
    </xf>
    <xf numFmtId="178" fontId="7" fillId="0" borderId="36" xfId="50" applyNumberFormat="1" applyFont="1" applyFill="1" applyBorder="1" applyAlignment="1">
      <alignment horizontal="right" vertical="center"/>
    </xf>
    <xf numFmtId="38" fontId="7" fillId="0" borderId="28" xfId="50" applyFont="1" applyFill="1" applyBorder="1" applyAlignment="1">
      <alignment horizontal="right" vertical="center"/>
    </xf>
    <xf numFmtId="201" fontId="7" fillId="0" borderId="1" xfId="50" applyNumberFormat="1" applyFont="1" applyFill="1" applyBorder="1" applyAlignment="1">
      <alignment vertical="center"/>
    </xf>
    <xf numFmtId="179" fontId="7" fillId="0" borderId="0" xfId="50" applyNumberFormat="1" applyFont="1" applyFill="1" applyBorder="1" applyAlignment="1">
      <alignment horizontal="right" vertical="center"/>
    </xf>
    <xf numFmtId="182" fontId="7" fillId="0" borderId="41" xfId="50" applyNumberFormat="1" applyFont="1" applyFill="1" applyBorder="1" applyAlignment="1">
      <alignment vertical="center"/>
    </xf>
    <xf numFmtId="38" fontId="7" fillId="0" borderId="30" xfId="50" applyFont="1" applyFill="1" applyBorder="1" applyAlignment="1">
      <alignment horizontal="center" vertical="center"/>
    </xf>
    <xf numFmtId="182" fontId="7" fillId="0" borderId="51" xfId="50" applyNumberFormat="1" applyFont="1" applyFill="1" applyBorder="1" applyAlignment="1">
      <alignment horizontal="right" vertical="center"/>
    </xf>
    <xf numFmtId="40" fontId="7" fillId="0" borderId="41" xfId="50" applyNumberFormat="1" applyFont="1" applyFill="1" applyBorder="1" applyAlignment="1">
      <alignment horizontal="right" vertical="center"/>
    </xf>
    <xf numFmtId="179" fontId="7" fillId="0" borderId="43" xfId="50" applyNumberFormat="1" applyFont="1" applyFill="1" applyBorder="1" applyAlignment="1">
      <alignment vertical="center"/>
    </xf>
    <xf numFmtId="40" fontId="7" fillId="0" borderId="11" xfId="50" applyNumberFormat="1" applyFont="1" applyFill="1" applyBorder="1" applyAlignment="1">
      <alignment vertical="center"/>
    </xf>
    <xf numFmtId="40" fontId="7" fillId="0" borderId="24" xfId="50" applyNumberFormat="1" applyFont="1" applyFill="1" applyBorder="1" applyAlignment="1">
      <alignment vertical="center"/>
    </xf>
    <xf numFmtId="4" fontId="7" fillId="0" borderId="11" xfId="50" applyNumberFormat="1" applyFont="1" applyFill="1" applyBorder="1" applyAlignment="1">
      <alignment horizontal="right" vertical="center"/>
    </xf>
    <xf numFmtId="199" fontId="7" fillId="0" borderId="40" xfId="50" applyNumberFormat="1" applyFont="1" applyFill="1" applyBorder="1" applyAlignment="1">
      <alignment vertical="center"/>
    </xf>
    <xf numFmtId="38" fontId="7" fillId="0" borderId="33" xfId="50" applyFont="1" applyFill="1" applyBorder="1" applyAlignment="1">
      <alignment horizontal="right" vertical="center"/>
    </xf>
    <xf numFmtId="38" fontId="7" fillId="0" borderId="41" xfId="50" applyFont="1" applyFill="1" applyBorder="1" applyAlignment="1">
      <alignment horizontal="right" vertical="center"/>
    </xf>
    <xf numFmtId="38" fontId="7" fillId="0" borderId="42" xfId="50" applyFont="1" applyFill="1" applyBorder="1" applyAlignment="1">
      <alignment horizontal="right" vertical="center"/>
    </xf>
    <xf numFmtId="40" fontId="7" fillId="0" borderId="24" xfId="50" applyNumberFormat="1" applyFont="1" applyFill="1" applyBorder="1" applyAlignment="1">
      <alignment horizontal="right" vertical="center"/>
    </xf>
    <xf numFmtId="38" fontId="14" fillId="0" borderId="0" xfId="50" applyFont="1" applyFill="1" applyBorder="1" applyAlignment="1">
      <alignment horizontal="right" vertical="center"/>
    </xf>
    <xf numFmtId="40" fontId="14" fillId="0" borderId="41" xfId="50" applyNumberFormat="1" applyFont="1" applyFill="1" applyBorder="1" applyAlignment="1">
      <alignment horizontal="right" vertical="center"/>
    </xf>
    <xf numFmtId="38" fontId="7" fillId="0" borderId="11" xfId="50" applyNumberFormat="1" applyFont="1" applyFill="1" applyBorder="1" applyAlignment="1" applyProtection="1">
      <alignment horizontal="right" vertical="center"/>
      <protection locked="0"/>
    </xf>
    <xf numFmtId="38" fontId="14" fillId="0" borderId="0" xfId="50" applyFont="1" applyFill="1" applyAlignment="1">
      <alignment vertical="center"/>
    </xf>
    <xf numFmtId="178" fontId="7" fillId="0" borderId="0" xfId="50" applyNumberFormat="1" applyFont="1" applyFill="1" applyBorder="1" applyAlignment="1" applyProtection="1">
      <alignment vertical="center"/>
      <protection locked="0"/>
    </xf>
    <xf numFmtId="179" fontId="7" fillId="0" borderId="35" xfId="50" applyNumberFormat="1" applyFont="1" applyFill="1" applyBorder="1" applyAlignment="1">
      <alignment vertical="center"/>
    </xf>
    <xf numFmtId="177" fontId="7" fillId="0" borderId="17" xfId="50" applyNumberFormat="1" applyFont="1" applyFill="1" applyBorder="1" applyAlignment="1">
      <alignment horizontal="right" vertical="center"/>
    </xf>
    <xf numFmtId="38" fontId="7" fillId="0" borderId="40" xfId="50" applyFont="1" applyFill="1" applyBorder="1" applyAlignment="1">
      <alignment horizontal="center" vertical="center"/>
    </xf>
    <xf numFmtId="38" fontId="7" fillId="0" borderId="41" xfId="50" applyFont="1" applyFill="1" applyBorder="1" applyAlignment="1">
      <alignment horizontal="center" vertical="center"/>
    </xf>
    <xf numFmtId="38" fontId="7" fillId="0" borderId="30" xfId="50" applyFont="1" applyFill="1" applyBorder="1" applyAlignment="1">
      <alignment vertical="center"/>
    </xf>
    <xf numFmtId="38" fontId="7" fillId="0" borderId="30" xfId="50" applyFont="1" applyFill="1" applyBorder="1" applyAlignment="1">
      <alignment horizontal="center" vertical="center" wrapText="1"/>
    </xf>
    <xf numFmtId="38" fontId="7" fillId="0" borderId="53" xfId="50" applyFont="1" applyFill="1" applyBorder="1" applyAlignment="1">
      <alignment horizontal="center" vertical="center"/>
    </xf>
    <xf numFmtId="38" fontId="7" fillId="0" borderId="31" xfId="50" applyFont="1" applyFill="1" applyBorder="1" applyAlignment="1">
      <alignment horizontal="center" vertical="center"/>
    </xf>
    <xf numFmtId="38" fontId="7" fillId="0" borderId="41" xfId="50" applyFont="1" applyFill="1" applyBorder="1" applyAlignment="1">
      <alignment vertical="center"/>
    </xf>
    <xf numFmtId="38" fontId="7" fillId="0" borderId="40" xfId="50" applyFont="1" applyFill="1" applyBorder="1" applyAlignment="1">
      <alignment horizontal="center" vertical="center" wrapText="1"/>
    </xf>
    <xf numFmtId="38" fontId="7" fillId="0" borderId="52" xfId="50" applyFont="1" applyFill="1" applyBorder="1" applyAlignment="1">
      <alignment vertical="center"/>
    </xf>
    <xf numFmtId="178" fontId="7" fillId="0" borderId="51" xfId="50" applyNumberFormat="1" applyFont="1" applyFill="1" applyBorder="1" applyAlignment="1">
      <alignment horizontal="right" vertical="center"/>
    </xf>
    <xf numFmtId="38" fontId="7" fillId="0" borderId="52" xfId="50" applyFont="1" applyFill="1" applyBorder="1" applyAlignment="1">
      <alignment horizontal="center" vertical="center"/>
    </xf>
    <xf numFmtId="178" fontId="7" fillId="0" borderId="42" xfId="50" applyNumberFormat="1" applyFont="1" applyFill="1" applyBorder="1" applyAlignment="1">
      <alignment horizontal="right" vertical="center"/>
    </xf>
    <xf numFmtId="178" fontId="7" fillId="0" borderId="16" xfId="50" applyNumberFormat="1" applyFont="1" applyFill="1" applyBorder="1" applyAlignment="1">
      <alignment horizontal="right" vertical="center"/>
    </xf>
    <xf numFmtId="38" fontId="14" fillId="0" borderId="11" xfId="50" applyFont="1" applyFill="1" applyBorder="1" applyAlignment="1">
      <alignment horizontal="right" vertical="center"/>
    </xf>
    <xf numFmtId="178" fontId="14" fillId="0" borderId="11" xfId="50" applyNumberFormat="1" applyFont="1" applyFill="1" applyBorder="1" applyAlignment="1">
      <alignment horizontal="right" vertical="center"/>
    </xf>
    <xf numFmtId="178" fontId="14" fillId="0" borderId="14" xfId="50" applyNumberFormat="1" applyFont="1" applyFill="1" applyBorder="1" applyAlignment="1">
      <alignment horizontal="right" vertical="center"/>
    </xf>
    <xf numFmtId="38" fontId="7" fillId="0" borderId="36" xfId="50" applyFont="1" applyFill="1" applyBorder="1" applyAlignment="1">
      <alignment vertical="center"/>
    </xf>
    <xf numFmtId="40" fontId="7" fillId="0" borderId="35" xfId="50" applyNumberFormat="1" applyFont="1" applyFill="1" applyBorder="1" applyAlignment="1">
      <alignment horizontal="right" vertical="center"/>
    </xf>
    <xf numFmtId="38" fontId="14" fillId="0" borderId="41" xfId="50" applyFont="1" applyFill="1" applyBorder="1" applyAlignment="1">
      <alignment horizontal="right" vertical="center"/>
    </xf>
    <xf numFmtId="38" fontId="14" fillId="0" borderId="24" xfId="50" applyFont="1" applyFill="1" applyBorder="1" applyAlignment="1">
      <alignment horizontal="right" vertical="center"/>
    </xf>
    <xf numFmtId="38" fontId="14" fillId="0" borderId="24" xfId="50" applyNumberFormat="1" applyFont="1" applyFill="1" applyBorder="1" applyAlignment="1">
      <alignment horizontal="right" vertical="center"/>
    </xf>
    <xf numFmtId="178" fontId="14" fillId="0" borderId="25" xfId="50" applyNumberFormat="1" applyFont="1" applyFill="1" applyBorder="1" applyAlignment="1">
      <alignment horizontal="right" vertical="center"/>
    </xf>
    <xf numFmtId="38" fontId="7" fillId="0" borderId="36" xfId="50" applyNumberFormat="1" applyFont="1" applyFill="1" applyBorder="1" applyAlignment="1">
      <alignment horizontal="right" vertical="center"/>
    </xf>
    <xf numFmtId="40" fontId="7" fillId="0" borderId="28" xfId="50" applyNumberFormat="1" applyFont="1" applyFill="1" applyBorder="1" applyAlignment="1">
      <alignment vertical="center"/>
    </xf>
    <xf numFmtId="177" fontId="7" fillId="0" borderId="28" xfId="50" applyNumberFormat="1" applyFont="1" applyFill="1" applyBorder="1" applyAlignment="1">
      <alignment horizontal="right"/>
    </xf>
    <xf numFmtId="40" fontId="7" fillId="0" borderId="42" xfId="50" applyNumberFormat="1" applyFont="1" applyFill="1" applyBorder="1" applyAlignment="1">
      <alignment vertical="center"/>
    </xf>
    <xf numFmtId="177" fontId="7" fillId="0" borderId="24" xfId="50" applyNumberFormat="1" applyFont="1" applyFill="1" applyBorder="1" applyAlignment="1">
      <alignment horizontal="right" vertical="center"/>
    </xf>
    <xf numFmtId="40" fontId="7" fillId="0" borderId="36" xfId="50" applyNumberFormat="1" applyFont="1" applyFill="1" applyBorder="1" applyAlignment="1">
      <alignment horizontal="right" vertical="center"/>
    </xf>
    <xf numFmtId="177" fontId="7" fillId="0" borderId="36" xfId="50" applyNumberFormat="1" applyFont="1" applyFill="1" applyBorder="1" applyAlignment="1">
      <alignment horizontal="right" vertical="center"/>
    </xf>
    <xf numFmtId="179" fontId="7" fillId="0" borderId="36" xfId="50" applyNumberFormat="1" applyFont="1" applyFill="1" applyBorder="1" applyAlignment="1">
      <alignment horizontal="right" vertical="center"/>
    </xf>
    <xf numFmtId="182" fontId="7" fillId="0" borderId="42" xfId="50" applyNumberFormat="1" applyFont="1" applyFill="1" applyBorder="1" applyAlignment="1">
      <alignment vertical="center"/>
    </xf>
    <xf numFmtId="182" fontId="7" fillId="0" borderId="24" xfId="50" applyNumberFormat="1" applyFont="1" applyFill="1" applyBorder="1" applyAlignment="1">
      <alignment horizontal="right" vertical="center"/>
    </xf>
    <xf numFmtId="182" fontId="7" fillId="0" borderId="28" xfId="50" applyNumberFormat="1" applyFont="1" applyFill="1" applyBorder="1" applyAlignment="1">
      <alignment vertical="center"/>
    </xf>
    <xf numFmtId="182" fontId="7" fillId="0" borderId="25" xfId="50" applyNumberFormat="1" applyFont="1" applyFill="1" applyBorder="1" applyAlignment="1">
      <alignment horizontal="right" vertical="center"/>
    </xf>
    <xf numFmtId="38" fontId="7" fillId="0" borderId="36" xfId="50" applyNumberFormat="1" applyFont="1" applyFill="1" applyBorder="1" applyAlignment="1">
      <alignment vertical="center"/>
    </xf>
    <xf numFmtId="40" fontId="14" fillId="0" borderId="0" xfId="50" applyNumberFormat="1" applyFont="1" applyFill="1" applyBorder="1" applyAlignment="1">
      <alignment horizontal="right" vertical="center"/>
    </xf>
    <xf numFmtId="4" fontId="14" fillId="0" borderId="11" xfId="50" applyNumberFormat="1" applyFont="1" applyFill="1" applyBorder="1" applyAlignment="1">
      <alignment horizontal="right" vertical="center"/>
    </xf>
    <xf numFmtId="38" fontId="14" fillId="0" borderId="11" xfId="50" applyNumberFormat="1" applyFont="1" applyFill="1" applyBorder="1" applyAlignment="1">
      <alignment horizontal="right" vertical="center"/>
    </xf>
    <xf numFmtId="38" fontId="14" fillId="0" borderId="0" xfId="50" applyFont="1" applyFill="1" applyBorder="1" applyAlignment="1">
      <alignment vertical="center"/>
    </xf>
    <xf numFmtId="177" fontId="14" fillId="0" borderId="11" xfId="50" applyNumberFormat="1" applyFont="1" applyFill="1" applyBorder="1" applyAlignment="1">
      <alignment horizontal="right" vertical="center"/>
    </xf>
    <xf numFmtId="199" fontId="14" fillId="0" borderId="11" xfId="50" applyNumberFormat="1" applyFont="1" applyFill="1" applyBorder="1" applyAlignment="1">
      <alignment horizontal="right" vertical="center"/>
    </xf>
    <xf numFmtId="182" fontId="14" fillId="0" borderId="14" xfId="50" applyNumberFormat="1" applyFont="1" applyFill="1" applyBorder="1" applyAlignment="1">
      <alignment horizontal="right" vertical="center"/>
    </xf>
    <xf numFmtId="182" fontId="14" fillId="0" borderId="11" xfId="50" applyNumberFormat="1" applyFont="1" applyFill="1" applyBorder="1" applyAlignment="1" applyProtection="1">
      <alignment horizontal="right" vertical="center"/>
      <protection/>
    </xf>
    <xf numFmtId="182" fontId="14" fillId="0" borderId="35" xfId="50" applyNumberFormat="1" applyFont="1" applyFill="1" applyBorder="1" applyAlignment="1">
      <alignment horizontal="right" vertical="center"/>
    </xf>
    <xf numFmtId="182" fontId="14" fillId="0" borderId="0" xfId="50" applyNumberFormat="1" applyFont="1" applyFill="1" applyBorder="1" applyAlignment="1">
      <alignment vertical="center"/>
    </xf>
    <xf numFmtId="182" fontId="14" fillId="0" borderId="11" xfId="50" applyNumberFormat="1" applyFont="1" applyFill="1" applyBorder="1" applyAlignment="1">
      <alignment horizontal="right" vertical="center"/>
    </xf>
    <xf numFmtId="179" fontId="14" fillId="0" borderId="35" xfId="50" applyNumberFormat="1" applyFont="1" applyFill="1" applyBorder="1" applyAlignment="1">
      <alignment vertical="center"/>
    </xf>
    <xf numFmtId="38" fontId="14" fillId="0" borderId="11" xfId="50" applyNumberFormat="1" applyFont="1" applyFill="1" applyBorder="1" applyAlignment="1" applyProtection="1">
      <alignment horizontal="right" vertical="center"/>
      <protection locked="0"/>
    </xf>
    <xf numFmtId="38" fontId="14" fillId="0" borderId="11" xfId="50" applyFont="1" applyFill="1" applyBorder="1" applyAlignment="1" applyProtection="1">
      <alignment horizontal="right" vertical="center"/>
      <protection locked="0"/>
    </xf>
    <xf numFmtId="210" fontId="6" fillId="0" borderId="0" xfId="50" applyNumberFormat="1" applyFont="1" applyFill="1" applyAlignment="1">
      <alignment horizontal="right" vertical="center"/>
    </xf>
    <xf numFmtId="210" fontId="6" fillId="0" borderId="0" xfId="50" applyNumberFormat="1" applyFont="1" applyFill="1" applyAlignment="1">
      <alignment vertical="center"/>
    </xf>
    <xf numFmtId="38" fontId="14" fillId="0" borderId="35" xfId="50" applyNumberFormat="1" applyFont="1" applyFill="1" applyBorder="1" applyAlignment="1" applyProtection="1">
      <alignment vertical="center"/>
      <protection locked="0"/>
    </xf>
    <xf numFmtId="178" fontId="14" fillId="0" borderId="51" xfId="50" applyNumberFormat="1" applyFont="1" applyFill="1" applyBorder="1" applyAlignment="1" applyProtection="1">
      <alignment horizontal="right" vertical="center"/>
      <protection locked="0"/>
    </xf>
    <xf numFmtId="178" fontId="14" fillId="0" borderId="0" xfId="50" applyNumberFormat="1" applyFont="1" applyFill="1" applyBorder="1" applyAlignment="1" applyProtection="1">
      <alignment horizontal="right" vertical="center"/>
      <protection locked="0"/>
    </xf>
    <xf numFmtId="177" fontId="14" fillId="0" borderId="35" xfId="50" applyNumberFormat="1" applyFont="1" applyFill="1" applyBorder="1" applyAlignment="1">
      <alignment horizontal="right" vertical="center"/>
    </xf>
    <xf numFmtId="179" fontId="14" fillId="0" borderId="11" xfId="50" applyNumberFormat="1" applyFont="1" applyFill="1" applyBorder="1" applyAlignment="1">
      <alignment horizontal="right" vertical="center"/>
    </xf>
    <xf numFmtId="178" fontId="7" fillId="0" borderId="28" xfId="50" applyNumberFormat="1" applyFont="1" applyFill="1" applyBorder="1" applyAlignment="1">
      <alignment horizontal="right" vertical="center"/>
    </xf>
    <xf numFmtId="212" fontId="29" fillId="0" borderId="26" xfId="50" applyNumberFormat="1" applyFont="1" applyFill="1" applyBorder="1" applyAlignment="1">
      <alignment horizontal="right" vertical="center"/>
    </xf>
    <xf numFmtId="0" fontId="0" fillId="0" borderId="26" xfId="0" applyBorder="1" applyAlignment="1">
      <alignment vertical="center"/>
    </xf>
    <xf numFmtId="38" fontId="30" fillId="0" borderId="45" xfId="50" applyFont="1" applyFill="1" applyBorder="1" applyAlignment="1">
      <alignment horizontal="left" vertical="center" wrapText="1"/>
    </xf>
    <xf numFmtId="38" fontId="30" fillId="0" borderId="33" xfId="50" applyFont="1" applyFill="1" applyBorder="1" applyAlignment="1">
      <alignment horizontal="left" vertical="center" wrapText="1"/>
    </xf>
    <xf numFmtId="38" fontId="30" fillId="0" borderId="44" xfId="50" applyFont="1" applyFill="1" applyBorder="1" applyAlignment="1">
      <alignment horizontal="left" vertical="center" wrapText="1"/>
    </xf>
    <xf numFmtId="38" fontId="30" fillId="0" borderId="41" xfId="50" applyFont="1" applyFill="1" applyBorder="1" applyAlignment="1">
      <alignment horizontal="left" vertical="center" wrapText="1"/>
    </xf>
    <xf numFmtId="38" fontId="30" fillId="0" borderId="0" xfId="50" applyFont="1" applyFill="1" applyBorder="1" applyAlignment="1">
      <alignment horizontal="left" vertical="center" wrapText="1"/>
    </xf>
    <xf numFmtId="38" fontId="30" fillId="0" borderId="11" xfId="50" applyFont="1" applyFill="1" applyBorder="1" applyAlignment="1">
      <alignment horizontal="left" vertical="center" wrapText="1"/>
    </xf>
    <xf numFmtId="38" fontId="30" fillId="0" borderId="47" xfId="50" applyFont="1" applyFill="1" applyBorder="1" applyAlignment="1">
      <alignment horizontal="left" vertical="center" wrapText="1"/>
    </xf>
    <xf numFmtId="38" fontId="30" fillId="0" borderId="26" xfId="50" applyFont="1" applyFill="1" applyBorder="1" applyAlignment="1">
      <alignment horizontal="left" vertical="center" wrapText="1"/>
    </xf>
    <xf numFmtId="38" fontId="30" fillId="0" borderId="48" xfId="50" applyFont="1" applyFill="1" applyBorder="1" applyAlignment="1">
      <alignment horizontal="left" vertical="center" wrapText="1"/>
    </xf>
    <xf numFmtId="38" fontId="4" fillId="0" borderId="0" xfId="50" applyFont="1" applyFill="1" applyAlignment="1">
      <alignment horizontal="left" vertical="center"/>
    </xf>
    <xf numFmtId="38" fontId="7" fillId="0" borderId="43" xfId="50" applyFont="1" applyFill="1" applyBorder="1" applyAlignment="1">
      <alignment horizontal="distributed" vertical="center" indent="4"/>
    </xf>
    <xf numFmtId="38" fontId="7" fillId="0" borderId="33" xfId="50" applyFont="1" applyFill="1" applyBorder="1" applyAlignment="1">
      <alignment horizontal="distributed" vertical="center" indent="4"/>
    </xf>
    <xf numFmtId="38" fontId="7" fillId="0" borderId="18" xfId="50" applyFont="1" applyFill="1" applyBorder="1" applyAlignment="1">
      <alignment horizontal="distributed" vertical="center" indent="4"/>
    </xf>
    <xf numFmtId="38" fontId="7" fillId="0" borderId="40" xfId="50" applyFont="1" applyFill="1" applyBorder="1" applyAlignment="1">
      <alignment horizontal="center" vertical="center"/>
    </xf>
    <xf numFmtId="38" fontId="7" fillId="0" borderId="43" xfId="50" applyFont="1" applyFill="1" applyBorder="1" applyAlignment="1">
      <alignment horizontal="center" vertical="center"/>
    </xf>
    <xf numFmtId="38" fontId="7" fillId="0" borderId="18" xfId="50" applyFont="1" applyFill="1" applyBorder="1" applyAlignment="1">
      <alignment horizontal="center" vertical="center"/>
    </xf>
    <xf numFmtId="38" fontId="7" fillId="0" borderId="20" xfId="50" applyFont="1" applyFill="1" applyBorder="1" applyAlignment="1">
      <alignment horizontal="center" vertical="center"/>
    </xf>
    <xf numFmtId="38" fontId="7" fillId="0" borderId="22" xfId="50" applyFont="1" applyFill="1" applyBorder="1" applyAlignment="1">
      <alignment horizontal="center" vertical="center"/>
    </xf>
    <xf numFmtId="38" fontId="7" fillId="0" borderId="45" xfId="50" applyFont="1" applyFill="1" applyBorder="1" applyAlignment="1">
      <alignment horizontal="center" vertical="center"/>
    </xf>
    <xf numFmtId="38" fontId="7" fillId="0" borderId="44" xfId="50" applyFont="1" applyFill="1" applyBorder="1" applyAlignment="1">
      <alignment horizontal="center" vertical="center"/>
    </xf>
    <xf numFmtId="38" fontId="7" fillId="0" borderId="32" xfId="50" applyFont="1" applyFill="1" applyBorder="1" applyAlignment="1">
      <alignment horizontal="center" vertical="center"/>
    </xf>
    <xf numFmtId="38" fontId="7" fillId="0" borderId="21" xfId="50" applyFont="1" applyFill="1" applyBorder="1" applyAlignment="1">
      <alignment horizontal="center" vertical="center"/>
    </xf>
    <xf numFmtId="38" fontId="4" fillId="0" borderId="0" xfId="50" applyFont="1" applyFill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38" fontId="8" fillId="0" borderId="33" xfId="5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38" fontId="7" fillId="0" borderId="28" xfId="5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38" fontId="7" fillId="0" borderId="45" xfId="50" applyFont="1" applyFill="1" applyBorder="1" applyAlignment="1">
      <alignment horizontal="center" vertical="center" wrapText="1"/>
    </xf>
    <xf numFmtId="38" fontId="7" fillId="0" borderId="44" xfId="50" applyFont="1" applyFill="1" applyBorder="1" applyAlignment="1">
      <alignment horizontal="center" vertical="center" wrapText="1"/>
    </xf>
    <xf numFmtId="38" fontId="7" fillId="0" borderId="41" xfId="50" applyFont="1" applyFill="1" applyBorder="1" applyAlignment="1">
      <alignment horizontal="center" vertical="center" wrapText="1"/>
    </xf>
    <xf numFmtId="38" fontId="7" fillId="0" borderId="11" xfId="50" applyFont="1" applyFill="1" applyBorder="1" applyAlignment="1">
      <alignment horizontal="center" vertical="center" wrapText="1"/>
    </xf>
    <xf numFmtId="38" fontId="7" fillId="0" borderId="40" xfId="50" applyFont="1" applyFill="1" applyBorder="1" applyAlignment="1">
      <alignment horizontal="distributed" vertical="center" indent="2"/>
    </xf>
    <xf numFmtId="38" fontId="7" fillId="0" borderId="43" xfId="50" applyFont="1" applyFill="1" applyBorder="1" applyAlignment="1">
      <alignment horizontal="distributed" vertical="center" indent="2"/>
    </xf>
    <xf numFmtId="0" fontId="0" fillId="0" borderId="43" xfId="0" applyFill="1" applyBorder="1" applyAlignment="1">
      <alignment horizontal="distributed" vertical="center" indent="2"/>
    </xf>
    <xf numFmtId="0" fontId="0" fillId="0" borderId="28" xfId="0" applyFill="1" applyBorder="1" applyAlignment="1">
      <alignment horizontal="distributed" vertical="center" indent="2"/>
    </xf>
    <xf numFmtId="38" fontId="8" fillId="0" borderId="45" xfId="50" applyFont="1" applyFill="1" applyBorder="1" applyAlignment="1">
      <alignment vertical="top" wrapText="1"/>
    </xf>
    <xf numFmtId="38" fontId="8" fillId="0" borderId="33" xfId="50" applyFont="1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44" xfId="0" applyFill="1" applyBorder="1" applyAlignment="1">
      <alignment vertical="top" wrapText="1"/>
    </xf>
    <xf numFmtId="0" fontId="0" fillId="0" borderId="41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47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48" xfId="0" applyFill="1" applyBorder="1" applyAlignment="1">
      <alignment vertical="top" wrapText="1"/>
    </xf>
    <xf numFmtId="38" fontId="7" fillId="0" borderId="40" xfId="50" applyFont="1" applyFill="1" applyBorder="1" applyAlignment="1">
      <alignment horizontal="distributed" vertical="center" indent="1"/>
    </xf>
    <xf numFmtId="38" fontId="7" fillId="0" borderId="43" xfId="50" applyFont="1" applyFill="1" applyBorder="1" applyAlignment="1">
      <alignment horizontal="distributed" vertical="center" indent="1"/>
    </xf>
    <xf numFmtId="38" fontId="7" fillId="0" borderId="28" xfId="50" applyFont="1" applyFill="1" applyBorder="1" applyAlignment="1">
      <alignment horizontal="distributed" vertical="center" indent="1"/>
    </xf>
    <xf numFmtId="0" fontId="0" fillId="0" borderId="18" xfId="0" applyFill="1" applyBorder="1" applyAlignment="1">
      <alignment horizontal="distributed" vertical="center" indent="1"/>
    </xf>
    <xf numFmtId="0" fontId="8" fillId="0" borderId="45" xfId="50" applyNumberFormat="1" applyFont="1" applyFill="1" applyBorder="1" applyAlignment="1">
      <alignment vertical="top" wrapText="1"/>
    </xf>
    <xf numFmtId="0" fontId="8" fillId="0" borderId="33" xfId="50" applyNumberFormat="1" applyFont="1" applyFill="1" applyBorder="1" applyAlignment="1">
      <alignment vertical="top" wrapText="1"/>
    </xf>
    <xf numFmtId="0" fontId="0" fillId="0" borderId="49" xfId="0" applyFill="1" applyBorder="1" applyAlignment="1">
      <alignment wrapText="1"/>
    </xf>
    <xf numFmtId="0" fontId="8" fillId="0" borderId="41" xfId="50" applyNumberFormat="1" applyFont="1" applyFill="1" applyBorder="1" applyAlignment="1">
      <alignment vertical="top" wrapText="1"/>
    </xf>
    <xf numFmtId="0" fontId="8" fillId="0" borderId="0" xfId="50" applyNumberFormat="1" applyFont="1" applyFill="1" applyBorder="1" applyAlignment="1">
      <alignment vertical="top" wrapText="1"/>
    </xf>
    <xf numFmtId="0" fontId="0" fillId="0" borderId="14" xfId="0" applyFill="1" applyBorder="1" applyAlignment="1">
      <alignment wrapText="1"/>
    </xf>
    <xf numFmtId="0" fontId="8" fillId="0" borderId="47" xfId="50" applyNumberFormat="1" applyFont="1" applyFill="1" applyBorder="1" applyAlignment="1">
      <alignment vertical="top" wrapText="1"/>
    </xf>
    <xf numFmtId="0" fontId="8" fillId="0" borderId="26" xfId="50" applyNumberFormat="1" applyFont="1" applyFill="1" applyBorder="1" applyAlignment="1">
      <alignment vertical="top" wrapText="1"/>
    </xf>
    <xf numFmtId="0" fontId="0" fillId="0" borderId="27" xfId="0" applyFill="1" applyBorder="1" applyAlignment="1">
      <alignment wrapText="1"/>
    </xf>
    <xf numFmtId="38" fontId="8" fillId="0" borderId="45" xfId="50" applyFont="1" applyFill="1" applyBorder="1" applyAlignment="1">
      <alignment horizontal="center" vertical="center" wrapText="1"/>
    </xf>
    <xf numFmtId="0" fontId="0" fillId="0" borderId="44" xfId="0" applyBorder="1" applyAlignment="1">
      <alignment vertical="center"/>
    </xf>
    <xf numFmtId="0" fontId="7" fillId="0" borderId="42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38" fontId="7" fillId="0" borderId="20" xfId="50" applyFont="1" applyFill="1" applyBorder="1" applyAlignment="1">
      <alignment horizontal="distributed" vertical="distributed"/>
    </xf>
    <xf numFmtId="0" fontId="0" fillId="0" borderId="20" xfId="0" applyFill="1" applyBorder="1" applyAlignment="1">
      <alignment/>
    </xf>
    <xf numFmtId="0" fontId="0" fillId="0" borderId="22" xfId="0" applyFill="1" applyBorder="1" applyAlignment="1">
      <alignment/>
    </xf>
    <xf numFmtId="38" fontId="7" fillId="0" borderId="43" xfId="50" applyFont="1" applyFill="1" applyBorder="1" applyAlignment="1">
      <alignment horizontal="distributed" vertical="distributed"/>
    </xf>
    <xf numFmtId="0" fontId="0" fillId="0" borderId="1" xfId="0" applyFill="1" applyBorder="1" applyAlignment="1">
      <alignment horizontal="distributed" vertical="distributed"/>
    </xf>
    <xf numFmtId="0" fontId="0" fillId="0" borderId="43" xfId="0" applyFill="1" applyBorder="1" applyAlignment="1">
      <alignment horizontal="distributed" vertical="distributed"/>
    </xf>
    <xf numFmtId="0" fontId="0" fillId="0" borderId="18" xfId="0" applyFill="1" applyBorder="1" applyAlignment="1">
      <alignment horizontal="distributed" vertical="distributed"/>
    </xf>
    <xf numFmtId="38" fontId="7" fillId="0" borderId="40" xfId="50" applyFont="1" applyFill="1" applyBorder="1" applyAlignment="1">
      <alignment horizontal="distributed" vertical="center"/>
    </xf>
    <xf numFmtId="0" fontId="0" fillId="0" borderId="43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38" fontId="7" fillId="0" borderId="39" xfId="50" applyFont="1" applyFill="1" applyBorder="1" applyAlignment="1">
      <alignment horizontal="center" vertical="center" wrapText="1"/>
    </xf>
    <xf numFmtId="38" fontId="7" fillId="0" borderId="36" xfId="5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43" xfId="0" applyFill="1" applyBorder="1" applyAlignment="1">
      <alignment/>
    </xf>
    <xf numFmtId="0" fontId="0" fillId="0" borderId="1" xfId="0" applyFill="1" applyBorder="1" applyAlignment="1">
      <alignment/>
    </xf>
    <xf numFmtId="38" fontId="4" fillId="0" borderId="0" xfId="50" applyFont="1" applyFill="1" applyAlignment="1">
      <alignment horizontal="center" vertical="distributed"/>
    </xf>
    <xf numFmtId="0" fontId="13" fillId="0" borderId="26" xfId="0" applyFont="1" applyFill="1" applyBorder="1" applyAlignment="1">
      <alignment/>
    </xf>
    <xf numFmtId="0" fontId="8" fillId="0" borderId="44" xfId="50" applyNumberFormat="1" applyFont="1" applyFill="1" applyBorder="1" applyAlignment="1">
      <alignment vertical="top" wrapText="1"/>
    </xf>
    <xf numFmtId="0" fontId="8" fillId="0" borderId="11" xfId="50" applyNumberFormat="1" applyFont="1" applyFill="1" applyBorder="1" applyAlignment="1">
      <alignment vertical="top" wrapText="1"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38" fontId="8" fillId="0" borderId="39" xfId="50" applyFont="1" applyFill="1" applyBorder="1" applyAlignment="1">
      <alignment vertical="top" wrapText="1"/>
    </xf>
    <xf numFmtId="38" fontId="8" fillId="0" borderId="35" xfId="50" applyFont="1" applyFill="1" applyBorder="1" applyAlignment="1">
      <alignment vertical="top" wrapText="1"/>
    </xf>
    <xf numFmtId="0" fontId="0" fillId="0" borderId="35" xfId="0" applyFill="1" applyBorder="1" applyAlignment="1">
      <alignment wrapText="1"/>
    </xf>
    <xf numFmtId="0" fontId="0" fillId="0" borderId="54" xfId="0" applyFill="1" applyBorder="1" applyAlignment="1">
      <alignment wrapText="1"/>
    </xf>
    <xf numFmtId="38" fontId="8" fillId="0" borderId="11" xfId="50" applyFont="1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48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49" xfId="0" applyFill="1" applyBorder="1" applyAlignment="1">
      <alignment vertical="top" wrapText="1"/>
    </xf>
    <xf numFmtId="212" fontId="29" fillId="0" borderId="26" xfId="50" applyNumberFormat="1" applyFont="1" applyFill="1" applyBorder="1" applyAlignment="1" quotePrefix="1">
      <alignment vertical="center"/>
    </xf>
    <xf numFmtId="212" fontId="29" fillId="0" borderId="26" xfId="50" applyNumberFormat="1" applyFont="1" applyFill="1" applyBorder="1" applyAlignment="1">
      <alignment vertical="center"/>
    </xf>
    <xf numFmtId="210" fontId="29" fillId="0" borderId="26" xfId="5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県人口と世帯数の推移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91"/>
          <c:w val="0.94325"/>
          <c:h val="0.91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'指標－１'!$D$4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'指標－１'!$A$13:$A$26</c:f>
              <c:strCache/>
            </c:strRef>
          </c:cat>
          <c:val>
            <c:numRef>
              <c:f>'指標－１'!$E$13:$E$26</c:f>
              <c:numCache/>
            </c:numRef>
          </c:val>
        </c:ser>
        <c:axId val="61371339"/>
        <c:axId val="15471140"/>
      </c:barChart>
      <c:lineChart>
        <c:grouping val="standard"/>
        <c:varyColors val="0"/>
        <c:ser>
          <c:idx val="0"/>
          <c:order val="0"/>
          <c:tx>
            <c:strRef>
              <c:f>'指標－１'!$B$4</c:f>
              <c:strCache>
                <c:ptCount val="1"/>
                <c:pt idx="0">
                  <c:v>世帯数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'指標－１'!$A$13:$A$24</c:f>
              <c:strCache/>
            </c:strRef>
          </c:cat>
          <c:val>
            <c:numRef>
              <c:f>'指標－１'!$C$13:$C$24</c:f>
              <c:numCache/>
            </c:numRef>
          </c:val>
          <c:smooth val="0"/>
        </c:ser>
        <c:axId val="5022533"/>
        <c:axId val="45202798"/>
      </c:lineChart>
      <c:catAx>
        <c:axId val="61371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71140"/>
        <c:crosses val="autoZero"/>
        <c:auto val="1"/>
        <c:lblOffset val="100"/>
        <c:tickLblSkip val="1"/>
        <c:noMultiLvlLbl val="0"/>
      </c:catAx>
      <c:valAx>
        <c:axId val="15471140"/>
        <c:scaling>
          <c:orientation val="minMax"/>
          <c:max val="1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（千人）</a:t>
                </a:r>
              </a:p>
            </c:rich>
          </c:tx>
          <c:layout>
            <c:manualLayout>
              <c:xMode val="factor"/>
              <c:yMode val="factor"/>
              <c:x val="0.0407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????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71339"/>
        <c:crossesAt val="1"/>
        <c:crossBetween val="between"/>
        <c:dispUnits>
          <c:builtInUnit val="thousands"/>
        </c:dispUnits>
        <c:majorUnit val="200000"/>
      </c:valAx>
      <c:catAx>
        <c:axId val="5022533"/>
        <c:scaling>
          <c:orientation val="minMax"/>
        </c:scaling>
        <c:axPos val="b"/>
        <c:delete val="1"/>
        <c:majorTickMark val="out"/>
        <c:minorTickMark val="none"/>
        <c:tickLblPos val="nextTo"/>
        <c:crossAx val="45202798"/>
        <c:crossesAt val="0"/>
        <c:auto val="1"/>
        <c:lblOffset val="100"/>
        <c:tickLblSkip val="1"/>
        <c:noMultiLvlLbl val="0"/>
      </c:catAx>
      <c:valAx>
        <c:axId val="45202798"/>
        <c:scaling>
          <c:orientation val="minMax"/>
          <c:max val="6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（千世帯）</a:t>
                </a:r>
              </a:p>
            </c:rich>
          </c:tx>
          <c:layout>
            <c:manualLayout>
              <c:xMode val="factor"/>
              <c:yMode val="factor"/>
              <c:x val="0.043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??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22533"/>
        <c:crosses val="max"/>
        <c:crossBetween val="between"/>
        <c:dispUnits>
          <c:builtInUnit val="thousands"/>
        </c:dispUnits>
        <c:majorUnit val="100000"/>
        <c:minorUnit val="2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1925"/>
          <c:y val="0"/>
          <c:w val="0.24025"/>
          <c:h val="0.0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県人口と世帯数の推移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975"/>
          <c:w val="0.9435"/>
          <c:h val="0.902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'指標－１'!$D$4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;[Red]\-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'指標－１'!$A$13:$A$26</c:f>
              <c:strCache/>
            </c:strRef>
          </c:cat>
          <c:val>
            <c:numRef>
              <c:f>'指標－１'!$E$13:$E$26</c:f>
              <c:numCache/>
            </c:numRef>
          </c:val>
        </c:ser>
        <c:axId val="4171999"/>
        <c:axId val="37547992"/>
      </c:barChart>
      <c:lineChart>
        <c:grouping val="standard"/>
        <c:varyColors val="0"/>
        <c:ser>
          <c:idx val="0"/>
          <c:order val="0"/>
          <c:tx>
            <c:strRef>
              <c:f>'指標－１'!$B$4</c:f>
              <c:strCache>
                <c:ptCount val="1"/>
                <c:pt idx="0">
                  <c:v>世帯数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;[Red]\-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'指標－１'!$A$13:$A$26</c:f>
              <c:strCache/>
            </c:strRef>
          </c:cat>
          <c:val>
            <c:numRef>
              <c:f>'指標－１'!$C$13:$C$26</c:f>
              <c:numCache/>
            </c:numRef>
          </c:val>
          <c:smooth val="0"/>
        </c:ser>
        <c:axId val="2387609"/>
        <c:axId val="21488482"/>
      </c:lineChart>
      <c:catAx>
        <c:axId val="41719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47992"/>
        <c:crosses val="autoZero"/>
        <c:auto val="1"/>
        <c:lblOffset val="100"/>
        <c:tickLblSkip val="1"/>
        <c:noMultiLvlLbl val="0"/>
      </c:catAx>
      <c:valAx>
        <c:axId val="37547992"/>
        <c:scaling>
          <c:orientation val="minMax"/>
          <c:max val="1110000"/>
          <c:min val="10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（千人）</a:t>
                </a:r>
              </a:p>
            </c:rich>
          </c:tx>
          <c:layout>
            <c:manualLayout>
              <c:xMode val="factor"/>
              <c:yMode val="factor"/>
              <c:x val="0.0377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????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1999"/>
        <c:crossesAt val="1"/>
        <c:crossBetween val="between"/>
        <c:dispUnits>
          <c:builtInUnit val="thousands"/>
        </c:dispUnits>
        <c:majorUnit val="10000"/>
        <c:minorUnit val="1000"/>
      </c:valAx>
      <c:catAx>
        <c:axId val="2387609"/>
        <c:scaling>
          <c:orientation val="minMax"/>
        </c:scaling>
        <c:axPos val="b"/>
        <c:delete val="1"/>
        <c:majorTickMark val="out"/>
        <c:minorTickMark val="none"/>
        <c:tickLblPos val="nextTo"/>
        <c:crossAx val="21488482"/>
        <c:crossesAt val="0"/>
        <c:auto val="1"/>
        <c:lblOffset val="100"/>
        <c:tickLblSkip val="1"/>
        <c:noMultiLvlLbl val="0"/>
      </c:catAx>
      <c:valAx>
        <c:axId val="21488482"/>
        <c:scaling>
          <c:orientation val="minMax"/>
          <c:max val="393000"/>
          <c:min val="38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（千世帯）</a:t>
                </a:r>
              </a:p>
            </c:rich>
          </c:tx>
          <c:layout>
            <c:manualLayout>
              <c:xMode val="factor"/>
              <c:yMode val="factor"/>
              <c:x val="0.0412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7609"/>
        <c:crosses val="max"/>
        <c:crossBetween val="between"/>
        <c:dispUnits>
          <c:builtInUnit val="thousands"/>
        </c:dispUnits>
        <c:majorUnit val="1000"/>
        <c:minorUnit val="1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455"/>
          <c:y val="0"/>
          <c:w val="0.2402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有効求人倍率の推移</a:t>
            </a:r>
          </a:p>
        </c:rich>
      </c:tx>
      <c:layout>
        <c:manualLayout>
          <c:xMode val="factor"/>
          <c:yMode val="factor"/>
          <c:x val="-0.035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6825"/>
          <c:w val="0.991"/>
          <c:h val="0.9295"/>
        </c:manualLayout>
      </c:layout>
      <c:lineChart>
        <c:grouping val="standard"/>
        <c:varyColors val="0"/>
        <c:ser>
          <c:idx val="4"/>
          <c:order val="0"/>
          <c:tx>
            <c:strRef>
              <c:f>'指標－２'!$K$6</c:f>
              <c:strCache>
                <c:ptCount val="1"/>
                <c:pt idx="0">
                  <c:v>秋田県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CCFF"/>
              </a:solidFill>
              <a:ln>
                <a:solidFill>
                  <a:srgbClr val="3333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'指標－２'!$A$14:$A$27</c:f>
              <c:strCache/>
            </c:strRef>
          </c:cat>
          <c:val>
            <c:numRef>
              <c:f>'指標－２'!$L$14:$L$27</c:f>
              <c:numCache/>
            </c:numRef>
          </c:val>
          <c:smooth val="0"/>
        </c:ser>
        <c:ser>
          <c:idx val="0"/>
          <c:order val="1"/>
          <c:tx>
            <c:strRef>
              <c:f>'指標－２'!$M$6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'指標－２'!$A$14:$A$27</c:f>
              <c:strCache/>
            </c:strRef>
          </c:cat>
          <c:val>
            <c:numRef>
              <c:f>'指標－２'!$N$14:$N$27</c:f>
              <c:numCache/>
            </c:numRef>
          </c:val>
          <c:smooth val="0"/>
        </c:ser>
        <c:marker val="1"/>
        <c:axId val="59178611"/>
        <c:axId val="62845452"/>
      </c:lineChart>
      <c:catAx>
        <c:axId val="591786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45452"/>
        <c:crossesAt val="0"/>
        <c:auto val="1"/>
        <c:lblOffset val="100"/>
        <c:tickLblSkip val="1"/>
        <c:noMultiLvlLbl val="0"/>
      </c:catAx>
      <c:valAx>
        <c:axId val="62845452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（倍）</a:t>
                </a:r>
              </a:p>
            </c:rich>
          </c:tx>
          <c:layout>
            <c:manualLayout>
              <c:xMode val="factor"/>
              <c:yMode val="factor"/>
              <c:x val="0.02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.00_ ;[Red]\-#,##0.0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78611"/>
        <c:crossesAt val="1"/>
        <c:crossBetween val="between"/>
        <c:dispUnits/>
        <c:majorUnit val="0.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6025"/>
          <c:y val="0.02375"/>
          <c:w val="0.197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鉱工業生産指数の推移　（平成１７年＝１００）</a:t>
            </a:r>
          </a:p>
        </c:rich>
      </c:tx>
      <c:layout>
        <c:manualLayout>
          <c:xMode val="factor"/>
          <c:yMode val="factor"/>
          <c:x val="0.00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85"/>
          <c:w val="0.96725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'指標－３'!$I$4:$J$4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'指標－３'!$A$15:$A$27</c:f>
              <c:strCache/>
            </c:strRef>
          </c:cat>
          <c:val>
            <c:numRef>
              <c:f>'指標－３'!$I$15:$I$27</c:f>
              <c:numCache/>
            </c:numRef>
          </c:val>
          <c:smooth val="0"/>
        </c:ser>
        <c:ser>
          <c:idx val="1"/>
          <c:order val="1"/>
          <c:tx>
            <c:strRef>
              <c:f>'指標－３'!$L$4:$N$4</c:f>
              <c:strCache>
                <c:ptCount val="1"/>
                <c:pt idx="0">
                  <c:v>秋田県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'指標－３'!$A$15:$A$27</c:f>
              <c:strCache/>
            </c:strRef>
          </c:cat>
          <c:val>
            <c:numRef>
              <c:f>'指標－３'!$L$15:$L$27</c:f>
              <c:numCache/>
            </c:numRef>
          </c:val>
          <c:smooth val="0"/>
        </c:ser>
        <c:marker val="1"/>
        <c:axId val="28738157"/>
        <c:axId val="57316822"/>
      </c:lineChart>
      <c:catAx>
        <c:axId val="28738157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16822"/>
        <c:crosses val="autoZero"/>
        <c:auto val="1"/>
        <c:lblOffset val="100"/>
        <c:tickLblSkip val="1"/>
        <c:noMultiLvlLbl val="0"/>
      </c:catAx>
      <c:valAx>
        <c:axId val="57316822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（指数）</a:t>
                </a:r>
              </a:p>
            </c:rich>
          </c:tx>
          <c:layout>
            <c:manualLayout>
              <c:xMode val="factor"/>
              <c:yMode val="factor"/>
              <c:x val="0.0365"/>
              <c:y val="0.15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38157"/>
        <c:crossesAt val="1"/>
        <c:crossBetween val="between"/>
        <c:dispUnits/>
        <c:majorUnit val="2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815"/>
          <c:y val="0.04"/>
          <c:w val="0.19075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企業倒産件数と負債総額の推移</a:t>
            </a:r>
          </a:p>
        </c:rich>
      </c:tx>
      <c:layout>
        <c:manualLayout>
          <c:xMode val="factor"/>
          <c:yMode val="factor"/>
          <c:x val="-0.02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175"/>
          <c:w val="0.9935"/>
          <c:h val="0.873"/>
        </c:manualLayout>
      </c:layout>
      <c:lineChart>
        <c:grouping val="standard"/>
        <c:varyColors val="0"/>
        <c:ser>
          <c:idx val="1"/>
          <c:order val="0"/>
          <c:tx>
            <c:strRef>
              <c:f>'指標－４'!$B$4</c:f>
              <c:strCache>
                <c:ptCount val="1"/>
                <c:pt idx="0">
                  <c:v>件   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dPt>
            <c:idx val="12"/>
            <c:spPr>
              <a:ln w="12700">
                <a:solidFill>
                  <a:srgbClr val="800080"/>
                </a:solidFill>
                <a:prstDash val="dash"/>
              </a:ln>
            </c:spPr>
            <c:marker>
              <c:size val="5"/>
              <c:spPr>
                <a:solidFill>
                  <a:srgbClr val="FF00FF"/>
                </a:solidFill>
                <a:ln>
                  <a:solidFill>
                    <a:srgbClr val="800080"/>
                  </a:solidFill>
                </a:ln>
              </c:spPr>
            </c:marker>
          </c:dPt>
          <c:cat>
            <c:strRef>
              <c:f>'指標－４'!$A$14:$A$28</c:f>
              <c:strCache/>
            </c:strRef>
          </c:cat>
          <c:val>
            <c:numRef>
              <c:f>'指標－４'!$B$14:$B$28</c:f>
              <c:numCache/>
            </c:numRef>
          </c:val>
          <c:smooth val="0"/>
        </c:ser>
        <c:marker val="1"/>
        <c:axId val="46089351"/>
        <c:axId val="12150976"/>
      </c:lineChart>
      <c:lineChart>
        <c:grouping val="standard"/>
        <c:varyColors val="0"/>
        <c:ser>
          <c:idx val="0"/>
          <c:order val="1"/>
          <c:tx>
            <c:strRef>
              <c:f>'指標－４'!$C$4</c:f>
              <c:strCache>
                <c:ptCount val="1"/>
                <c:pt idx="0">
                  <c:v>負債総額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9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'指標－４'!$A$14:$A$28</c:f>
              <c:strCache/>
            </c:strRef>
          </c:cat>
          <c:val>
            <c:numRef>
              <c:f>'指標－４'!$C$14:$C$28</c:f>
              <c:numCache/>
            </c:numRef>
          </c:val>
          <c:smooth val="0"/>
        </c:ser>
        <c:marker val="1"/>
        <c:axId val="42249921"/>
        <c:axId val="44704970"/>
      </c:lineChart>
      <c:catAx>
        <c:axId val="460893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50976"/>
        <c:crosses val="autoZero"/>
        <c:auto val="0"/>
        <c:lblOffset val="100"/>
        <c:tickLblSkip val="1"/>
        <c:noMultiLvlLbl val="0"/>
      </c:catAx>
      <c:valAx>
        <c:axId val="12150976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89351"/>
        <c:crossesAt val="1"/>
        <c:crossBetween val="between"/>
        <c:dispUnits/>
      </c:valAx>
      <c:catAx>
        <c:axId val="42249921"/>
        <c:scaling>
          <c:orientation val="minMax"/>
        </c:scaling>
        <c:axPos val="b"/>
        <c:delete val="1"/>
        <c:majorTickMark val="out"/>
        <c:minorTickMark val="none"/>
        <c:tickLblPos val="nextTo"/>
        <c:crossAx val="44704970"/>
        <c:crosses val="autoZero"/>
        <c:auto val="0"/>
        <c:lblOffset val="100"/>
        <c:tickLblSkip val="1"/>
        <c:noMultiLvlLbl val="0"/>
      </c:catAx>
      <c:valAx>
        <c:axId val="44704970"/>
        <c:scaling>
          <c:orientation val="minMax"/>
          <c:max val="1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08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49921"/>
        <c:crosses val="max"/>
        <c:crossBetween val="between"/>
        <c:dispUnits>
          <c:builtInUnit val="hundreds"/>
        </c:dispUnits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83"/>
          <c:y val="0.06925"/>
          <c:w val="0.476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23875"/>
          <a:ext cx="7905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180975</xdr:rowOff>
    </xdr:from>
    <xdr:to>
      <xdr:col>12</xdr:col>
      <xdr:colOff>0</xdr:colOff>
      <xdr:row>57</xdr:row>
      <xdr:rowOff>104775</xdr:rowOff>
    </xdr:to>
    <xdr:graphicFrame>
      <xdr:nvGraphicFramePr>
        <xdr:cNvPr id="2" name="グラフ 2"/>
        <xdr:cNvGraphicFramePr/>
      </xdr:nvGraphicFramePr>
      <xdr:xfrm>
        <a:off x="38100" y="7934325"/>
        <a:ext cx="73437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180975</xdr:rowOff>
    </xdr:from>
    <xdr:to>
      <xdr:col>11</xdr:col>
      <xdr:colOff>695325</xdr:colOff>
      <xdr:row>53</xdr:row>
      <xdr:rowOff>19050</xdr:rowOff>
    </xdr:to>
    <xdr:graphicFrame>
      <xdr:nvGraphicFramePr>
        <xdr:cNvPr id="3" name="グラフ 3"/>
        <xdr:cNvGraphicFramePr/>
      </xdr:nvGraphicFramePr>
      <xdr:xfrm>
        <a:off x="0" y="7705725"/>
        <a:ext cx="738187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533400</xdr:colOff>
      <xdr:row>52</xdr:row>
      <xdr:rowOff>9525</xdr:rowOff>
    </xdr:from>
    <xdr:to>
      <xdr:col>11</xdr:col>
      <xdr:colOff>152400</xdr:colOff>
      <xdr:row>53</xdr:row>
      <xdr:rowOff>104775</xdr:rowOff>
    </xdr:to>
    <xdr:sp>
      <xdr:nvSpPr>
        <xdr:cNvPr id="4" name="AutoShape 13"/>
        <xdr:cNvSpPr>
          <a:spLocks/>
        </xdr:cNvSpPr>
      </xdr:nvSpPr>
      <xdr:spPr>
        <a:xfrm>
          <a:off x="533400" y="10963275"/>
          <a:ext cx="6305550" cy="323850"/>
        </a:xfrm>
        <a:prstGeom prst="doubleWave">
          <a:avLst>
            <a:gd name="adj" fmla="val -396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47625</xdr:rowOff>
    </xdr:from>
    <xdr:to>
      <xdr:col>11</xdr:col>
      <xdr:colOff>695325</xdr:colOff>
      <xdr:row>57</xdr:row>
      <xdr:rowOff>190500</xdr:rowOff>
    </xdr:to>
    <xdr:sp>
      <xdr:nvSpPr>
        <xdr:cNvPr id="5" name="Rectangle 15"/>
        <xdr:cNvSpPr>
          <a:spLocks/>
        </xdr:cNvSpPr>
      </xdr:nvSpPr>
      <xdr:spPr>
        <a:xfrm>
          <a:off x="0" y="7572375"/>
          <a:ext cx="7381875" cy="448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57200"/>
          <a:ext cx="8001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14</xdr:col>
      <xdr:colOff>800100</xdr:colOff>
      <xdr:row>61</xdr:row>
      <xdr:rowOff>114300</xdr:rowOff>
    </xdr:to>
    <xdr:graphicFrame>
      <xdr:nvGraphicFramePr>
        <xdr:cNvPr id="2" name="グラフ 4"/>
        <xdr:cNvGraphicFramePr/>
      </xdr:nvGraphicFramePr>
      <xdr:xfrm>
        <a:off x="0" y="8267700"/>
        <a:ext cx="76771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57200"/>
          <a:ext cx="8001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9525" y="457200"/>
          <a:ext cx="8001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114300</xdr:rowOff>
    </xdr:from>
    <xdr:to>
      <xdr:col>13</xdr:col>
      <xdr:colOff>638175</xdr:colOff>
      <xdr:row>64</xdr:row>
      <xdr:rowOff>114300</xdr:rowOff>
    </xdr:to>
    <xdr:graphicFrame>
      <xdr:nvGraphicFramePr>
        <xdr:cNvPr id="3" name="グラフ 10"/>
        <xdr:cNvGraphicFramePr/>
      </xdr:nvGraphicFramePr>
      <xdr:xfrm>
        <a:off x="0" y="8124825"/>
        <a:ext cx="76295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</cdr:x>
      <cdr:y>0.07675</cdr:y>
    </cdr:from>
    <cdr:to>
      <cdr:x>0.53225</cdr:x>
      <cdr:y>0.12375</cdr:y>
    </cdr:to>
    <cdr:sp>
      <cdr:nvSpPr>
        <cdr:cNvPr id="1" name="Text Box 3"/>
        <cdr:cNvSpPr txBox="1">
          <a:spLocks noChangeArrowheads="1"/>
        </cdr:cNvSpPr>
      </cdr:nvSpPr>
      <cdr:spPr>
        <a:xfrm>
          <a:off x="3438525" y="304800"/>
          <a:ext cx="695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左目盛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cdr:txBody>
    </cdr:sp>
  </cdr:relSizeAnchor>
  <cdr:relSizeAnchor xmlns:cdr="http://schemas.openxmlformats.org/drawingml/2006/chartDrawing">
    <cdr:from>
      <cdr:x>0.64375</cdr:x>
      <cdr:y>0.06775</cdr:y>
    </cdr:from>
    <cdr:to>
      <cdr:x>0.716</cdr:x>
      <cdr:y>0.1335</cdr:y>
    </cdr:to>
    <cdr:sp>
      <cdr:nvSpPr>
        <cdr:cNvPr id="2" name="Text Box 4"/>
        <cdr:cNvSpPr txBox="1">
          <a:spLocks noChangeArrowheads="1"/>
        </cdr:cNvSpPr>
      </cdr:nvSpPr>
      <cdr:spPr>
        <a:xfrm>
          <a:off x="4991100" y="266700"/>
          <a:ext cx="5619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右目盛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33400"/>
          <a:ext cx="9525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104775</xdr:rowOff>
    </xdr:from>
    <xdr:to>
      <xdr:col>8</xdr:col>
      <xdr:colOff>838200</xdr:colOff>
      <xdr:row>64</xdr:row>
      <xdr:rowOff>133350</xdr:rowOff>
    </xdr:to>
    <xdr:graphicFrame>
      <xdr:nvGraphicFramePr>
        <xdr:cNvPr id="2" name="グラフ 10"/>
        <xdr:cNvGraphicFramePr/>
      </xdr:nvGraphicFramePr>
      <xdr:xfrm>
        <a:off x="0" y="8410575"/>
        <a:ext cx="77628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:L1"/>
      <selection pane="bottomLeft" activeCell="A2" sqref="A2"/>
    </sheetView>
  </sheetViews>
  <sheetFormatPr defaultColWidth="9.00390625" defaultRowHeight="13.5"/>
  <cols>
    <col min="1" max="1" width="10.50390625" style="3" bestFit="1" customWidth="1"/>
    <col min="2" max="2" width="2.75390625" style="3" customWidth="1"/>
    <col min="3" max="3" width="8.125" style="3" customWidth="1"/>
    <col min="4" max="4" width="2.75390625" style="3" customWidth="1"/>
    <col min="5" max="5" width="8.50390625" style="3" customWidth="1"/>
    <col min="6" max="6" width="9.50390625" style="3" customWidth="1"/>
    <col min="7" max="12" width="9.125" style="3" customWidth="1"/>
    <col min="13" max="14" width="9.00390625" style="3" customWidth="1"/>
    <col min="15" max="16" width="0" style="3" hidden="1" customWidth="1"/>
    <col min="17" max="17" width="9.00390625" style="3" hidden="1" customWidth="1"/>
    <col min="18" max="16384" width="9.00390625" style="3" customWidth="1"/>
  </cols>
  <sheetData>
    <row r="1" spans="1:12" s="28" customFormat="1" ht="25.5">
      <c r="A1" s="274" t="s">
        <v>215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2:12" s="28" customFormat="1" ht="15.75" customHeight="1" thickBot="1">
      <c r="B2" s="77"/>
      <c r="D2" s="77"/>
      <c r="H2" s="256"/>
      <c r="I2" s="255"/>
      <c r="J2" s="361"/>
      <c r="K2" s="263"/>
      <c r="L2" s="363" t="s">
        <v>216</v>
      </c>
    </row>
    <row r="3" spans="1:12" s="33" customFormat="1" ht="15.75" customHeight="1">
      <c r="A3" s="112" t="s">
        <v>134</v>
      </c>
      <c r="B3" s="285" t="s">
        <v>0</v>
      </c>
      <c r="C3" s="286"/>
      <c r="D3" s="111"/>
      <c r="E3" s="281" t="s">
        <v>1</v>
      </c>
      <c r="F3" s="281"/>
      <c r="G3" s="281"/>
      <c r="H3" s="281"/>
      <c r="I3" s="281"/>
      <c r="J3" s="281"/>
      <c r="K3" s="281"/>
      <c r="L3" s="282"/>
    </row>
    <row r="4" spans="1:12" s="33" customFormat="1" ht="15.75" customHeight="1">
      <c r="A4" s="208"/>
      <c r="B4" s="283" t="s">
        <v>2</v>
      </c>
      <c r="C4" s="284"/>
      <c r="D4" s="283" t="s">
        <v>3</v>
      </c>
      <c r="E4" s="284"/>
      <c r="F4" s="94" t="s">
        <v>157</v>
      </c>
      <c r="G4" s="40" t="s">
        <v>4</v>
      </c>
      <c r="H4" s="40"/>
      <c r="I4" s="41"/>
      <c r="J4" s="278" t="s">
        <v>135</v>
      </c>
      <c r="K4" s="279"/>
      <c r="L4" s="280"/>
    </row>
    <row r="5" spans="1:12" s="33" customFormat="1" ht="15.75" customHeight="1">
      <c r="A5" s="214" t="s">
        <v>136</v>
      </c>
      <c r="B5" s="145"/>
      <c r="C5" s="69"/>
      <c r="D5" s="145"/>
      <c r="E5" s="44"/>
      <c r="F5" s="222"/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29" t="s">
        <v>11</v>
      </c>
    </row>
    <row r="6" spans="1:12" s="33" customFormat="1" ht="15.75" customHeight="1">
      <c r="A6" s="208"/>
      <c r="B6" s="119"/>
      <c r="C6" s="178" t="s">
        <v>12</v>
      </c>
      <c r="D6" s="212"/>
      <c r="E6" s="71" t="s">
        <v>13</v>
      </c>
      <c r="F6" s="149" t="s">
        <v>13</v>
      </c>
      <c r="G6" s="8" t="s">
        <v>13</v>
      </c>
      <c r="H6" s="8" t="s">
        <v>13</v>
      </c>
      <c r="I6" s="8" t="s">
        <v>13</v>
      </c>
      <c r="J6" s="8" t="s">
        <v>13</v>
      </c>
      <c r="K6" s="8" t="s">
        <v>13</v>
      </c>
      <c r="L6" s="9" t="s">
        <v>13</v>
      </c>
    </row>
    <row r="7" spans="1:12" s="33" customFormat="1" ht="15.75" customHeight="1">
      <c r="A7" s="187" t="s">
        <v>120</v>
      </c>
      <c r="B7" s="207" t="s">
        <v>152</v>
      </c>
      <c r="C7" s="8">
        <v>394911</v>
      </c>
      <c r="D7" s="207" t="s">
        <v>153</v>
      </c>
      <c r="E7" s="71">
        <v>1134047</v>
      </c>
      <c r="F7" s="181">
        <v>-11454</v>
      </c>
      <c r="G7" s="8" t="s">
        <v>186</v>
      </c>
      <c r="H7" s="8" t="s">
        <v>189</v>
      </c>
      <c r="I7" s="46" t="s">
        <v>193</v>
      </c>
      <c r="J7" s="8" t="s">
        <v>168</v>
      </c>
      <c r="K7" s="8" t="s">
        <v>163</v>
      </c>
      <c r="L7" s="47" t="s">
        <v>158</v>
      </c>
    </row>
    <row r="8" spans="1:12" s="33" customFormat="1" ht="15.75" customHeight="1">
      <c r="A8" s="187" t="s">
        <v>121</v>
      </c>
      <c r="B8" s="207" t="s">
        <v>152</v>
      </c>
      <c r="C8" s="8">
        <v>395822</v>
      </c>
      <c r="D8" s="207" t="s">
        <v>153</v>
      </c>
      <c r="E8" s="71">
        <v>1121159</v>
      </c>
      <c r="F8" s="181">
        <f>E8-E7</f>
        <v>-12888</v>
      </c>
      <c r="G8" s="8" t="s">
        <v>187</v>
      </c>
      <c r="H8" s="8" t="s">
        <v>190</v>
      </c>
      <c r="I8" s="46" t="s">
        <v>194</v>
      </c>
      <c r="J8" s="8" t="s">
        <v>169</v>
      </c>
      <c r="K8" s="8" t="s">
        <v>164</v>
      </c>
      <c r="L8" s="47" t="s">
        <v>159</v>
      </c>
    </row>
    <row r="9" spans="1:12" s="33" customFormat="1" ht="15.75" customHeight="1">
      <c r="A9" s="187" t="s">
        <v>122</v>
      </c>
      <c r="B9" s="207" t="s">
        <v>152</v>
      </c>
      <c r="C9" s="8">
        <v>396828</v>
      </c>
      <c r="D9" s="207" t="s">
        <v>153</v>
      </c>
      <c r="E9" s="71">
        <v>1108576</v>
      </c>
      <c r="F9" s="181">
        <f>E9-E8</f>
        <v>-12583</v>
      </c>
      <c r="G9" s="8" t="s">
        <v>188</v>
      </c>
      <c r="H9" s="8" t="s">
        <v>191</v>
      </c>
      <c r="I9" s="46" t="s">
        <v>195</v>
      </c>
      <c r="J9" s="8" t="s">
        <v>170</v>
      </c>
      <c r="K9" s="8" t="s">
        <v>165</v>
      </c>
      <c r="L9" s="47" t="s">
        <v>160</v>
      </c>
    </row>
    <row r="10" spans="1:12" s="33" customFormat="1" ht="15.75" customHeight="1">
      <c r="A10" s="187" t="s">
        <v>140</v>
      </c>
      <c r="B10" s="207" t="s">
        <v>152</v>
      </c>
      <c r="C10" s="8">
        <v>397453</v>
      </c>
      <c r="D10" s="207" t="s">
        <v>153</v>
      </c>
      <c r="E10" s="71">
        <v>1096607</v>
      </c>
      <c r="F10" s="181">
        <f>E10-E9</f>
        <v>-11969</v>
      </c>
      <c r="G10" s="8" t="s">
        <v>175</v>
      </c>
      <c r="H10" s="8" t="s">
        <v>192</v>
      </c>
      <c r="I10" s="46" t="s">
        <v>196</v>
      </c>
      <c r="J10" s="8" t="s">
        <v>171</v>
      </c>
      <c r="K10" s="8" t="s">
        <v>166</v>
      </c>
      <c r="L10" s="47" t="s">
        <v>161</v>
      </c>
    </row>
    <row r="11" spans="1:12" s="33" customFormat="1" ht="15.75" customHeight="1">
      <c r="A11" s="187" t="s">
        <v>145</v>
      </c>
      <c r="B11" s="207" t="s">
        <v>151</v>
      </c>
      <c r="C11" s="8">
        <v>390136</v>
      </c>
      <c r="D11" s="207" t="s">
        <v>151</v>
      </c>
      <c r="E11" s="71">
        <v>1085997</v>
      </c>
      <c r="F11" s="181">
        <f>E11-E10</f>
        <v>-10610</v>
      </c>
      <c r="G11" s="8" t="s">
        <v>200</v>
      </c>
      <c r="H11" s="8" t="s">
        <v>201</v>
      </c>
      <c r="I11" s="181" t="s">
        <v>202</v>
      </c>
      <c r="J11" s="8" t="s">
        <v>203</v>
      </c>
      <c r="K11" s="8" t="s">
        <v>204</v>
      </c>
      <c r="L11" s="215" t="s">
        <v>205</v>
      </c>
    </row>
    <row r="12" spans="1:12" s="33" customFormat="1" ht="15.75" customHeight="1">
      <c r="A12" s="216" t="s">
        <v>154</v>
      </c>
      <c r="B12" s="109" t="s">
        <v>155</v>
      </c>
      <c r="C12" s="48">
        <v>391082</v>
      </c>
      <c r="D12" s="109" t="s">
        <v>156</v>
      </c>
      <c r="E12" s="183">
        <v>1075058</v>
      </c>
      <c r="F12" s="182">
        <f>E12-E11</f>
        <v>-10939</v>
      </c>
      <c r="G12" s="197" t="s">
        <v>176</v>
      </c>
      <c r="H12" s="197" t="s">
        <v>174</v>
      </c>
      <c r="I12" s="217" t="s">
        <v>173</v>
      </c>
      <c r="J12" s="197" t="s">
        <v>172</v>
      </c>
      <c r="K12" s="197" t="s">
        <v>167</v>
      </c>
      <c r="L12" s="218" t="s">
        <v>162</v>
      </c>
    </row>
    <row r="13" spans="1:12" s="33" customFormat="1" ht="15.75" customHeight="1">
      <c r="A13" s="175" t="s">
        <v>208</v>
      </c>
      <c r="B13" s="196"/>
      <c r="C13" s="8">
        <v>390160</v>
      </c>
      <c r="D13" s="196"/>
      <c r="E13" s="8">
        <v>1082849</v>
      </c>
      <c r="F13" s="46">
        <v>-912</v>
      </c>
      <c r="G13" s="8">
        <v>555</v>
      </c>
      <c r="H13" s="8">
        <v>1400</v>
      </c>
      <c r="I13" s="46">
        <v>-845</v>
      </c>
      <c r="J13" s="8">
        <v>750</v>
      </c>
      <c r="K13" s="8">
        <v>817</v>
      </c>
      <c r="L13" s="47">
        <v>-67</v>
      </c>
    </row>
    <row r="14" spans="1:12" s="33" customFormat="1" ht="15.75" customHeight="1">
      <c r="A14" s="175" t="s">
        <v>148</v>
      </c>
      <c r="B14" s="196"/>
      <c r="C14" s="8">
        <v>390023</v>
      </c>
      <c r="D14" s="196"/>
      <c r="E14" s="8">
        <v>1081912</v>
      </c>
      <c r="F14" s="46">
        <v>-937</v>
      </c>
      <c r="G14" s="8">
        <v>507</v>
      </c>
      <c r="H14" s="8">
        <v>1206</v>
      </c>
      <c r="I14" s="46">
        <v>-699</v>
      </c>
      <c r="J14" s="8">
        <v>736</v>
      </c>
      <c r="K14" s="8">
        <v>974</v>
      </c>
      <c r="L14" s="47">
        <v>-238</v>
      </c>
    </row>
    <row r="15" spans="1:12" s="33" customFormat="1" ht="15.75" customHeight="1">
      <c r="A15" s="175" t="s">
        <v>149</v>
      </c>
      <c r="B15" s="196"/>
      <c r="C15" s="8">
        <v>389594</v>
      </c>
      <c r="D15" s="196"/>
      <c r="E15" s="8">
        <v>1078550</v>
      </c>
      <c r="F15" s="46">
        <v>-3362</v>
      </c>
      <c r="G15" s="8">
        <v>560</v>
      </c>
      <c r="H15" s="8">
        <v>1267</v>
      </c>
      <c r="I15" s="46">
        <v>-707</v>
      </c>
      <c r="J15" s="8">
        <v>2137</v>
      </c>
      <c r="K15" s="8">
        <v>4792</v>
      </c>
      <c r="L15" s="47">
        <v>-2655</v>
      </c>
    </row>
    <row r="16" spans="1:12" s="33" customFormat="1" ht="15.75" customHeight="1">
      <c r="A16" s="175" t="s">
        <v>142</v>
      </c>
      <c r="B16" s="196"/>
      <c r="C16" s="8">
        <v>390653</v>
      </c>
      <c r="D16" s="196"/>
      <c r="E16" s="8">
        <v>1077851</v>
      </c>
      <c r="F16" s="46">
        <v>-699</v>
      </c>
      <c r="G16" s="8">
        <v>514</v>
      </c>
      <c r="H16" s="8">
        <v>1197</v>
      </c>
      <c r="I16" s="46">
        <v>-683</v>
      </c>
      <c r="J16" s="8">
        <v>2481</v>
      </c>
      <c r="K16" s="8">
        <v>2497</v>
      </c>
      <c r="L16" s="47">
        <v>-16</v>
      </c>
    </row>
    <row r="17" spans="1:12" s="33" customFormat="1" ht="15.75" customHeight="1">
      <c r="A17" s="175" t="s">
        <v>143</v>
      </c>
      <c r="B17" s="196"/>
      <c r="C17" s="8">
        <v>390890</v>
      </c>
      <c r="D17" s="196"/>
      <c r="E17" s="8">
        <v>1077304</v>
      </c>
      <c r="F17" s="46">
        <v>-547</v>
      </c>
      <c r="G17" s="8">
        <v>588</v>
      </c>
      <c r="H17" s="8">
        <v>1191</v>
      </c>
      <c r="I17" s="46">
        <v>-603</v>
      </c>
      <c r="J17" s="8">
        <v>1389</v>
      </c>
      <c r="K17" s="8">
        <v>1333</v>
      </c>
      <c r="L17" s="47">
        <v>56</v>
      </c>
    </row>
    <row r="18" spans="1:12" s="33" customFormat="1" ht="15.75" customHeight="1">
      <c r="A18" s="175" t="s">
        <v>58</v>
      </c>
      <c r="B18" s="196"/>
      <c r="C18" s="8">
        <v>390965</v>
      </c>
      <c r="D18" s="196"/>
      <c r="E18" s="8">
        <v>1076720</v>
      </c>
      <c r="F18" s="46">
        <v>-584</v>
      </c>
      <c r="G18" s="8">
        <v>580</v>
      </c>
      <c r="H18" s="8">
        <v>1201</v>
      </c>
      <c r="I18" s="46">
        <v>-621</v>
      </c>
      <c r="J18" s="8">
        <v>1048</v>
      </c>
      <c r="K18" s="8">
        <v>1011</v>
      </c>
      <c r="L18" s="47">
        <v>37</v>
      </c>
    </row>
    <row r="19" spans="1:12" s="202" customFormat="1" ht="15.75" customHeight="1">
      <c r="A19" s="175" t="s">
        <v>59</v>
      </c>
      <c r="B19" s="196"/>
      <c r="C19" s="8">
        <v>390993</v>
      </c>
      <c r="D19" s="196"/>
      <c r="E19" s="8">
        <v>1076207</v>
      </c>
      <c r="F19" s="46">
        <v>-513</v>
      </c>
      <c r="G19" s="8">
        <v>589</v>
      </c>
      <c r="H19" s="8">
        <v>1100</v>
      </c>
      <c r="I19" s="46">
        <v>-511</v>
      </c>
      <c r="J19" s="8">
        <v>1185</v>
      </c>
      <c r="K19" s="8">
        <v>1187</v>
      </c>
      <c r="L19" s="47">
        <v>-2</v>
      </c>
    </row>
    <row r="20" spans="1:12" s="202" customFormat="1" ht="15.75" customHeight="1">
      <c r="A20" s="175" t="s">
        <v>60</v>
      </c>
      <c r="B20" s="196"/>
      <c r="C20" s="8">
        <v>391067</v>
      </c>
      <c r="D20" s="196"/>
      <c r="E20" s="8">
        <v>1075764</v>
      </c>
      <c r="F20" s="46">
        <v>-443</v>
      </c>
      <c r="G20" s="8">
        <v>592</v>
      </c>
      <c r="H20" s="8">
        <v>1173</v>
      </c>
      <c r="I20" s="46">
        <v>-581</v>
      </c>
      <c r="J20" s="8">
        <v>1328</v>
      </c>
      <c r="K20" s="8">
        <v>1190</v>
      </c>
      <c r="L20" s="47">
        <v>138</v>
      </c>
    </row>
    <row r="21" spans="1:12" s="202" customFormat="1" ht="15.75" customHeight="1">
      <c r="A21" s="175" t="s">
        <v>61</v>
      </c>
      <c r="B21" s="196"/>
      <c r="C21" s="8">
        <v>391082</v>
      </c>
      <c r="D21" s="196"/>
      <c r="E21" s="8">
        <v>1075058</v>
      </c>
      <c r="F21" s="46">
        <v>-706</v>
      </c>
      <c r="G21" s="8">
        <v>598</v>
      </c>
      <c r="H21" s="8">
        <v>1095</v>
      </c>
      <c r="I21" s="46">
        <v>-497</v>
      </c>
      <c r="J21" s="8">
        <v>989</v>
      </c>
      <c r="K21" s="8">
        <v>1198</v>
      </c>
      <c r="L21" s="47">
        <v>-209</v>
      </c>
    </row>
    <row r="22" spans="1:12" s="202" customFormat="1" ht="15.75" customHeight="1">
      <c r="A22" s="175" t="s">
        <v>62</v>
      </c>
      <c r="B22" s="196"/>
      <c r="C22" s="8">
        <v>391166</v>
      </c>
      <c r="D22" s="196"/>
      <c r="E22" s="8">
        <v>1074408</v>
      </c>
      <c r="F22" s="46">
        <v>-650</v>
      </c>
      <c r="G22" s="8">
        <v>531</v>
      </c>
      <c r="H22" s="8">
        <v>1269</v>
      </c>
      <c r="I22" s="46">
        <v>-738</v>
      </c>
      <c r="J22" s="8">
        <v>1034</v>
      </c>
      <c r="K22" s="8">
        <v>946</v>
      </c>
      <c r="L22" s="47">
        <v>88</v>
      </c>
    </row>
    <row r="23" spans="1:12" s="202" customFormat="1" ht="15.75" customHeight="1">
      <c r="A23" s="175" t="s">
        <v>63</v>
      </c>
      <c r="B23" s="196"/>
      <c r="C23" s="8">
        <v>391225</v>
      </c>
      <c r="D23" s="196"/>
      <c r="E23" s="8">
        <v>1073684</v>
      </c>
      <c r="F23" s="46">
        <v>-724</v>
      </c>
      <c r="G23" s="8">
        <v>528</v>
      </c>
      <c r="H23" s="8">
        <v>1247</v>
      </c>
      <c r="I23" s="46">
        <v>-719</v>
      </c>
      <c r="J23" s="8">
        <v>762</v>
      </c>
      <c r="K23" s="8">
        <v>767</v>
      </c>
      <c r="L23" s="47">
        <v>-5</v>
      </c>
    </row>
    <row r="24" spans="1:12" s="202" customFormat="1" ht="15.75" customHeight="1">
      <c r="A24" s="175" t="s">
        <v>185</v>
      </c>
      <c r="B24" s="196"/>
      <c r="C24" s="8">
        <v>391096</v>
      </c>
      <c r="D24" s="196"/>
      <c r="E24" s="8">
        <v>1072786</v>
      </c>
      <c r="F24" s="46">
        <v>-898</v>
      </c>
      <c r="G24" s="8">
        <v>510</v>
      </c>
      <c r="H24" s="8">
        <v>1334</v>
      </c>
      <c r="I24" s="46">
        <v>-824</v>
      </c>
      <c r="J24" s="8">
        <v>681</v>
      </c>
      <c r="K24" s="8">
        <v>755</v>
      </c>
      <c r="L24" s="47">
        <v>-74</v>
      </c>
    </row>
    <row r="25" spans="1:12" s="202" customFormat="1" ht="15.75" customHeight="1">
      <c r="A25" s="175" t="s">
        <v>64</v>
      </c>
      <c r="B25" s="196"/>
      <c r="C25" s="8">
        <v>391007</v>
      </c>
      <c r="D25" s="196"/>
      <c r="E25" s="8">
        <v>1071843</v>
      </c>
      <c r="F25" s="46">
        <v>-943</v>
      </c>
      <c r="G25" s="8">
        <v>552</v>
      </c>
      <c r="H25" s="8">
        <v>1368</v>
      </c>
      <c r="I25" s="46">
        <v>-816</v>
      </c>
      <c r="J25" s="8">
        <v>695</v>
      </c>
      <c r="K25" s="8">
        <v>822</v>
      </c>
      <c r="L25" s="47">
        <v>-127</v>
      </c>
    </row>
    <row r="26" spans="1:12" s="202" customFormat="1" ht="15.75" customHeight="1">
      <c r="A26" s="175" t="s">
        <v>114</v>
      </c>
      <c r="B26" s="196"/>
      <c r="C26" s="219">
        <v>390878</v>
      </c>
      <c r="D26" s="224"/>
      <c r="E26" s="219">
        <v>1070956</v>
      </c>
      <c r="F26" s="220">
        <v>-887</v>
      </c>
      <c r="G26" s="219">
        <v>544</v>
      </c>
      <c r="H26" s="219">
        <v>1288</v>
      </c>
      <c r="I26" s="220">
        <v>-744</v>
      </c>
      <c r="J26" s="219">
        <v>743</v>
      </c>
      <c r="K26" s="219">
        <v>886</v>
      </c>
      <c r="L26" s="221">
        <v>-143</v>
      </c>
    </row>
    <row r="27" spans="1:12" s="33" customFormat="1" ht="15.75" customHeight="1">
      <c r="A27" s="175"/>
      <c r="B27" s="197"/>
      <c r="C27" s="8"/>
      <c r="D27" s="197"/>
      <c r="E27" s="8"/>
      <c r="F27" s="8"/>
      <c r="G27" s="8"/>
      <c r="H27" s="8"/>
      <c r="I27" s="46"/>
      <c r="J27" s="8"/>
      <c r="K27" s="8"/>
      <c r="L27" s="47"/>
    </row>
    <row r="28" spans="1:12" s="33" customFormat="1" ht="24" customHeight="1">
      <c r="A28" s="4" t="s">
        <v>212</v>
      </c>
      <c r="B28" s="213"/>
      <c r="C28" s="184">
        <f>(C26-C25)/C25*100</f>
        <v>-0.03299173672082597</v>
      </c>
      <c r="D28" s="213"/>
      <c r="E28" s="184">
        <f>(E26-E25)/E25*100</f>
        <v>-0.08275465716527514</v>
      </c>
      <c r="F28" s="6" t="s">
        <v>126</v>
      </c>
      <c r="G28" s="184">
        <f>(G26-G25)/G25*100</f>
        <v>-1.4492753623188406</v>
      </c>
      <c r="H28" s="184">
        <f>(H26-H25)/H25*100</f>
        <v>-5.847953216374268</v>
      </c>
      <c r="I28" s="6" t="s">
        <v>137</v>
      </c>
      <c r="J28" s="184">
        <f>(J26-J25)/J25*100</f>
        <v>6.906474820143885</v>
      </c>
      <c r="K28" s="184">
        <f>(K26-K25)/K25*100</f>
        <v>7.785888077858881</v>
      </c>
      <c r="L28" s="151" t="s">
        <v>137</v>
      </c>
    </row>
    <row r="29" spans="1:12" s="33" customFormat="1" ht="24" customHeight="1">
      <c r="A29" s="209" t="s">
        <v>15</v>
      </c>
      <c r="B29" s="213"/>
      <c r="C29" s="184">
        <f>(C26-C14)/C14*100</f>
        <v>0.2192178409991206</v>
      </c>
      <c r="D29" s="213"/>
      <c r="E29" s="184">
        <f>(E26-E14)/E14*100</f>
        <v>-1.0126516759218864</v>
      </c>
      <c r="F29" s="6" t="s">
        <v>126</v>
      </c>
      <c r="G29" s="184">
        <f>(G26-G14)/G14*100</f>
        <v>7.297830374753452</v>
      </c>
      <c r="H29" s="184">
        <f>(H26-H14)/H14*100</f>
        <v>6.799336650082918</v>
      </c>
      <c r="I29" s="6" t="s">
        <v>137</v>
      </c>
      <c r="J29" s="184">
        <f>(J26-J14)/J14*100</f>
        <v>0.9510869565217392</v>
      </c>
      <c r="K29" s="184">
        <f>(K26-K14)/K14*100</f>
        <v>-9.034907597535934</v>
      </c>
      <c r="L29" s="151" t="s">
        <v>137</v>
      </c>
    </row>
    <row r="30" spans="1:12" s="33" customFormat="1" ht="11.25">
      <c r="A30" s="210" t="s">
        <v>16</v>
      </c>
      <c r="B30" s="206"/>
      <c r="C30" s="275" t="s">
        <v>53</v>
      </c>
      <c r="D30" s="275"/>
      <c r="E30" s="275"/>
      <c r="F30" s="276"/>
      <c r="G30" s="275"/>
      <c r="H30" s="275"/>
      <c r="I30" s="275"/>
      <c r="J30" s="275"/>
      <c r="K30" s="275"/>
      <c r="L30" s="277"/>
    </row>
    <row r="31" spans="1:12" s="28" customFormat="1" ht="13.5" customHeight="1">
      <c r="A31" s="187" t="s">
        <v>55</v>
      </c>
      <c r="B31" s="265" t="s">
        <v>207</v>
      </c>
      <c r="C31" s="266"/>
      <c r="D31" s="266"/>
      <c r="E31" s="266"/>
      <c r="F31" s="267"/>
      <c r="G31" s="52" t="s">
        <v>206</v>
      </c>
      <c r="H31" s="52"/>
      <c r="I31" s="52"/>
      <c r="J31" s="52"/>
      <c r="K31" s="52"/>
      <c r="L31" s="54"/>
    </row>
    <row r="32" spans="1:12" s="28" customFormat="1" ht="13.5" customHeight="1">
      <c r="A32" s="187"/>
      <c r="B32" s="268"/>
      <c r="C32" s="269"/>
      <c r="D32" s="269"/>
      <c r="E32" s="269"/>
      <c r="F32" s="270"/>
      <c r="G32" s="52" t="s">
        <v>177</v>
      </c>
      <c r="H32" s="52"/>
      <c r="I32" s="52"/>
      <c r="J32" s="52"/>
      <c r="K32" s="52"/>
      <c r="L32" s="54"/>
    </row>
    <row r="33" spans="1:12" s="28" customFormat="1" ht="13.5" customHeight="1">
      <c r="A33" s="187"/>
      <c r="B33" s="268"/>
      <c r="C33" s="269"/>
      <c r="D33" s="269"/>
      <c r="E33" s="269"/>
      <c r="F33" s="270"/>
      <c r="G33" s="52" t="s">
        <v>141</v>
      </c>
      <c r="H33" s="52"/>
      <c r="I33" s="52"/>
      <c r="J33" s="52"/>
      <c r="K33" s="52"/>
      <c r="L33" s="54"/>
    </row>
    <row r="34" spans="1:12" s="28" customFormat="1" ht="13.5" customHeight="1">
      <c r="A34" s="187"/>
      <c r="B34" s="268"/>
      <c r="C34" s="269"/>
      <c r="D34" s="269"/>
      <c r="E34" s="269"/>
      <c r="F34" s="270"/>
      <c r="G34" s="52" t="s">
        <v>178</v>
      </c>
      <c r="H34" s="52"/>
      <c r="I34" s="52"/>
      <c r="J34" s="52"/>
      <c r="K34" s="52"/>
      <c r="L34" s="54"/>
    </row>
    <row r="35" spans="1:12" s="28" customFormat="1" ht="14.25" customHeight="1" thickBot="1">
      <c r="A35" s="211"/>
      <c r="B35" s="271"/>
      <c r="C35" s="272"/>
      <c r="D35" s="272"/>
      <c r="E35" s="272"/>
      <c r="F35" s="273"/>
      <c r="G35" s="55"/>
      <c r="H35" s="55"/>
      <c r="I35" s="55"/>
      <c r="J35" s="55"/>
      <c r="K35" s="55"/>
      <c r="L35" s="56"/>
    </row>
    <row r="36" spans="1:12" s="33" customFormat="1" ht="15" customHeight="1">
      <c r="A36" s="30"/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2" t="s">
        <v>138</v>
      </c>
    </row>
    <row r="37" spans="1:12" s="33" customFormat="1" ht="15" customHeight="1">
      <c r="A37" s="30"/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2"/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8" ht="18" customHeight="1"/>
  </sheetData>
  <sheetProtection/>
  <mergeCells count="8">
    <mergeCell ref="B31:F35"/>
    <mergeCell ref="A1:L1"/>
    <mergeCell ref="C30:L30"/>
    <mergeCell ref="J4:L4"/>
    <mergeCell ref="E3:L3"/>
    <mergeCell ref="B4:C4"/>
    <mergeCell ref="D4:E4"/>
    <mergeCell ref="B3:C3"/>
  </mergeCells>
  <printOptions horizontalCentered="1"/>
  <pageMargins left="0.7874015748031497" right="0.3937007874015748" top="0.7874015748031497" bottom="0.5118110236220472" header="0" footer="0"/>
  <pageSetup horizontalDpi="600" verticalDpi="600" orientation="portrait" paperSize="9" scale="86" r:id="rId2"/>
  <headerFooter alignWithMargins="0">
    <oddFooter>&amp;C1／4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view="pageBreakPreview" zoomScaleNormal="130" zoomScaleSheetLayoutView="100" zoomScalePageLayoutView="0" workbookViewId="0" topLeftCell="A1">
      <pane ySplit="6" topLeftCell="A7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10.625" style="3" customWidth="1"/>
    <col min="2" max="2" width="10.125" style="3" customWidth="1"/>
    <col min="3" max="3" width="1.25" style="3" customWidth="1"/>
    <col min="4" max="4" width="7.125" style="3" customWidth="1"/>
    <col min="5" max="5" width="2.125" style="3" customWidth="1"/>
    <col min="6" max="6" width="6.00390625" style="3" customWidth="1"/>
    <col min="7" max="8" width="7.625" style="3" customWidth="1"/>
    <col min="9" max="10" width="9.625" style="3" customWidth="1"/>
    <col min="11" max="11" width="2.125" style="3" customWidth="1"/>
    <col min="12" max="12" width="7.125" style="3" customWidth="1"/>
    <col min="13" max="13" width="2.125" style="3" customWidth="1"/>
    <col min="14" max="14" width="7.125" style="3" customWidth="1"/>
    <col min="15" max="15" width="10.625" style="3" customWidth="1"/>
    <col min="16" max="16" width="9.00390625" style="3" customWidth="1"/>
    <col min="17" max="18" width="0" style="3" hidden="1" customWidth="1"/>
    <col min="19" max="19" width="9.00390625" style="3" hidden="1" customWidth="1"/>
    <col min="20" max="16384" width="9.00390625" style="3" customWidth="1"/>
  </cols>
  <sheetData>
    <row r="1" spans="1:15" s="28" customFormat="1" ht="21">
      <c r="A1" s="287" t="s">
        <v>131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</row>
    <row r="2" spans="3:15" s="28" customFormat="1" ht="15" thickBot="1">
      <c r="C2" s="34"/>
      <c r="E2" s="34"/>
      <c r="L2" s="361"/>
      <c r="M2" s="361"/>
      <c r="N2" s="361"/>
      <c r="O2" s="363" t="s">
        <v>216</v>
      </c>
    </row>
    <row r="3" spans="1:15" s="33" customFormat="1" ht="15.75" customHeight="1">
      <c r="A3" s="35" t="s">
        <v>48</v>
      </c>
      <c r="B3" s="285" t="s">
        <v>111</v>
      </c>
      <c r="C3" s="281"/>
      <c r="D3" s="288"/>
      <c r="E3" s="288"/>
      <c r="F3" s="288"/>
      <c r="G3" s="288"/>
      <c r="H3" s="289"/>
      <c r="I3" s="285" t="s">
        <v>112</v>
      </c>
      <c r="J3" s="288"/>
      <c r="K3" s="288"/>
      <c r="L3" s="288"/>
      <c r="M3" s="288"/>
      <c r="N3" s="288"/>
      <c r="O3" s="290"/>
    </row>
    <row r="4" spans="1:15" s="33" customFormat="1" ht="15.75" customHeight="1">
      <c r="A4" s="39"/>
      <c r="B4" s="107" t="s">
        <v>17</v>
      </c>
      <c r="C4" s="295" t="s">
        <v>180</v>
      </c>
      <c r="D4" s="296"/>
      <c r="E4" s="295" t="s">
        <v>179</v>
      </c>
      <c r="F4" s="296"/>
      <c r="G4" s="50"/>
      <c r="H4" s="50"/>
      <c r="I4" s="57" t="s">
        <v>18</v>
      </c>
      <c r="J4" s="57"/>
      <c r="K4" s="40"/>
      <c r="L4" s="40"/>
      <c r="M4" s="40"/>
      <c r="N4" s="16"/>
      <c r="O4" s="59" t="s">
        <v>19</v>
      </c>
    </row>
    <row r="5" spans="1:15" s="33" customFormat="1" ht="22.5" customHeight="1">
      <c r="A5" s="39"/>
      <c r="B5" s="107" t="s">
        <v>20</v>
      </c>
      <c r="C5" s="297"/>
      <c r="D5" s="298"/>
      <c r="E5" s="297"/>
      <c r="F5" s="298"/>
      <c r="G5" s="27" t="s">
        <v>181</v>
      </c>
      <c r="H5" s="27" t="s">
        <v>21</v>
      </c>
      <c r="I5" s="41" t="s">
        <v>22</v>
      </c>
      <c r="J5" s="41" t="s">
        <v>23</v>
      </c>
      <c r="K5" s="326" t="s">
        <v>106</v>
      </c>
      <c r="L5" s="327"/>
      <c r="M5" s="291" t="s">
        <v>106</v>
      </c>
      <c r="N5" s="292"/>
      <c r="O5" s="59" t="s">
        <v>123</v>
      </c>
    </row>
    <row r="6" spans="1:15" s="33" customFormat="1" ht="15.75" customHeight="1">
      <c r="A6" s="42" t="s">
        <v>5</v>
      </c>
      <c r="B6" s="150" t="s">
        <v>127</v>
      </c>
      <c r="C6" s="145"/>
      <c r="D6" s="43"/>
      <c r="E6" s="145"/>
      <c r="F6" s="44"/>
      <c r="G6" s="44"/>
      <c r="H6" s="44"/>
      <c r="I6" s="43" t="s">
        <v>24</v>
      </c>
      <c r="J6" s="43" t="s">
        <v>24</v>
      </c>
      <c r="K6" s="328" t="s">
        <v>67</v>
      </c>
      <c r="L6" s="329"/>
      <c r="M6" s="293" t="s">
        <v>66</v>
      </c>
      <c r="N6" s="294"/>
      <c r="O6" s="60" t="s">
        <v>124</v>
      </c>
    </row>
    <row r="7" spans="1:15" s="33" customFormat="1" ht="15.75" customHeight="1">
      <c r="A7" s="175"/>
      <c r="B7" s="149" t="s">
        <v>25</v>
      </c>
      <c r="C7" s="72"/>
      <c r="D7" s="71"/>
      <c r="E7" s="119"/>
      <c r="F7" s="178"/>
      <c r="G7" s="71" t="s">
        <v>26</v>
      </c>
      <c r="H7" s="149" t="s">
        <v>26</v>
      </c>
      <c r="I7" s="149" t="s">
        <v>13</v>
      </c>
      <c r="J7" s="71" t="s">
        <v>13</v>
      </c>
      <c r="K7" s="196"/>
      <c r="L7" s="8" t="s">
        <v>27</v>
      </c>
      <c r="M7" s="195"/>
      <c r="N7" s="178" t="s">
        <v>27</v>
      </c>
      <c r="O7" s="9" t="s">
        <v>13</v>
      </c>
    </row>
    <row r="8" spans="1:15" s="33" customFormat="1" ht="15.75" customHeight="1">
      <c r="A8" s="175" t="s">
        <v>117</v>
      </c>
      <c r="B8" s="177">
        <v>276574</v>
      </c>
      <c r="C8" s="165"/>
      <c r="D8" s="173">
        <v>99.8</v>
      </c>
      <c r="E8" s="179"/>
      <c r="F8" s="45">
        <v>98</v>
      </c>
      <c r="G8" s="174">
        <v>1.72</v>
      </c>
      <c r="H8" s="223">
        <v>1.78</v>
      </c>
      <c r="I8" s="181">
        <v>94483</v>
      </c>
      <c r="J8" s="71">
        <v>86319</v>
      </c>
      <c r="K8" s="196"/>
      <c r="L8" s="62">
        <v>0.62</v>
      </c>
      <c r="M8" s="174"/>
      <c r="N8" s="62">
        <v>1.06</v>
      </c>
      <c r="O8" s="47">
        <v>77950</v>
      </c>
    </row>
    <row r="9" spans="1:15" s="33" customFormat="1" ht="15.75" customHeight="1">
      <c r="A9" s="175" t="s">
        <v>118</v>
      </c>
      <c r="B9" s="177">
        <v>260595</v>
      </c>
      <c r="C9" s="165"/>
      <c r="D9" s="173">
        <v>97.9</v>
      </c>
      <c r="E9" s="179"/>
      <c r="F9" s="45">
        <v>95.1</v>
      </c>
      <c r="G9" s="174">
        <v>1.84</v>
      </c>
      <c r="H9" s="223">
        <v>2.03</v>
      </c>
      <c r="I9" s="181">
        <v>91372</v>
      </c>
      <c r="J9" s="71">
        <v>82689</v>
      </c>
      <c r="K9" s="196"/>
      <c r="L9" s="62">
        <v>0.61</v>
      </c>
      <c r="M9" s="174"/>
      <c r="N9" s="62">
        <v>1.04</v>
      </c>
      <c r="O9" s="47">
        <v>78276</v>
      </c>
    </row>
    <row r="10" spans="1:15" s="33" customFormat="1" ht="15.75" customHeight="1">
      <c r="A10" s="175" t="s">
        <v>119</v>
      </c>
      <c r="B10" s="177">
        <v>265955</v>
      </c>
      <c r="C10" s="165"/>
      <c r="D10" s="173">
        <v>97.2</v>
      </c>
      <c r="E10" s="179"/>
      <c r="F10" s="45">
        <v>92.3</v>
      </c>
      <c r="G10" s="174">
        <v>1.74</v>
      </c>
      <c r="H10" s="223">
        <v>1.81</v>
      </c>
      <c r="I10" s="181">
        <v>102020</v>
      </c>
      <c r="J10" s="71">
        <v>69191</v>
      </c>
      <c r="K10" s="196"/>
      <c r="L10" s="62">
        <v>0.51</v>
      </c>
      <c r="M10" s="174"/>
      <c r="N10" s="62">
        <v>0.88</v>
      </c>
      <c r="O10" s="47">
        <v>97733</v>
      </c>
    </row>
    <row r="11" spans="1:15" s="33" customFormat="1" ht="15.75" customHeight="1">
      <c r="A11" s="175" t="s">
        <v>199</v>
      </c>
      <c r="B11" s="177">
        <v>262386</v>
      </c>
      <c r="C11" s="165"/>
      <c r="D11" s="173">
        <v>100.1</v>
      </c>
      <c r="E11" s="179"/>
      <c r="F11" s="45">
        <v>90.1</v>
      </c>
      <c r="G11" s="174">
        <v>1.63</v>
      </c>
      <c r="H11" s="223">
        <v>1.55</v>
      </c>
      <c r="I11" s="181">
        <v>98362</v>
      </c>
      <c r="J11" s="71">
        <v>63235</v>
      </c>
      <c r="K11" s="196"/>
      <c r="L11" s="62">
        <v>0.31</v>
      </c>
      <c r="M11" s="174"/>
      <c r="N11" s="191">
        <v>0.47</v>
      </c>
      <c r="O11" s="47">
        <v>117496</v>
      </c>
    </row>
    <row r="12" spans="1:15" s="33" customFormat="1" ht="15.75" customHeight="1">
      <c r="A12" s="175" t="s">
        <v>198</v>
      </c>
      <c r="B12" s="177">
        <v>262213</v>
      </c>
      <c r="C12" s="165"/>
      <c r="D12" s="173">
        <v>100.3</v>
      </c>
      <c r="E12" s="179"/>
      <c r="F12" s="45">
        <v>87.3</v>
      </c>
      <c r="G12" s="174">
        <v>1.47</v>
      </c>
      <c r="H12" s="223">
        <v>1.53</v>
      </c>
      <c r="I12" s="181">
        <v>91924</v>
      </c>
      <c r="J12" s="71">
        <v>73657</v>
      </c>
      <c r="K12" s="196"/>
      <c r="L12" s="62">
        <v>0.42</v>
      </c>
      <c r="M12" s="174"/>
      <c r="N12" s="191">
        <v>0.52</v>
      </c>
      <c r="O12" s="47">
        <v>81149</v>
      </c>
    </row>
    <row r="13" spans="1:15" s="33" customFormat="1" ht="15.75" customHeight="1">
      <c r="A13" s="176" t="s">
        <v>154</v>
      </c>
      <c r="B13" s="228">
        <v>272592</v>
      </c>
      <c r="C13" s="229"/>
      <c r="D13" s="230">
        <v>96.1</v>
      </c>
      <c r="E13" s="231"/>
      <c r="F13" s="232">
        <v>92.2</v>
      </c>
      <c r="G13" s="180">
        <v>1.8</v>
      </c>
      <c r="H13" s="233">
        <v>1.78</v>
      </c>
      <c r="I13" s="182"/>
      <c r="J13" s="183"/>
      <c r="K13" s="197"/>
      <c r="L13" s="198"/>
      <c r="M13" s="180"/>
      <c r="N13" s="192"/>
      <c r="O13" s="49"/>
    </row>
    <row r="14" spans="1:16" s="33" customFormat="1" ht="15.75" customHeight="1">
      <c r="A14" s="106" t="s">
        <v>146</v>
      </c>
      <c r="B14" s="61">
        <v>221685</v>
      </c>
      <c r="C14" s="72"/>
      <c r="D14" s="45">
        <v>84.7</v>
      </c>
      <c r="E14" s="72"/>
      <c r="F14" s="45">
        <v>87.4</v>
      </c>
      <c r="G14" s="63">
        <v>1.14</v>
      </c>
      <c r="H14" s="63">
        <v>1.26</v>
      </c>
      <c r="I14" s="46">
        <v>7755</v>
      </c>
      <c r="J14" s="8">
        <v>5346</v>
      </c>
      <c r="K14" s="71"/>
      <c r="L14" s="174">
        <v>0.49</v>
      </c>
      <c r="M14" s="189"/>
      <c r="N14" s="193">
        <v>0.6</v>
      </c>
      <c r="O14" s="47">
        <v>6004</v>
      </c>
      <c r="P14" s="85"/>
    </row>
    <row r="15" spans="1:16" s="33" customFormat="1" ht="15.75" customHeight="1">
      <c r="A15" s="106" t="s">
        <v>64</v>
      </c>
      <c r="B15" s="61">
        <v>215144</v>
      </c>
      <c r="C15" s="72"/>
      <c r="D15" s="45">
        <v>82.2</v>
      </c>
      <c r="E15" s="72"/>
      <c r="F15" s="45">
        <v>87.3</v>
      </c>
      <c r="G15" s="63">
        <v>1.17</v>
      </c>
      <c r="H15" s="63">
        <v>1.32</v>
      </c>
      <c r="I15" s="46">
        <v>8298</v>
      </c>
      <c r="J15" s="8">
        <v>7225</v>
      </c>
      <c r="K15" s="71"/>
      <c r="L15" s="174">
        <v>0.5</v>
      </c>
      <c r="M15" s="189"/>
      <c r="N15" s="193">
        <v>0.61</v>
      </c>
      <c r="O15" s="47">
        <v>5884</v>
      </c>
      <c r="P15" s="85"/>
    </row>
    <row r="16" spans="1:16" s="33" customFormat="1" ht="15.75" customHeight="1">
      <c r="A16" s="106" t="s">
        <v>114</v>
      </c>
      <c r="B16" s="61">
        <v>219289</v>
      </c>
      <c r="C16" s="72"/>
      <c r="D16" s="45">
        <v>83.2</v>
      </c>
      <c r="E16" s="72"/>
      <c r="F16" s="45">
        <v>85.9</v>
      </c>
      <c r="G16" s="63">
        <v>1</v>
      </c>
      <c r="H16" s="63">
        <v>2.56</v>
      </c>
      <c r="I16" s="46">
        <v>8802</v>
      </c>
      <c r="J16" s="8">
        <v>7192</v>
      </c>
      <c r="K16" s="71"/>
      <c r="L16" s="174">
        <v>0.49</v>
      </c>
      <c r="M16" s="189"/>
      <c r="N16" s="193">
        <v>0.62</v>
      </c>
      <c r="O16" s="47">
        <v>6067</v>
      </c>
      <c r="P16" s="85"/>
    </row>
    <row r="17" spans="1:16" s="33" customFormat="1" ht="15.75" customHeight="1">
      <c r="A17" s="106" t="s">
        <v>115</v>
      </c>
      <c r="B17" s="61">
        <v>218594</v>
      </c>
      <c r="C17" s="72"/>
      <c r="D17" s="45">
        <v>82.9</v>
      </c>
      <c r="E17" s="72"/>
      <c r="F17" s="45">
        <v>86.6</v>
      </c>
      <c r="G17" s="63">
        <v>4.89</v>
      </c>
      <c r="H17" s="63">
        <v>4.13</v>
      </c>
      <c r="I17" s="46">
        <v>10600</v>
      </c>
      <c r="J17" s="8">
        <v>5989</v>
      </c>
      <c r="K17" s="71"/>
      <c r="L17" s="174">
        <v>0.49</v>
      </c>
      <c r="M17" s="189"/>
      <c r="N17" s="193">
        <v>0.62</v>
      </c>
      <c r="O17" s="47">
        <v>6510</v>
      </c>
      <c r="P17" s="85"/>
    </row>
    <row r="18" spans="1:16" s="33" customFormat="1" ht="15.75" customHeight="1">
      <c r="A18" s="106" t="s">
        <v>116</v>
      </c>
      <c r="B18" s="61">
        <v>215190</v>
      </c>
      <c r="C18" s="72"/>
      <c r="D18" s="45">
        <v>81.5</v>
      </c>
      <c r="E18" s="72"/>
      <c r="F18" s="45">
        <v>86.9</v>
      </c>
      <c r="G18" s="63">
        <v>1.82</v>
      </c>
      <c r="H18" s="63">
        <v>1.52</v>
      </c>
      <c r="I18" s="46">
        <v>7849</v>
      </c>
      <c r="J18" s="8">
        <v>5967</v>
      </c>
      <c r="K18" s="199"/>
      <c r="L18" s="174">
        <v>0.49</v>
      </c>
      <c r="M18" s="200"/>
      <c r="N18" s="193">
        <v>0.62</v>
      </c>
      <c r="O18" s="47">
        <v>7355</v>
      </c>
      <c r="P18" s="85"/>
    </row>
    <row r="19" spans="1:16" s="33" customFormat="1" ht="15.75" customHeight="1">
      <c r="A19" s="106" t="s">
        <v>57</v>
      </c>
      <c r="B19" s="61">
        <v>350596</v>
      </c>
      <c r="C19" s="72"/>
      <c r="D19" s="45">
        <v>133.2</v>
      </c>
      <c r="E19" s="72"/>
      <c r="F19" s="45">
        <v>86.5</v>
      </c>
      <c r="G19" s="63">
        <v>1</v>
      </c>
      <c r="H19" s="63">
        <v>1.73</v>
      </c>
      <c r="I19" s="46">
        <v>6489</v>
      </c>
      <c r="J19" s="8">
        <v>6634</v>
      </c>
      <c r="K19" s="71"/>
      <c r="L19" s="174">
        <v>0.52</v>
      </c>
      <c r="M19" s="189"/>
      <c r="N19" s="193">
        <v>0.63</v>
      </c>
      <c r="O19" s="47">
        <v>7472</v>
      </c>
      <c r="P19" s="85"/>
    </row>
    <row r="20" spans="1:16" s="33" customFormat="1" ht="15.75" customHeight="1">
      <c r="A20" s="106" t="s">
        <v>58</v>
      </c>
      <c r="B20" s="61">
        <v>258335</v>
      </c>
      <c r="C20" s="72"/>
      <c r="D20" s="45">
        <v>97.8</v>
      </c>
      <c r="E20" s="72"/>
      <c r="F20" s="45">
        <v>86.6</v>
      </c>
      <c r="G20" s="63">
        <v>1.84</v>
      </c>
      <c r="H20" s="63">
        <v>1.61</v>
      </c>
      <c r="I20" s="46">
        <v>5384</v>
      </c>
      <c r="J20" s="8">
        <v>6589</v>
      </c>
      <c r="K20" s="71"/>
      <c r="L20" s="174">
        <v>0.54</v>
      </c>
      <c r="M20" s="189"/>
      <c r="N20" s="193">
        <v>0.65</v>
      </c>
      <c r="O20" s="47">
        <v>7145</v>
      </c>
      <c r="P20" s="85"/>
    </row>
    <row r="21" spans="1:16" s="33" customFormat="1" ht="15.75" customHeight="1">
      <c r="A21" s="106" t="s">
        <v>59</v>
      </c>
      <c r="B21" s="61">
        <v>230792</v>
      </c>
      <c r="C21" s="72"/>
      <c r="D21" s="45">
        <v>87.1</v>
      </c>
      <c r="E21" s="72"/>
      <c r="F21" s="45">
        <v>86.4</v>
      </c>
      <c r="G21" s="63">
        <v>1.37</v>
      </c>
      <c r="H21" s="63">
        <v>1.52</v>
      </c>
      <c r="I21" s="46">
        <v>6109</v>
      </c>
      <c r="J21" s="8">
        <v>7224</v>
      </c>
      <c r="K21" s="71"/>
      <c r="L21" s="174">
        <v>0.56</v>
      </c>
      <c r="M21" s="189"/>
      <c r="N21" s="193">
        <v>0.66</v>
      </c>
      <c r="O21" s="47">
        <v>6964</v>
      </c>
      <c r="P21" s="85"/>
    </row>
    <row r="22" spans="1:16" s="33" customFormat="1" ht="15.75" customHeight="1">
      <c r="A22" s="106" t="s">
        <v>60</v>
      </c>
      <c r="B22" s="61">
        <v>215890</v>
      </c>
      <c r="C22" s="72"/>
      <c r="D22" s="45">
        <v>81.6</v>
      </c>
      <c r="E22" s="72"/>
      <c r="F22" s="45">
        <v>85.9</v>
      </c>
      <c r="G22" s="63">
        <v>1.18</v>
      </c>
      <c r="H22" s="63">
        <v>1.8</v>
      </c>
      <c r="I22" s="46">
        <v>6313</v>
      </c>
      <c r="J22" s="8">
        <v>7320</v>
      </c>
      <c r="K22" s="71"/>
      <c r="L22" s="174">
        <v>0.57</v>
      </c>
      <c r="M22" s="189"/>
      <c r="N22" s="193">
        <v>0.67</v>
      </c>
      <c r="O22" s="47">
        <v>6294</v>
      </c>
      <c r="P22" s="85"/>
    </row>
    <row r="23" spans="1:16" s="33" customFormat="1" ht="15.75" customHeight="1">
      <c r="A23" s="106" t="s">
        <v>61</v>
      </c>
      <c r="B23" s="61">
        <v>214183</v>
      </c>
      <c r="C23" s="72"/>
      <c r="D23" s="45">
        <v>81</v>
      </c>
      <c r="E23" s="72"/>
      <c r="F23" s="45">
        <v>86.6</v>
      </c>
      <c r="G23" s="63">
        <v>1.98</v>
      </c>
      <c r="H23" s="63">
        <v>1.13</v>
      </c>
      <c r="I23" s="46">
        <v>6288</v>
      </c>
      <c r="J23" s="8">
        <v>6985</v>
      </c>
      <c r="K23" s="71"/>
      <c r="L23" s="174">
        <v>0.57</v>
      </c>
      <c r="M23" s="189"/>
      <c r="N23" s="193">
        <v>0.68</v>
      </c>
      <c r="O23" s="47">
        <v>5692</v>
      </c>
      <c r="P23" s="85"/>
    </row>
    <row r="24" spans="1:16" s="33" customFormat="1" ht="15.75" customHeight="1">
      <c r="A24" s="106" t="s">
        <v>62</v>
      </c>
      <c r="B24" s="61">
        <v>217848</v>
      </c>
      <c r="C24" s="72"/>
      <c r="D24" s="45">
        <v>83.2</v>
      </c>
      <c r="E24" s="72"/>
      <c r="F24" s="45">
        <v>87</v>
      </c>
      <c r="G24" s="63">
        <v>1.94</v>
      </c>
      <c r="H24" s="63">
        <v>1.42</v>
      </c>
      <c r="I24" s="46">
        <v>6043</v>
      </c>
      <c r="J24" s="8">
        <v>6824</v>
      </c>
      <c r="K24" s="71"/>
      <c r="L24" s="174">
        <v>0.58</v>
      </c>
      <c r="M24" s="189"/>
      <c r="N24" s="193">
        <v>0.69</v>
      </c>
      <c r="O24" s="47">
        <v>5487</v>
      </c>
      <c r="P24" s="85"/>
    </row>
    <row r="25" spans="1:16" s="33" customFormat="1" ht="15.75" customHeight="1">
      <c r="A25" s="106" t="s">
        <v>144</v>
      </c>
      <c r="B25" s="61">
        <v>415925</v>
      </c>
      <c r="C25" s="72"/>
      <c r="D25" s="45">
        <v>157.9</v>
      </c>
      <c r="E25" s="72"/>
      <c r="F25" s="45">
        <v>87.6</v>
      </c>
      <c r="G25" s="63">
        <v>2.01</v>
      </c>
      <c r="H25" s="63">
        <v>1.33</v>
      </c>
      <c r="I25" s="46">
        <v>5480</v>
      </c>
      <c r="J25" s="8">
        <v>5913</v>
      </c>
      <c r="K25" s="71"/>
      <c r="L25" s="174">
        <v>0.62</v>
      </c>
      <c r="M25" s="189"/>
      <c r="N25" s="193">
        <v>0.71</v>
      </c>
      <c r="O25" s="47">
        <v>5233</v>
      </c>
      <c r="P25" s="85"/>
    </row>
    <row r="26" spans="1:16" s="33" customFormat="1" ht="15.75" customHeight="1">
      <c r="A26" s="106" t="s">
        <v>197</v>
      </c>
      <c r="B26" s="243">
        <v>213644</v>
      </c>
      <c r="C26" s="244"/>
      <c r="D26" s="245">
        <v>82</v>
      </c>
      <c r="E26" s="244"/>
      <c r="F26" s="245">
        <v>86.8</v>
      </c>
      <c r="G26" s="246">
        <v>0.99</v>
      </c>
      <c r="H26" s="246">
        <v>1.63</v>
      </c>
      <c r="I26" s="46">
        <v>7468</v>
      </c>
      <c r="J26" s="8">
        <v>6501</v>
      </c>
      <c r="K26" s="71"/>
      <c r="L26" s="174">
        <v>0.66</v>
      </c>
      <c r="M26" s="189"/>
      <c r="N26" s="193">
        <v>0.73</v>
      </c>
      <c r="O26" s="47">
        <v>5296</v>
      </c>
      <c r="P26" s="85"/>
    </row>
    <row r="27" spans="1:16" s="33" customFormat="1" ht="15.75" customHeight="1">
      <c r="A27" s="106" t="s">
        <v>64</v>
      </c>
      <c r="B27" s="61"/>
      <c r="C27" s="72"/>
      <c r="D27" s="45"/>
      <c r="E27" s="72"/>
      <c r="F27" s="45"/>
      <c r="G27" s="63"/>
      <c r="H27" s="63"/>
      <c r="I27" s="220">
        <v>7395</v>
      </c>
      <c r="J27" s="219">
        <v>7554</v>
      </c>
      <c r="K27" s="199"/>
      <c r="L27" s="241">
        <v>0.62</v>
      </c>
      <c r="M27" s="200"/>
      <c r="N27" s="242">
        <v>0.75</v>
      </c>
      <c r="O27" s="221">
        <v>5219</v>
      </c>
      <c r="P27" s="85"/>
    </row>
    <row r="28" spans="1:15" s="33" customFormat="1" ht="24" customHeight="1">
      <c r="A28" s="4" t="s">
        <v>212</v>
      </c>
      <c r="B28" s="5" t="s">
        <v>126</v>
      </c>
      <c r="C28" s="96"/>
      <c r="D28" s="11">
        <f>((D26-D25)/D25*100)</f>
        <v>-48.068397720076</v>
      </c>
      <c r="E28" s="146"/>
      <c r="F28" s="11">
        <f>((F26-F25)/F25*100)</f>
        <v>-0.9132420091324169</v>
      </c>
      <c r="G28" s="147">
        <f>G26-G25</f>
        <v>-1.0199999999999998</v>
      </c>
      <c r="H28" s="147">
        <f>H26-H25</f>
        <v>0.2999999999999998</v>
      </c>
      <c r="I28" s="11">
        <f>(I27-I26)/I26*100</f>
        <v>-0.9775040171397964</v>
      </c>
      <c r="J28" s="11">
        <f>(J27-J26)/J26*100</f>
        <v>16.197508075680663</v>
      </c>
      <c r="K28" s="190"/>
      <c r="L28" s="147">
        <f>L27-L26</f>
        <v>-0.040000000000000036</v>
      </c>
      <c r="M28" s="194"/>
      <c r="N28" s="147">
        <f>N27-N26</f>
        <v>0.020000000000000018</v>
      </c>
      <c r="O28" s="166">
        <f>((O27-O26)/O26)*100</f>
        <v>-1.45392749244713</v>
      </c>
    </row>
    <row r="29" spans="1:15" s="33" customFormat="1" ht="24" customHeight="1">
      <c r="A29" s="7" t="s">
        <v>15</v>
      </c>
      <c r="B29" s="8" t="s">
        <v>126</v>
      </c>
      <c r="C29" s="96"/>
      <c r="D29" s="2">
        <f>(D26-D14)/D14*100</f>
        <v>-3.1877213695395548</v>
      </c>
      <c r="E29" s="146"/>
      <c r="F29" s="2">
        <f>(F26-F14)/F14*100</f>
        <v>-0.6864988558352499</v>
      </c>
      <c r="G29" s="148">
        <f>G26-G14</f>
        <v>-0.1499999999999999</v>
      </c>
      <c r="H29" s="148">
        <f>H26-H14</f>
        <v>0.3699999999999999</v>
      </c>
      <c r="I29" s="11">
        <f>(I27-I15)/I15*100</f>
        <v>-10.882140274765003</v>
      </c>
      <c r="J29" s="11">
        <f>(J27-J15)/J15*100</f>
        <v>4.55363321799308</v>
      </c>
      <c r="K29" s="190"/>
      <c r="L29" s="147">
        <f>L27-L15</f>
        <v>0.12</v>
      </c>
      <c r="M29" s="146"/>
      <c r="N29" s="147">
        <f>N27-N15</f>
        <v>0.14</v>
      </c>
      <c r="O29" s="167">
        <f>(O27-O15)/O15*100</f>
        <v>-11.301835486063903</v>
      </c>
    </row>
    <row r="30" spans="1:15" s="33" customFormat="1" ht="12" customHeight="1">
      <c r="A30" s="15" t="s">
        <v>16</v>
      </c>
      <c r="B30" s="299" t="s">
        <v>53</v>
      </c>
      <c r="C30" s="300"/>
      <c r="D30" s="301"/>
      <c r="E30" s="302"/>
      <c r="F30" s="301"/>
      <c r="G30" s="301"/>
      <c r="H30" s="301"/>
      <c r="I30" s="313" t="s">
        <v>68</v>
      </c>
      <c r="J30" s="314"/>
      <c r="K30" s="314"/>
      <c r="L30" s="314"/>
      <c r="M30" s="315"/>
      <c r="N30" s="314"/>
      <c r="O30" s="316"/>
    </row>
    <row r="31" spans="1:15" s="28" customFormat="1" ht="15.75" customHeight="1">
      <c r="A31" s="64" t="s">
        <v>50</v>
      </c>
      <c r="B31" s="303" t="s">
        <v>182</v>
      </c>
      <c r="C31" s="304"/>
      <c r="D31" s="305"/>
      <c r="E31" s="305"/>
      <c r="F31" s="305"/>
      <c r="G31" s="305"/>
      <c r="H31" s="306"/>
      <c r="I31" s="317" t="s">
        <v>214</v>
      </c>
      <c r="J31" s="318"/>
      <c r="K31" s="318"/>
      <c r="L31" s="318"/>
      <c r="M31" s="318"/>
      <c r="N31" s="318"/>
      <c r="O31" s="319"/>
    </row>
    <row r="32" spans="1:15" s="28" customFormat="1" ht="15.75" customHeight="1">
      <c r="A32" s="51"/>
      <c r="B32" s="307"/>
      <c r="C32" s="308"/>
      <c r="D32" s="308"/>
      <c r="E32" s="308"/>
      <c r="F32" s="308"/>
      <c r="G32" s="308"/>
      <c r="H32" s="309"/>
      <c r="I32" s="320"/>
      <c r="J32" s="321"/>
      <c r="K32" s="321"/>
      <c r="L32" s="321"/>
      <c r="M32" s="321"/>
      <c r="N32" s="321"/>
      <c r="O32" s="322"/>
    </row>
    <row r="33" spans="1:15" s="28" customFormat="1" ht="15.75" customHeight="1">
      <c r="A33" s="51"/>
      <c r="B33" s="307"/>
      <c r="C33" s="308"/>
      <c r="D33" s="308"/>
      <c r="E33" s="308"/>
      <c r="F33" s="308"/>
      <c r="G33" s="308"/>
      <c r="H33" s="309"/>
      <c r="I33" s="320"/>
      <c r="J33" s="321"/>
      <c r="K33" s="321"/>
      <c r="L33" s="321"/>
      <c r="M33" s="321"/>
      <c r="N33" s="321"/>
      <c r="O33" s="322"/>
    </row>
    <row r="34" spans="1:15" s="28" customFormat="1" ht="15.75" customHeight="1">
      <c r="A34" s="51"/>
      <c r="B34" s="307"/>
      <c r="C34" s="308"/>
      <c r="D34" s="308"/>
      <c r="E34" s="308"/>
      <c r="F34" s="308"/>
      <c r="G34" s="308"/>
      <c r="H34" s="309"/>
      <c r="I34" s="320"/>
      <c r="J34" s="321"/>
      <c r="K34" s="321"/>
      <c r="L34" s="321"/>
      <c r="M34" s="321"/>
      <c r="N34" s="321"/>
      <c r="O34" s="322"/>
    </row>
    <row r="35" spans="1:15" s="28" customFormat="1" ht="15.75" customHeight="1">
      <c r="A35" s="65"/>
      <c r="B35" s="307"/>
      <c r="C35" s="308"/>
      <c r="D35" s="308"/>
      <c r="E35" s="308"/>
      <c r="F35" s="308"/>
      <c r="G35" s="308"/>
      <c r="H35" s="309"/>
      <c r="I35" s="320"/>
      <c r="J35" s="321"/>
      <c r="K35" s="321"/>
      <c r="L35" s="321"/>
      <c r="M35" s="321"/>
      <c r="N35" s="321"/>
      <c r="O35" s="322"/>
    </row>
    <row r="36" spans="1:15" s="28" customFormat="1" ht="15.75" customHeight="1">
      <c r="A36" s="110"/>
      <c r="B36" s="307"/>
      <c r="C36" s="308"/>
      <c r="D36" s="308"/>
      <c r="E36" s="308"/>
      <c r="F36" s="308"/>
      <c r="G36" s="308"/>
      <c r="H36" s="309"/>
      <c r="I36" s="320"/>
      <c r="J36" s="321"/>
      <c r="K36" s="321"/>
      <c r="L36" s="321"/>
      <c r="M36" s="321"/>
      <c r="N36" s="321"/>
      <c r="O36" s="322"/>
    </row>
    <row r="37" spans="1:15" s="28" customFormat="1" ht="15.75" customHeight="1">
      <c r="A37" s="110"/>
      <c r="B37" s="307"/>
      <c r="C37" s="308"/>
      <c r="D37" s="308"/>
      <c r="E37" s="308"/>
      <c r="F37" s="308"/>
      <c r="G37" s="308"/>
      <c r="H37" s="309"/>
      <c r="I37" s="320"/>
      <c r="J37" s="321"/>
      <c r="K37" s="321"/>
      <c r="L37" s="321"/>
      <c r="M37" s="321"/>
      <c r="N37" s="321"/>
      <c r="O37" s="322"/>
    </row>
    <row r="38" spans="1:15" s="28" customFormat="1" ht="15.75" customHeight="1" thickBot="1">
      <c r="A38" s="66"/>
      <c r="B38" s="310"/>
      <c r="C38" s="311"/>
      <c r="D38" s="311"/>
      <c r="E38" s="311"/>
      <c r="F38" s="311"/>
      <c r="G38" s="311"/>
      <c r="H38" s="312"/>
      <c r="I38" s="323"/>
      <c r="J38" s="324"/>
      <c r="K38" s="324"/>
      <c r="L38" s="324"/>
      <c r="M38" s="324"/>
      <c r="N38" s="324"/>
      <c r="O38" s="325"/>
    </row>
    <row r="39" spans="1:15" s="33" customFormat="1" ht="15" customHeight="1">
      <c r="A39" s="30"/>
      <c r="B39" s="31"/>
      <c r="C39" s="32"/>
      <c r="D39" s="31"/>
      <c r="E39" s="32"/>
      <c r="F39" s="31"/>
      <c r="G39" s="31"/>
      <c r="H39" s="31"/>
      <c r="I39" s="31"/>
      <c r="J39" s="31"/>
      <c r="K39" s="31"/>
      <c r="L39" s="31"/>
      <c r="M39" s="31"/>
      <c r="O39" s="32" t="s">
        <v>52</v>
      </c>
    </row>
  </sheetData>
  <sheetProtection/>
  <mergeCells count="13">
    <mergeCell ref="B30:H30"/>
    <mergeCell ref="B31:H38"/>
    <mergeCell ref="I30:O30"/>
    <mergeCell ref="I31:O38"/>
    <mergeCell ref="K5:L5"/>
    <mergeCell ref="K6:L6"/>
    <mergeCell ref="A1:O1"/>
    <mergeCell ref="B3:H3"/>
    <mergeCell ref="I3:O3"/>
    <mergeCell ref="M5:N5"/>
    <mergeCell ref="M6:N6"/>
    <mergeCell ref="E4:F5"/>
    <mergeCell ref="C4:D5"/>
  </mergeCells>
  <printOptions horizontalCentered="1"/>
  <pageMargins left="0.5905511811023623" right="0.3937007874015748" top="0.7874015748031497" bottom="0.5905511811023623" header="0" footer="0"/>
  <pageSetup fitToHeight="1" fitToWidth="1" horizontalDpi="600" verticalDpi="600" orientation="portrait" paperSize="9" scale="88" r:id="rId2"/>
  <headerFooter alignWithMargins="0">
    <oddFooter>&amp;C2／4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"/>
  <sheetViews>
    <sheetView view="pageBreakPreview" zoomScaleNormal="130" zoomScaleSheetLayoutView="100" zoomScalePageLayoutView="0" workbookViewId="0" topLeftCell="A1">
      <pane ySplit="7" topLeftCell="A8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10.625" style="3" customWidth="1"/>
    <col min="2" max="2" width="9.375" style="18" customWidth="1"/>
    <col min="3" max="3" width="6.125" style="3" customWidth="1"/>
    <col min="4" max="4" width="7.625" style="3" customWidth="1"/>
    <col min="5" max="5" width="8.625" style="18" customWidth="1"/>
    <col min="6" max="6" width="9.375" style="3" customWidth="1"/>
    <col min="7" max="7" width="7.50390625" style="3" customWidth="1"/>
    <col min="8" max="8" width="1.875" style="3" customWidth="1"/>
    <col min="9" max="9" width="6.875" style="3" customWidth="1"/>
    <col min="10" max="10" width="7.50390625" style="3" customWidth="1"/>
    <col min="11" max="11" width="1.875" style="3" customWidth="1"/>
    <col min="12" max="12" width="6.875" style="3" customWidth="1"/>
    <col min="13" max="13" width="7.50390625" style="3" customWidth="1"/>
    <col min="14" max="14" width="8.625" style="3" customWidth="1"/>
    <col min="15" max="16" width="6.875" style="3" customWidth="1"/>
    <col min="17" max="17" width="6.75390625" style="3" customWidth="1"/>
    <col min="18" max="16384" width="9.00390625" style="3" customWidth="1"/>
  </cols>
  <sheetData>
    <row r="1" spans="1:14" s="28" customFormat="1" ht="21">
      <c r="A1" s="287" t="s">
        <v>132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</row>
    <row r="2" spans="6:14" s="28" customFormat="1" ht="15" thickBot="1">
      <c r="F2" s="34"/>
      <c r="K2" s="361"/>
      <c r="L2" s="264"/>
      <c r="M2" s="264"/>
      <c r="N2" s="363" t="s">
        <v>216</v>
      </c>
    </row>
    <row r="3" spans="1:16" s="33" customFormat="1" ht="15.75" customHeight="1">
      <c r="A3" s="112" t="s">
        <v>69</v>
      </c>
      <c r="B3" s="285" t="s">
        <v>113</v>
      </c>
      <c r="C3" s="281"/>
      <c r="D3" s="281"/>
      <c r="E3" s="289"/>
      <c r="F3" s="67" t="s">
        <v>70</v>
      </c>
      <c r="G3" s="37"/>
      <c r="H3" s="330" t="s">
        <v>85</v>
      </c>
      <c r="I3" s="331"/>
      <c r="J3" s="331"/>
      <c r="K3" s="331"/>
      <c r="L3" s="331"/>
      <c r="M3" s="331"/>
      <c r="N3" s="332"/>
      <c r="O3" s="72"/>
      <c r="P3" s="72"/>
    </row>
    <row r="4" spans="1:16" s="33" customFormat="1" ht="15.75" customHeight="1">
      <c r="A4" s="39"/>
      <c r="B4" s="278" t="s">
        <v>83</v>
      </c>
      <c r="C4" s="342"/>
      <c r="D4" s="342"/>
      <c r="E4" s="343"/>
      <c r="F4" s="144" t="s">
        <v>71</v>
      </c>
      <c r="G4" s="169"/>
      <c r="H4" s="102"/>
      <c r="I4" s="333" t="s">
        <v>94</v>
      </c>
      <c r="J4" s="334"/>
      <c r="K4" s="72"/>
      <c r="L4" s="333" t="s">
        <v>93</v>
      </c>
      <c r="M4" s="335"/>
      <c r="N4" s="336"/>
      <c r="O4" s="40"/>
      <c r="P4" s="40"/>
    </row>
    <row r="5" spans="1:16" s="33" customFormat="1" ht="15.75" customHeight="1">
      <c r="A5" s="39"/>
      <c r="B5" s="108"/>
      <c r="C5" s="69"/>
      <c r="D5" s="94"/>
      <c r="E5" s="108"/>
      <c r="F5" s="144" t="s">
        <v>72</v>
      </c>
      <c r="G5" s="58"/>
      <c r="H5" s="72"/>
      <c r="I5" s="72"/>
      <c r="J5" s="44"/>
      <c r="K5" s="119"/>
      <c r="L5" s="72"/>
      <c r="M5" s="50"/>
      <c r="N5" s="59"/>
      <c r="O5" s="40"/>
      <c r="P5" s="72"/>
    </row>
    <row r="6" spans="1:16" s="33" customFormat="1" ht="15.75" customHeight="1">
      <c r="A6" s="39"/>
      <c r="B6" s="78" t="s">
        <v>91</v>
      </c>
      <c r="C6" s="340" t="s">
        <v>76</v>
      </c>
      <c r="D6" s="78" t="s">
        <v>125</v>
      </c>
      <c r="E6" s="78" t="s">
        <v>91</v>
      </c>
      <c r="F6" s="68" t="s">
        <v>28</v>
      </c>
      <c r="G6" s="58"/>
      <c r="H6" s="72"/>
      <c r="I6" s="68" t="s">
        <v>29</v>
      </c>
      <c r="J6" s="340" t="s">
        <v>76</v>
      </c>
      <c r="K6" s="72"/>
      <c r="L6" s="68" t="s">
        <v>29</v>
      </c>
      <c r="M6" s="340" t="s">
        <v>76</v>
      </c>
      <c r="N6" s="59" t="s">
        <v>30</v>
      </c>
      <c r="O6" s="72"/>
      <c r="P6" s="72"/>
    </row>
    <row r="7" spans="1:16" s="33" customFormat="1" ht="22.5">
      <c r="A7" s="42" t="s">
        <v>5</v>
      </c>
      <c r="B7" s="109" t="s">
        <v>92</v>
      </c>
      <c r="C7" s="341"/>
      <c r="D7" s="79" t="s">
        <v>92</v>
      </c>
      <c r="E7" s="79" t="s">
        <v>66</v>
      </c>
      <c r="F7" s="43" t="s">
        <v>92</v>
      </c>
      <c r="G7" s="138" t="s">
        <v>73</v>
      </c>
      <c r="H7" s="69"/>
      <c r="I7" s="122" t="s">
        <v>49</v>
      </c>
      <c r="J7" s="341"/>
      <c r="K7" s="72"/>
      <c r="L7" s="122" t="s">
        <v>49</v>
      </c>
      <c r="M7" s="341"/>
      <c r="N7" s="123"/>
      <c r="O7" s="72"/>
      <c r="P7" s="72"/>
    </row>
    <row r="8" spans="1:16" s="33" customFormat="1" ht="15.75" customHeight="1">
      <c r="A8" s="39"/>
      <c r="B8" s="90"/>
      <c r="C8" s="8" t="s">
        <v>26</v>
      </c>
      <c r="D8" s="50"/>
      <c r="E8" s="8"/>
      <c r="F8" s="8" t="s">
        <v>25</v>
      </c>
      <c r="G8" s="8" t="s">
        <v>26</v>
      </c>
      <c r="H8" s="72"/>
      <c r="I8" s="105"/>
      <c r="J8" s="8" t="s">
        <v>26</v>
      </c>
      <c r="K8" s="119"/>
      <c r="L8" s="105"/>
      <c r="M8" s="8" t="s">
        <v>26</v>
      </c>
      <c r="N8" s="143"/>
      <c r="O8" s="72"/>
      <c r="P8" s="72"/>
    </row>
    <row r="9" spans="1:17" s="33" customFormat="1" ht="15.75" customHeight="1">
      <c r="A9" s="51" t="s">
        <v>117</v>
      </c>
      <c r="B9" s="103">
        <v>102.1</v>
      </c>
      <c r="C9" s="14">
        <v>0.2</v>
      </c>
      <c r="D9" s="45">
        <v>99</v>
      </c>
      <c r="E9" s="45">
        <v>100.3</v>
      </c>
      <c r="F9" s="8">
        <v>345664</v>
      </c>
      <c r="G9" s="2">
        <v>6.8</v>
      </c>
      <c r="H9" s="155"/>
      <c r="I9" s="13">
        <v>104.5</v>
      </c>
      <c r="J9" s="13">
        <v>4.5</v>
      </c>
      <c r="K9" s="155"/>
      <c r="L9" s="13">
        <v>104.7</v>
      </c>
      <c r="M9" s="13">
        <v>4.7</v>
      </c>
      <c r="N9" s="81">
        <v>104.8</v>
      </c>
      <c r="O9" s="164" t="s">
        <v>139</v>
      </c>
      <c r="P9" s="72" t="s">
        <v>139</v>
      </c>
      <c r="Q9" s="33" t="s">
        <v>139</v>
      </c>
    </row>
    <row r="10" spans="1:17" s="33" customFormat="1" ht="15.75" customHeight="1">
      <c r="A10" s="51" t="s">
        <v>118</v>
      </c>
      <c r="B10" s="103">
        <v>101.2</v>
      </c>
      <c r="C10" s="14">
        <v>-0.9</v>
      </c>
      <c r="D10" s="45">
        <v>97.5</v>
      </c>
      <c r="E10" s="45">
        <v>100.3</v>
      </c>
      <c r="F10" s="8">
        <v>310005</v>
      </c>
      <c r="G10" s="2">
        <v>-10.3</v>
      </c>
      <c r="H10" s="155"/>
      <c r="I10" s="13">
        <v>107.4</v>
      </c>
      <c r="J10" s="13">
        <v>2.8</v>
      </c>
      <c r="K10" s="155"/>
      <c r="L10" s="13">
        <v>107.1</v>
      </c>
      <c r="M10" s="13">
        <v>2.3</v>
      </c>
      <c r="N10" s="81">
        <v>107.3</v>
      </c>
      <c r="O10" s="164">
        <v>-10.316087298648398</v>
      </c>
      <c r="P10" s="164">
        <v>2.775119617224886</v>
      </c>
      <c r="Q10" s="164">
        <v>2.292263610315178</v>
      </c>
    </row>
    <row r="11" spans="1:18" s="33" customFormat="1" ht="15.75" customHeight="1">
      <c r="A11" s="51" t="s">
        <v>119</v>
      </c>
      <c r="B11" s="103">
        <v>102.3</v>
      </c>
      <c r="C11" s="14">
        <v>1.1</v>
      </c>
      <c r="D11" s="45">
        <v>99.1</v>
      </c>
      <c r="E11" s="45">
        <v>101.7</v>
      </c>
      <c r="F11" s="8">
        <v>319034</v>
      </c>
      <c r="G11" s="14">
        <v>2.9</v>
      </c>
      <c r="H11" s="155"/>
      <c r="I11" s="13">
        <v>103.8</v>
      </c>
      <c r="J11" s="13">
        <v>-3.4</v>
      </c>
      <c r="K11" s="155"/>
      <c r="L11" s="13">
        <v>101</v>
      </c>
      <c r="M11" s="13">
        <v>-5.7</v>
      </c>
      <c r="N11" s="81">
        <v>101.1</v>
      </c>
      <c r="O11" s="153">
        <v>2.9125336688117933</v>
      </c>
      <c r="P11" s="153">
        <v>-3.3519553072625774</v>
      </c>
      <c r="Q11" s="153">
        <v>-5.695611577964514</v>
      </c>
      <c r="R11" s="153"/>
    </row>
    <row r="12" spans="1:17" s="33" customFormat="1" ht="15.75" customHeight="1">
      <c r="A12" s="187" t="s">
        <v>199</v>
      </c>
      <c r="B12" s="103">
        <v>100.3</v>
      </c>
      <c r="C12" s="185">
        <v>-2</v>
      </c>
      <c r="D12" s="103">
        <v>100.5</v>
      </c>
      <c r="E12" s="164">
        <v>100.3</v>
      </c>
      <c r="F12" s="90">
        <v>291023</v>
      </c>
      <c r="G12" s="14">
        <v>-8.8</v>
      </c>
      <c r="H12" s="186"/>
      <c r="I12" s="13">
        <v>81.1</v>
      </c>
      <c r="J12" s="170">
        <v>-21.9</v>
      </c>
      <c r="K12" s="186"/>
      <c r="L12" s="13">
        <v>80</v>
      </c>
      <c r="M12" s="170">
        <v>-20.8</v>
      </c>
      <c r="N12" s="188">
        <v>79.9</v>
      </c>
      <c r="O12" s="153">
        <v>-8.77994194976084</v>
      </c>
      <c r="P12" s="153">
        <v>-21.868978805394992</v>
      </c>
      <c r="Q12" s="153">
        <v>-20.792079207920793</v>
      </c>
    </row>
    <row r="13" spans="1:17" s="33" customFormat="1" ht="15.75" customHeight="1">
      <c r="A13" s="51" t="s">
        <v>198</v>
      </c>
      <c r="B13" s="103">
        <v>100</v>
      </c>
      <c r="C13" s="139">
        <v>-0.3</v>
      </c>
      <c r="D13" s="45">
        <v>100</v>
      </c>
      <c r="E13" s="45">
        <v>100</v>
      </c>
      <c r="F13" s="8">
        <v>294894</v>
      </c>
      <c r="G13" s="139">
        <v>1.3</v>
      </c>
      <c r="H13" s="186"/>
      <c r="I13" s="13">
        <v>94.4</v>
      </c>
      <c r="J13" s="13">
        <v>16.4</v>
      </c>
      <c r="K13" s="155"/>
      <c r="L13" s="13">
        <v>93.4</v>
      </c>
      <c r="M13" s="13">
        <v>16.8</v>
      </c>
      <c r="N13" s="81">
        <v>93.5</v>
      </c>
      <c r="O13" s="153">
        <v>1.3301354188500565</v>
      </c>
      <c r="P13" s="153">
        <v>15.906288532675717</v>
      </c>
      <c r="Q13" s="153">
        <v>16.750000000000007</v>
      </c>
    </row>
    <row r="14" spans="1:17" s="33" customFormat="1" ht="15.75" customHeight="1">
      <c r="A14" s="157" t="s">
        <v>154</v>
      </c>
      <c r="B14" s="234">
        <v>100</v>
      </c>
      <c r="C14" s="235">
        <v>0</v>
      </c>
      <c r="D14" s="232">
        <v>98.8</v>
      </c>
      <c r="E14" s="232">
        <v>99.7</v>
      </c>
      <c r="F14" s="48">
        <v>298488</v>
      </c>
      <c r="G14" s="235">
        <v>1.2</v>
      </c>
      <c r="H14" s="236"/>
      <c r="I14" s="237">
        <v>91.1</v>
      </c>
      <c r="J14" s="237">
        <v>-3.5</v>
      </c>
      <c r="K14" s="238"/>
      <c r="L14" s="237">
        <v>94.1</v>
      </c>
      <c r="M14" s="237">
        <v>0.7</v>
      </c>
      <c r="N14" s="239">
        <v>94.3</v>
      </c>
      <c r="O14" s="153">
        <f>(F14-F13)/F13*100</f>
        <v>1.2187430059614641</v>
      </c>
      <c r="P14" s="153">
        <f>(I14-I13)/I13*100</f>
        <v>-3.495762711864418</v>
      </c>
      <c r="Q14" s="153">
        <f>(L14-L13)/L13*100</f>
        <v>0.7494646680942062</v>
      </c>
    </row>
    <row r="15" spans="1:16" s="33" customFormat="1" ht="15.75" customHeight="1">
      <c r="A15" s="106" t="s">
        <v>146</v>
      </c>
      <c r="B15" s="103">
        <v>100</v>
      </c>
      <c r="C15" s="14">
        <v>0.3</v>
      </c>
      <c r="D15" s="45">
        <v>100.2</v>
      </c>
      <c r="E15" s="45">
        <v>99.5</v>
      </c>
      <c r="F15" s="8">
        <v>290651</v>
      </c>
      <c r="G15" s="14">
        <v>14.9</v>
      </c>
      <c r="H15" s="155"/>
      <c r="I15" s="154">
        <v>96.2</v>
      </c>
      <c r="J15" s="152">
        <v>0</v>
      </c>
      <c r="K15" s="155"/>
      <c r="L15" s="13">
        <v>99.8</v>
      </c>
      <c r="M15" s="13">
        <v>4.5</v>
      </c>
      <c r="N15" s="81">
        <v>100.3</v>
      </c>
      <c r="O15" s="153"/>
      <c r="P15" s="153">
        <f aca="true" t="shared" si="0" ref="P15:P25">(L15-L14)/L14*100</f>
        <v>6.057385759829971</v>
      </c>
    </row>
    <row r="16" spans="1:16" s="33" customFormat="1" ht="15.75" customHeight="1">
      <c r="A16" s="106" t="s">
        <v>64</v>
      </c>
      <c r="B16" s="103">
        <v>99.9</v>
      </c>
      <c r="C16" s="14">
        <v>-0.1</v>
      </c>
      <c r="D16" s="45">
        <v>100</v>
      </c>
      <c r="E16" s="45">
        <v>99.5</v>
      </c>
      <c r="F16" s="8">
        <v>288527</v>
      </c>
      <c r="G16" s="14">
        <v>-0.1</v>
      </c>
      <c r="H16" s="155"/>
      <c r="I16" s="154">
        <v>97.9</v>
      </c>
      <c r="J16" s="152">
        <v>1.8</v>
      </c>
      <c r="K16" s="155"/>
      <c r="L16" s="13">
        <v>101</v>
      </c>
      <c r="M16" s="13">
        <v>1.2</v>
      </c>
      <c r="N16" s="81">
        <v>101.3</v>
      </c>
      <c r="O16" s="164" t="s">
        <v>129</v>
      </c>
      <c r="P16" s="153">
        <f t="shared" si="0"/>
        <v>1.2024048096192415</v>
      </c>
    </row>
    <row r="17" spans="1:16" s="33" customFormat="1" ht="15.75" customHeight="1">
      <c r="A17" s="106" t="s">
        <v>114</v>
      </c>
      <c r="B17" s="103">
        <v>100.5</v>
      </c>
      <c r="C17" s="14">
        <v>0.6</v>
      </c>
      <c r="D17" s="45">
        <v>100.2</v>
      </c>
      <c r="E17" s="45">
        <v>99.8</v>
      </c>
      <c r="F17" s="8">
        <v>301191</v>
      </c>
      <c r="G17" s="14">
        <v>1.2</v>
      </c>
      <c r="H17" s="155"/>
      <c r="I17" s="154">
        <v>82.7</v>
      </c>
      <c r="J17" s="152">
        <v>-15.5</v>
      </c>
      <c r="K17" s="155"/>
      <c r="L17" s="13">
        <v>80.9</v>
      </c>
      <c r="M17" s="13">
        <v>-19.9</v>
      </c>
      <c r="N17" s="81">
        <v>81</v>
      </c>
      <c r="O17" s="168" t="s">
        <v>128</v>
      </c>
      <c r="P17" s="153">
        <f t="shared" si="0"/>
        <v>-19.900990099009896</v>
      </c>
    </row>
    <row r="18" spans="1:16" s="33" customFormat="1" ht="15.75" customHeight="1">
      <c r="A18" s="106" t="s">
        <v>115</v>
      </c>
      <c r="B18" s="103">
        <v>100.2</v>
      </c>
      <c r="C18" s="14">
        <v>-0.3</v>
      </c>
      <c r="D18" s="45">
        <v>99.1</v>
      </c>
      <c r="E18" s="45">
        <v>99.9</v>
      </c>
      <c r="F18" s="8">
        <v>337850</v>
      </c>
      <c r="G18" s="14">
        <v>15.9</v>
      </c>
      <c r="H18" s="155"/>
      <c r="I18" s="154">
        <v>84</v>
      </c>
      <c r="J18" s="152">
        <v>1.6</v>
      </c>
      <c r="K18" s="155"/>
      <c r="L18" s="13">
        <v>93.8</v>
      </c>
      <c r="M18" s="13">
        <v>15.9</v>
      </c>
      <c r="N18" s="81">
        <v>94.1</v>
      </c>
      <c r="O18" s="153"/>
      <c r="P18" s="153">
        <f t="shared" si="0"/>
        <v>15.945611866501844</v>
      </c>
    </row>
    <row r="19" spans="1:16" s="33" customFormat="1" ht="15.75" customHeight="1">
      <c r="A19" s="106" t="s">
        <v>116</v>
      </c>
      <c r="B19" s="103">
        <v>100.3</v>
      </c>
      <c r="C19" s="14">
        <v>0.1</v>
      </c>
      <c r="D19" s="45">
        <v>98.1</v>
      </c>
      <c r="E19" s="45">
        <v>99.9</v>
      </c>
      <c r="F19" s="8">
        <v>333295</v>
      </c>
      <c r="G19" s="14">
        <v>18.4</v>
      </c>
      <c r="H19" s="155"/>
      <c r="I19" s="154">
        <v>89.2</v>
      </c>
      <c r="J19" s="152">
        <v>6.2</v>
      </c>
      <c r="K19" s="155"/>
      <c r="L19" s="13">
        <v>103.9</v>
      </c>
      <c r="M19" s="13">
        <v>10.8</v>
      </c>
      <c r="N19" s="81">
        <v>104.2</v>
      </c>
      <c r="O19" s="153"/>
      <c r="P19" s="153">
        <f t="shared" si="0"/>
        <v>10.767590618336897</v>
      </c>
    </row>
    <row r="20" spans="1:16" s="33" customFormat="1" ht="15.75" customHeight="1">
      <c r="A20" s="106" t="s">
        <v>57</v>
      </c>
      <c r="B20" s="103">
        <v>99.8</v>
      </c>
      <c r="C20" s="14">
        <v>-0.4</v>
      </c>
      <c r="D20" s="45">
        <v>98.1</v>
      </c>
      <c r="E20" s="45">
        <v>99.7</v>
      </c>
      <c r="F20" s="8">
        <v>266341</v>
      </c>
      <c r="G20" s="139">
        <v>-15</v>
      </c>
      <c r="H20" s="155"/>
      <c r="I20" s="154">
        <v>92.6</v>
      </c>
      <c r="J20" s="152">
        <v>3.8</v>
      </c>
      <c r="K20" s="155"/>
      <c r="L20" s="13">
        <v>98.5</v>
      </c>
      <c r="M20" s="13">
        <v>-5.2</v>
      </c>
      <c r="N20" s="81">
        <v>98.7</v>
      </c>
      <c r="O20" s="153"/>
      <c r="P20" s="153">
        <f t="shared" si="0"/>
        <v>-5.197305101058715</v>
      </c>
    </row>
    <row r="21" spans="1:16" s="33" customFormat="1" ht="15.75" customHeight="1">
      <c r="A21" s="106" t="s">
        <v>58</v>
      </c>
      <c r="B21" s="103">
        <v>100.1</v>
      </c>
      <c r="C21" s="14">
        <v>0.3</v>
      </c>
      <c r="D21" s="45">
        <v>98.8</v>
      </c>
      <c r="E21" s="45">
        <v>99.7</v>
      </c>
      <c r="F21" s="71">
        <v>311535</v>
      </c>
      <c r="G21" s="204">
        <v>3.8</v>
      </c>
      <c r="H21" s="155"/>
      <c r="I21" s="154">
        <v>93</v>
      </c>
      <c r="J21" s="152">
        <v>0.4</v>
      </c>
      <c r="K21" s="155"/>
      <c r="L21" s="13">
        <v>89.2</v>
      </c>
      <c r="M21" s="13">
        <v>-9.4</v>
      </c>
      <c r="N21" s="81">
        <v>89.3</v>
      </c>
      <c r="O21" s="153">
        <f aca="true" t="shared" si="1" ref="O21:O26">(F21-F9)/F9*100</f>
        <v>-9.873460933160526</v>
      </c>
      <c r="P21" s="153">
        <f t="shared" si="0"/>
        <v>-9.44162436548223</v>
      </c>
    </row>
    <row r="22" spans="1:16" s="33" customFormat="1" ht="15.75" customHeight="1">
      <c r="A22" s="106" t="s">
        <v>59</v>
      </c>
      <c r="B22" s="103">
        <v>100.2</v>
      </c>
      <c r="C22" s="14">
        <v>0.1</v>
      </c>
      <c r="D22" s="45">
        <v>97.8</v>
      </c>
      <c r="E22" s="45">
        <v>99.9</v>
      </c>
      <c r="F22" s="71">
        <v>241968</v>
      </c>
      <c r="G22" s="204">
        <v>-6</v>
      </c>
      <c r="H22" s="155"/>
      <c r="I22" s="154">
        <v>93.6</v>
      </c>
      <c r="J22" s="152">
        <v>0.6</v>
      </c>
      <c r="K22" s="155"/>
      <c r="L22" s="13">
        <v>89.9</v>
      </c>
      <c r="M22" s="13">
        <v>0.8</v>
      </c>
      <c r="N22" s="81">
        <v>90.2</v>
      </c>
      <c r="O22" s="153">
        <f t="shared" si="1"/>
        <v>-21.94706536991339</v>
      </c>
      <c r="P22" s="153">
        <f t="shared" si="0"/>
        <v>0.7847533632287027</v>
      </c>
    </row>
    <row r="23" spans="1:16" s="33" customFormat="1" ht="15.75" customHeight="1">
      <c r="A23" s="106" t="s">
        <v>60</v>
      </c>
      <c r="B23" s="103">
        <v>99.9</v>
      </c>
      <c r="C23" s="14">
        <v>-0.3</v>
      </c>
      <c r="D23" s="45">
        <v>98.3</v>
      </c>
      <c r="E23" s="45">
        <v>99.9</v>
      </c>
      <c r="F23" s="71">
        <v>247426</v>
      </c>
      <c r="G23" s="204">
        <v>-9.1</v>
      </c>
      <c r="H23" s="155"/>
      <c r="I23" s="154">
        <v>90.5</v>
      </c>
      <c r="J23" s="152">
        <v>-3.3</v>
      </c>
      <c r="K23" s="155"/>
      <c r="L23" s="13">
        <v>89</v>
      </c>
      <c r="M23" s="13">
        <v>-1</v>
      </c>
      <c r="N23" s="81">
        <v>89.1</v>
      </c>
      <c r="O23" s="153">
        <f t="shared" si="1"/>
        <v>-22.445256618416845</v>
      </c>
      <c r="P23" s="153">
        <f t="shared" si="0"/>
        <v>-1.0011123470522865</v>
      </c>
    </row>
    <row r="24" spans="1:16" s="33" customFormat="1" ht="15.75" customHeight="1">
      <c r="A24" s="106" t="s">
        <v>61</v>
      </c>
      <c r="B24" s="103">
        <v>100</v>
      </c>
      <c r="C24" s="14">
        <v>0.1</v>
      </c>
      <c r="D24" s="45">
        <v>99.6</v>
      </c>
      <c r="E24" s="45">
        <v>100</v>
      </c>
      <c r="F24" s="71">
        <v>271122</v>
      </c>
      <c r="G24" s="204">
        <v>-14.6</v>
      </c>
      <c r="H24" s="155"/>
      <c r="I24" s="154">
        <v>92.5</v>
      </c>
      <c r="J24" s="152">
        <v>2.2</v>
      </c>
      <c r="K24" s="155"/>
      <c r="L24" s="13">
        <v>94.8</v>
      </c>
      <c r="M24" s="13">
        <v>6.5</v>
      </c>
      <c r="N24" s="81">
        <v>95</v>
      </c>
      <c r="O24" s="153">
        <f t="shared" si="1"/>
        <v>-6.838291131628773</v>
      </c>
      <c r="P24" s="153">
        <f t="shared" si="0"/>
        <v>6.516853932584267</v>
      </c>
    </row>
    <row r="25" spans="1:16" s="33" customFormat="1" ht="15.75" customHeight="1">
      <c r="A25" s="106" t="s">
        <v>62</v>
      </c>
      <c r="B25" s="103">
        <v>99.2</v>
      </c>
      <c r="C25" s="14">
        <v>-0.8</v>
      </c>
      <c r="D25" s="45">
        <v>97.7</v>
      </c>
      <c r="E25" s="45">
        <v>99.4</v>
      </c>
      <c r="F25" s="71">
        <v>320386</v>
      </c>
      <c r="G25" s="204">
        <v>2.8</v>
      </c>
      <c r="H25" s="155"/>
      <c r="I25" s="154">
        <v>90</v>
      </c>
      <c r="J25" s="152">
        <v>-2.7</v>
      </c>
      <c r="K25" s="155"/>
      <c r="L25" s="13">
        <v>98.6</v>
      </c>
      <c r="M25" s="13">
        <v>4</v>
      </c>
      <c r="N25" s="81">
        <v>98.9</v>
      </c>
      <c r="O25" s="153">
        <f t="shared" si="1"/>
        <v>8.644462077899178</v>
      </c>
      <c r="P25" s="153">
        <f t="shared" si="0"/>
        <v>4.008438818565398</v>
      </c>
    </row>
    <row r="26" spans="1:16" s="33" customFormat="1" ht="15.75" customHeight="1">
      <c r="A26" s="106" t="s">
        <v>144</v>
      </c>
      <c r="B26" s="103">
        <v>99.6</v>
      </c>
      <c r="C26" s="14">
        <v>0.4</v>
      </c>
      <c r="D26" s="45">
        <v>98.1</v>
      </c>
      <c r="E26" s="45">
        <v>99.4</v>
      </c>
      <c r="F26" s="71">
        <v>367489</v>
      </c>
      <c r="G26" s="204">
        <v>3.6</v>
      </c>
      <c r="H26" s="155"/>
      <c r="I26" s="154">
        <v>93.4</v>
      </c>
      <c r="J26" s="152">
        <v>3.8</v>
      </c>
      <c r="K26" s="155"/>
      <c r="L26" s="13">
        <v>93.6</v>
      </c>
      <c r="M26" s="13">
        <v>-5.1</v>
      </c>
      <c r="N26" s="81">
        <v>93.7</v>
      </c>
      <c r="O26" s="153">
        <f t="shared" si="1"/>
        <v>23.11684221811262</v>
      </c>
      <c r="P26" s="153">
        <f>(L26-L25)/L25*100</f>
        <v>-5.070993914807302</v>
      </c>
    </row>
    <row r="27" spans="1:16" s="33" customFormat="1" ht="15.75" customHeight="1">
      <c r="A27" s="106" t="s">
        <v>197</v>
      </c>
      <c r="B27" s="103">
        <v>99.7</v>
      </c>
      <c r="C27" s="14">
        <v>0.1</v>
      </c>
      <c r="D27" s="45">
        <v>99.7</v>
      </c>
      <c r="E27" s="45">
        <v>99.6</v>
      </c>
      <c r="F27" s="71">
        <v>309197</v>
      </c>
      <c r="G27" s="204">
        <v>6.4</v>
      </c>
      <c r="H27" s="155"/>
      <c r="I27" s="248">
        <v>95.2</v>
      </c>
      <c r="J27" s="249">
        <v>1.9</v>
      </c>
      <c r="K27" s="250"/>
      <c r="L27" s="251">
        <v>95.2</v>
      </c>
      <c r="M27" s="251">
        <v>1.7</v>
      </c>
      <c r="N27" s="247">
        <v>95.7</v>
      </c>
      <c r="O27" s="153">
        <f>(F27-F15)/F15*100</f>
        <v>6.380848509036611</v>
      </c>
      <c r="P27" s="153">
        <f>(L27-L26)/L26*100</f>
        <v>1.7094017094017186</v>
      </c>
    </row>
    <row r="28" spans="1:16" s="33" customFormat="1" ht="15.75" customHeight="1">
      <c r="A28" s="106" t="s">
        <v>64</v>
      </c>
      <c r="B28" s="260">
        <v>100</v>
      </c>
      <c r="C28" s="261">
        <v>0.3</v>
      </c>
      <c r="D28" s="245">
        <v>100.2</v>
      </c>
      <c r="E28" s="245">
        <v>99.8</v>
      </c>
      <c r="F28" s="199">
        <v>296063</v>
      </c>
      <c r="G28" s="252">
        <v>2.6</v>
      </c>
      <c r="H28" s="155"/>
      <c r="I28" s="154"/>
      <c r="J28" s="152"/>
      <c r="K28" s="155"/>
      <c r="L28" s="13"/>
      <c r="M28" s="13"/>
      <c r="N28" s="81"/>
      <c r="O28" s="153">
        <f>(F28-F16)/F16*100</f>
        <v>2.6118872757142313</v>
      </c>
      <c r="P28" s="153">
        <f>(L28-L27)/L27*100</f>
        <v>-100</v>
      </c>
    </row>
    <row r="29" spans="1:15" s="33" customFormat="1" ht="24" customHeight="1">
      <c r="A29" s="4" t="s">
        <v>212</v>
      </c>
      <c r="B29" s="20" t="s">
        <v>14</v>
      </c>
      <c r="C29" s="20" t="s">
        <v>14</v>
      </c>
      <c r="D29" s="11">
        <v>0.5</v>
      </c>
      <c r="E29" s="11">
        <v>0.2</v>
      </c>
      <c r="F29" s="190">
        <f>(F28-F27)/F27*100</f>
        <v>-4.247777307024324</v>
      </c>
      <c r="G29" s="205" t="s">
        <v>14</v>
      </c>
      <c r="H29" s="137"/>
      <c r="I29" s="6" t="s">
        <v>14</v>
      </c>
      <c r="J29" s="156" t="s">
        <v>14</v>
      </c>
      <c r="K29" s="137"/>
      <c r="L29" s="6" t="s">
        <v>14</v>
      </c>
      <c r="M29" s="6" t="s">
        <v>14</v>
      </c>
      <c r="N29" s="12">
        <v>-2.1</v>
      </c>
      <c r="O29" s="153"/>
    </row>
    <row r="30" spans="1:14" s="33" customFormat="1" ht="24" customHeight="1">
      <c r="A30" s="7" t="s">
        <v>74</v>
      </c>
      <c r="B30" s="139">
        <v>0.1</v>
      </c>
      <c r="C30" s="20" t="s">
        <v>14</v>
      </c>
      <c r="D30" s="139">
        <v>0.2</v>
      </c>
      <c r="E30" s="139">
        <v>0.3</v>
      </c>
      <c r="F30" s="14" t="s">
        <v>14</v>
      </c>
      <c r="G30" s="14" t="s">
        <v>14</v>
      </c>
      <c r="H30" s="120"/>
      <c r="I30" s="14">
        <v>-1.3</v>
      </c>
      <c r="J30" s="13" t="s">
        <v>14</v>
      </c>
      <c r="K30" s="120"/>
      <c r="L30" s="14">
        <v>-5.4</v>
      </c>
      <c r="M30" s="13" t="s">
        <v>14</v>
      </c>
      <c r="N30" s="19">
        <v>-5.4</v>
      </c>
    </row>
    <row r="31" spans="1:16" s="33" customFormat="1" ht="12" customHeight="1">
      <c r="A31" s="15" t="s">
        <v>16</v>
      </c>
      <c r="B31" s="337" t="s">
        <v>81</v>
      </c>
      <c r="C31" s="344"/>
      <c r="D31" s="344"/>
      <c r="E31" s="344"/>
      <c r="F31" s="344"/>
      <c r="G31" s="345"/>
      <c r="H31" s="333" t="s">
        <v>77</v>
      </c>
      <c r="I31" s="335"/>
      <c r="J31" s="334"/>
      <c r="K31" s="337" t="s">
        <v>53</v>
      </c>
      <c r="L31" s="338"/>
      <c r="M31" s="338"/>
      <c r="N31" s="339"/>
      <c r="P31" s="171"/>
    </row>
    <row r="32" spans="1:16" s="28" customFormat="1" ht="12" customHeight="1">
      <c r="A32" s="64" t="s">
        <v>55</v>
      </c>
      <c r="B32" s="114" t="s">
        <v>150</v>
      </c>
      <c r="C32" s="70"/>
      <c r="D32" s="70"/>
      <c r="E32" s="115"/>
      <c r="F32" s="52" t="s">
        <v>65</v>
      </c>
      <c r="G32" s="53"/>
      <c r="H32" s="104"/>
      <c r="I32" s="70" t="s">
        <v>82</v>
      </c>
      <c r="J32" s="72"/>
      <c r="K32" s="72"/>
      <c r="L32" s="72"/>
      <c r="M32" s="72"/>
      <c r="N32" s="124"/>
      <c r="P32" s="72"/>
    </row>
    <row r="33" spans="1:16" s="28" customFormat="1" ht="12" customHeight="1">
      <c r="A33" s="51"/>
      <c r="B33" s="116" t="s">
        <v>75</v>
      </c>
      <c r="C33" s="52"/>
      <c r="D33" s="52"/>
      <c r="E33" s="75"/>
      <c r="F33" s="172" t="s">
        <v>84</v>
      </c>
      <c r="G33" s="140"/>
      <c r="H33" s="72"/>
      <c r="I33" s="52" t="s">
        <v>86</v>
      </c>
      <c r="J33" s="72"/>
      <c r="K33" s="72"/>
      <c r="L33" s="72"/>
      <c r="M33" s="72"/>
      <c r="N33" s="82"/>
      <c r="O33" s="72"/>
      <c r="P33" s="72"/>
    </row>
    <row r="34" spans="1:16" s="28" customFormat="1" ht="12" customHeight="1">
      <c r="A34" s="51"/>
      <c r="B34" s="116" t="s">
        <v>56</v>
      </c>
      <c r="C34" s="52"/>
      <c r="D34" s="52"/>
      <c r="E34" s="75"/>
      <c r="F34" s="52" t="s">
        <v>105</v>
      </c>
      <c r="G34" s="140"/>
      <c r="H34" s="72"/>
      <c r="I34" s="52" t="s">
        <v>96</v>
      </c>
      <c r="J34" s="72"/>
      <c r="K34" s="72"/>
      <c r="L34" s="72"/>
      <c r="M34" s="72"/>
      <c r="N34" s="82"/>
      <c r="O34" s="72"/>
      <c r="P34" s="72"/>
    </row>
    <row r="35" spans="1:14" s="28" customFormat="1" ht="12" customHeight="1">
      <c r="A35" s="73"/>
      <c r="B35" s="116"/>
      <c r="C35" s="74"/>
      <c r="D35" s="74"/>
      <c r="E35" s="75"/>
      <c r="F35" s="142" t="s">
        <v>110</v>
      </c>
      <c r="G35" s="140"/>
      <c r="H35" s="72"/>
      <c r="I35" s="52" t="s">
        <v>97</v>
      </c>
      <c r="J35" s="72"/>
      <c r="K35" s="72"/>
      <c r="L35" s="72"/>
      <c r="M35" s="72"/>
      <c r="N35" s="82"/>
    </row>
    <row r="36" spans="1:14" s="28" customFormat="1" ht="12" customHeight="1">
      <c r="A36" s="73"/>
      <c r="B36" s="116"/>
      <c r="C36" s="74"/>
      <c r="D36" s="74"/>
      <c r="E36" s="75"/>
      <c r="F36" s="142" t="s">
        <v>107</v>
      </c>
      <c r="G36" s="140"/>
      <c r="H36" s="72"/>
      <c r="I36" s="72"/>
      <c r="J36" s="72"/>
      <c r="K36" s="72"/>
      <c r="L36" s="72"/>
      <c r="M36" s="72"/>
      <c r="N36" s="82"/>
    </row>
    <row r="37" spans="1:14" s="28" customFormat="1" ht="12" customHeight="1">
      <c r="A37" s="73"/>
      <c r="B37" s="116"/>
      <c r="C37" s="74"/>
      <c r="D37" s="74"/>
      <c r="E37" s="75"/>
      <c r="F37" s="142" t="s">
        <v>108</v>
      </c>
      <c r="G37" s="140"/>
      <c r="H37" s="74"/>
      <c r="I37" s="74"/>
      <c r="J37" s="74"/>
      <c r="K37" s="74"/>
      <c r="L37" s="74"/>
      <c r="M37" s="74"/>
      <c r="N37" s="125"/>
    </row>
    <row r="38" spans="1:14" s="28" customFormat="1" ht="20.25" customHeight="1" thickBot="1">
      <c r="A38" s="76"/>
      <c r="B38" s="117"/>
      <c r="C38" s="77"/>
      <c r="D38" s="77"/>
      <c r="E38" s="118"/>
      <c r="F38" s="113"/>
      <c r="G38" s="141"/>
      <c r="H38" s="77"/>
      <c r="I38" s="77"/>
      <c r="J38" s="77"/>
      <c r="K38" s="77"/>
      <c r="L38" s="77"/>
      <c r="M38" s="77"/>
      <c r="N38" s="126"/>
    </row>
    <row r="39" spans="2:14" s="33" customFormat="1" ht="15" customHeight="1">
      <c r="B39" s="32"/>
      <c r="E39" s="32"/>
      <c r="N39" s="32" t="s">
        <v>95</v>
      </c>
    </row>
    <row r="40" spans="1:9" s="26" customFormat="1" ht="11.25">
      <c r="A40" s="24"/>
      <c r="B40" s="25"/>
      <c r="C40" s="25"/>
      <c r="D40" s="25"/>
      <c r="E40" s="25"/>
      <c r="F40" s="25"/>
      <c r="G40" s="25"/>
      <c r="H40" s="25"/>
      <c r="I40" s="25"/>
    </row>
    <row r="45" ht="12">
      <c r="B45" s="1"/>
    </row>
    <row r="46" ht="12">
      <c r="B46" s="1"/>
    </row>
    <row r="47" ht="12">
      <c r="B47" s="1"/>
    </row>
    <row r="48" ht="12">
      <c r="B48" s="1"/>
    </row>
    <row r="74" ht="12">
      <c r="A74" s="10"/>
    </row>
    <row r="75" ht="12">
      <c r="A75" s="10"/>
    </row>
  </sheetData>
  <sheetProtection/>
  <mergeCells count="12">
    <mergeCell ref="A1:N1"/>
    <mergeCell ref="C6:C7"/>
    <mergeCell ref="B3:E3"/>
    <mergeCell ref="B4:E4"/>
    <mergeCell ref="B31:G31"/>
    <mergeCell ref="H31:J31"/>
    <mergeCell ref="H3:N3"/>
    <mergeCell ref="I4:J4"/>
    <mergeCell ref="L4:N4"/>
    <mergeCell ref="K31:N31"/>
    <mergeCell ref="J6:J7"/>
    <mergeCell ref="M6:M7"/>
  </mergeCells>
  <printOptions horizontalCentered="1"/>
  <pageMargins left="0.7874015748031497" right="0.3937007874015748" top="0.7874015748031497" bottom="0.5905511811023623" header="0" footer="0"/>
  <pageSetup fitToHeight="1" fitToWidth="1" horizontalDpi="600" verticalDpi="600" orientation="portrait" paperSize="9" scale="87" r:id="rId2"/>
  <headerFooter alignWithMargins="0">
    <oddFooter>&amp;C3／4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view="pageBreakPreview" zoomScaleNormal="130" zoomScaleSheetLayoutView="100" zoomScalePageLayoutView="0" workbookViewId="0" topLeftCell="A1">
      <pane ySplit="5" topLeftCell="A6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12.625" style="3" customWidth="1"/>
    <col min="2" max="2" width="9.25390625" style="3" customWidth="1"/>
    <col min="3" max="3" width="11.875" style="3" customWidth="1"/>
    <col min="4" max="4" width="13.375" style="3" customWidth="1"/>
    <col min="5" max="5" width="11.50390625" style="3" customWidth="1"/>
    <col min="6" max="6" width="11.625" style="3" customWidth="1"/>
    <col min="7" max="7" width="10.625" style="3" customWidth="1"/>
    <col min="8" max="8" width="10.00390625" style="3" customWidth="1"/>
    <col min="9" max="9" width="11.25390625" style="23" customWidth="1"/>
    <col min="10" max="14" width="9.00390625" style="3" customWidth="1"/>
    <col min="15" max="16" width="0" style="3" hidden="1" customWidth="1"/>
    <col min="17" max="17" width="9.00390625" style="3" hidden="1" customWidth="1"/>
    <col min="18" max="16384" width="9.00390625" style="3" customWidth="1"/>
  </cols>
  <sheetData>
    <row r="1" spans="1:9" s="28" customFormat="1" ht="27" customHeight="1">
      <c r="A1" s="346" t="s">
        <v>133</v>
      </c>
      <c r="B1" s="346"/>
      <c r="C1" s="346"/>
      <c r="D1" s="346"/>
      <c r="E1" s="346"/>
      <c r="F1" s="346"/>
      <c r="G1" s="346"/>
      <c r="H1" s="346"/>
      <c r="I1" s="346"/>
    </row>
    <row r="2" spans="3:9" s="28" customFormat="1" ht="15" thickBot="1">
      <c r="C2" s="77"/>
      <c r="E2" s="34"/>
      <c r="G2" s="361"/>
      <c r="H2" s="362"/>
      <c r="I2" s="363" t="s">
        <v>216</v>
      </c>
    </row>
    <row r="3" spans="1:9" s="33" customFormat="1" ht="15.75" customHeight="1">
      <c r="A3" s="35" t="s">
        <v>48</v>
      </c>
      <c r="B3" s="36" t="s">
        <v>31</v>
      </c>
      <c r="C3" s="37"/>
      <c r="D3" s="84" t="s">
        <v>32</v>
      </c>
      <c r="E3" s="89" t="s">
        <v>37</v>
      </c>
      <c r="F3" s="93" t="s">
        <v>90</v>
      </c>
      <c r="G3" s="111" t="s">
        <v>99</v>
      </c>
      <c r="H3" s="67" t="s">
        <v>101</v>
      </c>
      <c r="I3" s="38"/>
    </row>
    <row r="4" spans="1:9" s="33" customFormat="1" ht="15.75" customHeight="1">
      <c r="A4" s="39"/>
      <c r="B4" s="27" t="s">
        <v>80</v>
      </c>
      <c r="C4" s="27" t="s">
        <v>33</v>
      </c>
      <c r="D4" s="68" t="s">
        <v>78</v>
      </c>
      <c r="E4" s="78" t="s">
        <v>38</v>
      </c>
      <c r="F4" s="27" t="s">
        <v>41</v>
      </c>
      <c r="G4" s="27" t="s">
        <v>100</v>
      </c>
      <c r="H4" s="27" t="s">
        <v>42</v>
      </c>
      <c r="I4" s="59" t="s">
        <v>43</v>
      </c>
    </row>
    <row r="5" spans="1:9" s="33" customFormat="1" ht="15.75" customHeight="1">
      <c r="A5" s="42" t="s">
        <v>5</v>
      </c>
      <c r="B5" s="44"/>
      <c r="C5" s="44"/>
      <c r="D5" s="69"/>
      <c r="E5" s="79" t="s">
        <v>39</v>
      </c>
      <c r="F5" s="43" t="s">
        <v>44</v>
      </c>
      <c r="G5" s="44"/>
      <c r="H5" s="44"/>
      <c r="I5" s="80"/>
    </row>
    <row r="6" spans="1:9" s="33" customFormat="1" ht="15.75" customHeight="1">
      <c r="A6" s="39"/>
      <c r="B6" s="8" t="s">
        <v>35</v>
      </c>
      <c r="C6" s="8" t="s">
        <v>36</v>
      </c>
      <c r="D6" s="71" t="s">
        <v>34</v>
      </c>
      <c r="E6" s="90" t="s">
        <v>40</v>
      </c>
      <c r="F6" s="8" t="s">
        <v>45</v>
      </c>
      <c r="G6" s="8" t="s">
        <v>46</v>
      </c>
      <c r="H6" s="8" t="s">
        <v>47</v>
      </c>
      <c r="I6" s="9" t="s">
        <v>47</v>
      </c>
    </row>
    <row r="7" spans="1:9" s="33" customFormat="1" ht="15.75" customHeight="1">
      <c r="A7" s="51" t="s">
        <v>54</v>
      </c>
      <c r="B7" s="8">
        <v>118</v>
      </c>
      <c r="C7" s="8">
        <v>2105800</v>
      </c>
      <c r="D7" s="85">
        <v>118465</v>
      </c>
      <c r="E7" s="91">
        <v>40854</v>
      </c>
      <c r="F7" s="61">
        <v>1414</v>
      </c>
      <c r="G7" s="8">
        <v>6392</v>
      </c>
      <c r="H7" s="8">
        <v>2286555</v>
      </c>
      <c r="I7" s="47">
        <v>5072293</v>
      </c>
    </row>
    <row r="8" spans="1:9" s="33" customFormat="1" ht="15.75" customHeight="1">
      <c r="A8" s="51" t="s">
        <v>120</v>
      </c>
      <c r="B8" s="8">
        <v>95</v>
      </c>
      <c r="C8" s="8">
        <v>1854500</v>
      </c>
      <c r="D8" s="85">
        <v>118150</v>
      </c>
      <c r="E8" s="91">
        <v>40108</v>
      </c>
      <c r="F8" s="61">
        <v>1528</v>
      </c>
      <c r="G8" s="8">
        <v>7237</v>
      </c>
      <c r="H8" s="8">
        <v>2283463</v>
      </c>
      <c r="I8" s="47">
        <v>5180899</v>
      </c>
    </row>
    <row r="9" spans="1:9" s="33" customFormat="1" ht="15.75" customHeight="1">
      <c r="A9" s="51" t="s">
        <v>121</v>
      </c>
      <c r="B9" s="8">
        <v>113</v>
      </c>
      <c r="C9" s="8">
        <v>3020800</v>
      </c>
      <c r="D9" s="85">
        <v>114935</v>
      </c>
      <c r="E9" s="91">
        <v>37129</v>
      </c>
      <c r="F9" s="61">
        <v>1459</v>
      </c>
      <c r="G9" s="8">
        <v>5797</v>
      </c>
      <c r="H9" s="8">
        <v>2328047</v>
      </c>
      <c r="I9" s="47">
        <v>5348884</v>
      </c>
    </row>
    <row r="10" spans="1:9" s="33" customFormat="1" ht="15.75" customHeight="1">
      <c r="A10" s="51" t="s">
        <v>122</v>
      </c>
      <c r="B10" s="8">
        <v>127</v>
      </c>
      <c r="C10" s="8">
        <v>3562300</v>
      </c>
      <c r="D10" s="85">
        <v>113206</v>
      </c>
      <c r="E10" s="91">
        <v>36011</v>
      </c>
      <c r="F10" s="61">
        <v>1095</v>
      </c>
      <c r="G10" s="8">
        <v>5283</v>
      </c>
      <c r="H10" s="8">
        <v>2285063</v>
      </c>
      <c r="I10" s="47">
        <v>5146176</v>
      </c>
    </row>
    <row r="11" spans="1:9" s="33" customFormat="1" ht="15.75" customHeight="1">
      <c r="A11" s="51" t="s">
        <v>140</v>
      </c>
      <c r="B11" s="8">
        <v>102</v>
      </c>
      <c r="C11" s="8">
        <v>1891200</v>
      </c>
      <c r="D11" s="85">
        <v>105518</v>
      </c>
      <c r="E11" s="91">
        <v>35725</v>
      </c>
      <c r="F11" s="61">
        <v>824</v>
      </c>
      <c r="G11" s="8">
        <v>3857</v>
      </c>
      <c r="H11" s="8">
        <v>2325697</v>
      </c>
      <c r="I11" s="47">
        <v>4904734</v>
      </c>
    </row>
    <row r="12" spans="1:9" s="33" customFormat="1" ht="15.75" customHeight="1">
      <c r="A12" s="51" t="s">
        <v>198</v>
      </c>
      <c r="B12" s="8">
        <v>74</v>
      </c>
      <c r="C12" s="8">
        <v>880300</v>
      </c>
      <c r="D12" s="85">
        <v>114619</v>
      </c>
      <c r="E12" s="91">
        <v>36820</v>
      </c>
      <c r="F12" s="61">
        <v>874</v>
      </c>
      <c r="G12" s="8">
        <v>3950</v>
      </c>
      <c r="H12" s="8">
        <v>2437006</v>
      </c>
      <c r="I12" s="47">
        <v>5162176</v>
      </c>
    </row>
    <row r="13" spans="1:9" s="33" customFormat="1" ht="15.75" customHeight="1">
      <c r="A13" s="157" t="s">
        <v>154</v>
      </c>
      <c r="B13" s="48">
        <v>68</v>
      </c>
      <c r="C13" s="48">
        <v>1285500</v>
      </c>
      <c r="D13" s="262">
        <v>122235</v>
      </c>
      <c r="E13" s="240">
        <v>31322</v>
      </c>
      <c r="F13" s="226"/>
      <c r="G13" s="225"/>
      <c r="H13" s="225"/>
      <c r="I13" s="227"/>
    </row>
    <row r="14" spans="1:9" s="33" customFormat="1" ht="15.75" customHeight="1">
      <c r="A14" s="158" t="s">
        <v>146</v>
      </c>
      <c r="B14" s="161">
        <v>4</v>
      </c>
      <c r="C14" s="161">
        <v>33400</v>
      </c>
      <c r="D14" s="159">
        <v>11163</v>
      </c>
      <c r="E14" s="160">
        <v>1929</v>
      </c>
      <c r="F14" s="163">
        <v>34.531</v>
      </c>
      <c r="G14" s="161">
        <v>232</v>
      </c>
      <c r="H14" s="161">
        <v>267468</v>
      </c>
      <c r="I14" s="162">
        <v>478909</v>
      </c>
    </row>
    <row r="15" spans="1:9" s="33" customFormat="1" ht="15.75" customHeight="1">
      <c r="A15" s="158" t="s">
        <v>64</v>
      </c>
      <c r="B15" s="161">
        <v>2</v>
      </c>
      <c r="C15" s="161">
        <v>23100</v>
      </c>
      <c r="D15" s="159">
        <v>9503</v>
      </c>
      <c r="E15" s="160">
        <v>2522</v>
      </c>
      <c r="F15" s="163">
        <v>58.459</v>
      </c>
      <c r="G15" s="161">
        <v>249</v>
      </c>
      <c r="H15" s="161">
        <v>236414</v>
      </c>
      <c r="I15" s="162">
        <v>457210</v>
      </c>
    </row>
    <row r="16" spans="1:9" s="33" customFormat="1" ht="15.75" customHeight="1">
      <c r="A16" s="158" t="s">
        <v>114</v>
      </c>
      <c r="B16" s="161">
        <v>15</v>
      </c>
      <c r="C16" s="161">
        <v>210300</v>
      </c>
      <c r="D16" s="159">
        <v>8825</v>
      </c>
      <c r="E16" s="160">
        <v>2658</v>
      </c>
      <c r="F16" s="163">
        <v>64.46</v>
      </c>
      <c r="G16" s="161">
        <v>277</v>
      </c>
      <c r="H16" s="161">
        <v>232145</v>
      </c>
      <c r="I16" s="162">
        <v>365579</v>
      </c>
    </row>
    <row r="17" spans="1:9" s="33" customFormat="1" ht="15.75" customHeight="1">
      <c r="A17" s="158" t="s">
        <v>115</v>
      </c>
      <c r="B17" s="161">
        <v>9</v>
      </c>
      <c r="C17" s="161">
        <v>343500</v>
      </c>
      <c r="D17" s="159">
        <v>9800</v>
      </c>
      <c r="E17" s="160">
        <v>1766</v>
      </c>
      <c r="F17" s="163">
        <v>72.332</v>
      </c>
      <c r="G17" s="161">
        <v>287</v>
      </c>
      <c r="H17" s="161">
        <v>207848</v>
      </c>
      <c r="I17" s="162">
        <v>343130</v>
      </c>
    </row>
    <row r="18" spans="1:9" s="33" customFormat="1" ht="15.75" customHeight="1">
      <c r="A18" s="158" t="s">
        <v>116</v>
      </c>
      <c r="B18" s="161">
        <v>9</v>
      </c>
      <c r="C18" s="161">
        <v>110300</v>
      </c>
      <c r="D18" s="159">
        <v>9752</v>
      </c>
      <c r="E18" s="160">
        <v>2146</v>
      </c>
      <c r="F18" s="163">
        <v>78.029</v>
      </c>
      <c r="G18" s="161">
        <v>314</v>
      </c>
      <c r="H18" s="161">
        <v>184855</v>
      </c>
      <c r="I18" s="162">
        <v>406120</v>
      </c>
    </row>
    <row r="19" spans="1:9" s="33" customFormat="1" ht="15.75" customHeight="1">
      <c r="A19" s="158" t="s">
        <v>57</v>
      </c>
      <c r="B19" s="161">
        <v>10</v>
      </c>
      <c r="C19" s="161">
        <v>180800</v>
      </c>
      <c r="D19" s="203">
        <v>10041</v>
      </c>
      <c r="E19" s="160">
        <v>3067</v>
      </c>
      <c r="F19" s="163">
        <v>110.898</v>
      </c>
      <c r="G19" s="161">
        <v>436</v>
      </c>
      <c r="H19" s="161">
        <v>150714</v>
      </c>
      <c r="I19" s="162">
        <v>402578</v>
      </c>
    </row>
    <row r="20" spans="1:9" s="33" customFormat="1" ht="15.75" customHeight="1">
      <c r="A20" s="158" t="s">
        <v>58</v>
      </c>
      <c r="B20" s="161">
        <v>4</v>
      </c>
      <c r="C20" s="161">
        <v>28900</v>
      </c>
      <c r="D20" s="159">
        <v>10655</v>
      </c>
      <c r="E20" s="160">
        <v>3225</v>
      </c>
      <c r="F20" s="163">
        <v>93.162</v>
      </c>
      <c r="G20" s="161">
        <v>490</v>
      </c>
      <c r="H20" s="161">
        <v>155199</v>
      </c>
      <c r="I20" s="162">
        <v>376860</v>
      </c>
    </row>
    <row r="21" spans="1:9" s="33" customFormat="1" ht="15.75" customHeight="1">
      <c r="A21" s="158" t="s">
        <v>59</v>
      </c>
      <c r="B21" s="161">
        <v>3</v>
      </c>
      <c r="C21" s="161">
        <v>22000</v>
      </c>
      <c r="D21" s="159">
        <v>11569</v>
      </c>
      <c r="E21" s="160">
        <v>2402</v>
      </c>
      <c r="F21" s="201">
        <v>102.579</v>
      </c>
      <c r="G21" s="161">
        <v>288</v>
      </c>
      <c r="H21" s="161">
        <v>168916</v>
      </c>
      <c r="I21" s="162">
        <v>408645</v>
      </c>
    </row>
    <row r="22" spans="1:9" s="33" customFormat="1" ht="15.75" customHeight="1">
      <c r="A22" s="158" t="s">
        <v>60</v>
      </c>
      <c r="B22" s="161">
        <v>6</v>
      </c>
      <c r="C22" s="161">
        <v>22600</v>
      </c>
      <c r="D22" s="159">
        <v>9386</v>
      </c>
      <c r="E22" s="160">
        <v>3298</v>
      </c>
      <c r="F22" s="201">
        <v>106.072</v>
      </c>
      <c r="G22" s="161">
        <v>341</v>
      </c>
      <c r="H22" s="161">
        <v>174289</v>
      </c>
      <c r="I22" s="162">
        <v>413020</v>
      </c>
    </row>
    <row r="23" spans="1:9" s="33" customFormat="1" ht="15.75" customHeight="1">
      <c r="A23" s="158" t="s">
        <v>61</v>
      </c>
      <c r="B23" s="161">
        <v>1</v>
      </c>
      <c r="C23" s="161">
        <v>5700</v>
      </c>
      <c r="D23" s="159">
        <v>9724</v>
      </c>
      <c r="E23" s="160">
        <v>3167</v>
      </c>
      <c r="F23" s="201">
        <v>59.902</v>
      </c>
      <c r="G23" s="161">
        <v>257</v>
      </c>
      <c r="H23" s="161">
        <v>163776</v>
      </c>
      <c r="I23" s="162">
        <v>411763</v>
      </c>
    </row>
    <row r="24" spans="1:9" s="33" customFormat="1" ht="15.75" customHeight="1">
      <c r="A24" s="158" t="s">
        <v>62</v>
      </c>
      <c r="B24" s="161">
        <v>2</v>
      </c>
      <c r="C24" s="161">
        <v>3000</v>
      </c>
      <c r="D24" s="159">
        <v>10049</v>
      </c>
      <c r="E24" s="160">
        <v>2850</v>
      </c>
      <c r="F24" s="201">
        <v>97.899</v>
      </c>
      <c r="G24" s="161">
        <v>275</v>
      </c>
      <c r="H24" s="161">
        <v>171970</v>
      </c>
      <c r="I24" s="162">
        <v>392413</v>
      </c>
    </row>
    <row r="25" spans="1:9" s="33" customFormat="1" ht="15.75" customHeight="1">
      <c r="A25" s="158" t="s">
        <v>63</v>
      </c>
      <c r="B25" s="161">
        <v>3</v>
      </c>
      <c r="C25" s="161">
        <v>301900</v>
      </c>
      <c r="D25" s="159">
        <v>11767</v>
      </c>
      <c r="E25" s="160">
        <v>2292</v>
      </c>
      <c r="F25" s="201">
        <v>52.048</v>
      </c>
      <c r="G25" s="161">
        <v>243</v>
      </c>
      <c r="H25" s="161">
        <v>212876</v>
      </c>
      <c r="I25" s="162">
        <v>424758</v>
      </c>
    </row>
    <row r="26" spans="1:9" s="33" customFormat="1" ht="15.75" customHeight="1">
      <c r="A26" s="158" t="s">
        <v>185</v>
      </c>
      <c r="B26" s="161">
        <v>2</v>
      </c>
      <c r="C26" s="161">
        <v>3000</v>
      </c>
      <c r="D26" s="159">
        <v>11408</v>
      </c>
      <c r="E26" s="160">
        <v>2697</v>
      </c>
      <c r="F26" s="201">
        <v>36.999</v>
      </c>
      <c r="G26" s="161">
        <v>164</v>
      </c>
      <c r="H26" s="161">
        <v>265000</v>
      </c>
      <c r="I26" s="162">
        <v>465649</v>
      </c>
    </row>
    <row r="27" spans="1:9" s="33" customFormat="1" ht="15.75" customHeight="1">
      <c r="A27" s="158" t="s">
        <v>147</v>
      </c>
      <c r="B27" s="161">
        <v>2</v>
      </c>
      <c r="C27" s="161">
        <v>811100</v>
      </c>
      <c r="D27" s="259" t="s">
        <v>213</v>
      </c>
      <c r="E27" s="160">
        <v>3391</v>
      </c>
      <c r="F27" s="253">
        <v>54.1</v>
      </c>
      <c r="G27" s="254">
        <v>179</v>
      </c>
      <c r="H27" s="254">
        <v>249275</v>
      </c>
      <c r="I27" s="258">
        <v>447182</v>
      </c>
    </row>
    <row r="28" spans="1:9" s="33" customFormat="1" ht="15.75" customHeight="1">
      <c r="A28" s="158" t="s">
        <v>114</v>
      </c>
      <c r="B28" s="254">
        <v>4</v>
      </c>
      <c r="C28" s="254">
        <v>38800</v>
      </c>
      <c r="D28" s="159"/>
      <c r="E28" s="257">
        <v>6442</v>
      </c>
      <c r="F28" s="201"/>
      <c r="G28" s="161"/>
      <c r="H28" s="161"/>
      <c r="I28" s="162"/>
    </row>
    <row r="29" spans="1:9" s="33" customFormat="1" ht="24" customHeight="1">
      <c r="A29" s="4" t="s">
        <v>212</v>
      </c>
      <c r="B29" s="20">
        <f>+(B28-B27)/B27*100</f>
        <v>100</v>
      </c>
      <c r="C29" s="20">
        <f>+(C28-C27)/C27*100</f>
        <v>-95.21637282702503</v>
      </c>
      <c r="D29" s="20" t="s">
        <v>126</v>
      </c>
      <c r="E29" s="20">
        <f>+(E28-E27)/E27*100</f>
        <v>89.97345915659098</v>
      </c>
      <c r="F29" s="11">
        <f>(F27-F26)/F26*100</f>
        <v>46.22016811265169</v>
      </c>
      <c r="G29" s="11">
        <f>(G27-G26)/G26*100</f>
        <v>9.146341463414634</v>
      </c>
      <c r="H29" s="11">
        <f>(H27-H26)/H26*100</f>
        <v>-5.933962264150943</v>
      </c>
      <c r="I29" s="12">
        <f>(I27-I26)/I26*100</f>
        <v>-3.96586269915752</v>
      </c>
    </row>
    <row r="30" spans="1:9" s="33" customFormat="1" ht="24" customHeight="1">
      <c r="A30" s="7" t="s">
        <v>15</v>
      </c>
      <c r="B30" s="92">
        <f>+(B28-B16)/B16*100</f>
        <v>-73.33333333333333</v>
      </c>
      <c r="C30" s="92">
        <f>(+(C28-C16)/C16*100)+0.1</f>
        <v>-81.45016642891107</v>
      </c>
      <c r="D30" s="2">
        <v>0.1</v>
      </c>
      <c r="E30" s="92">
        <f>+(E28-E16)/E16*100</f>
        <v>142.36267870579383</v>
      </c>
      <c r="F30" s="14">
        <f>(F27-F15)/F15*100</f>
        <v>-7.4565079799517635</v>
      </c>
      <c r="G30" s="14">
        <f>(G27-G15)/G15*100</f>
        <v>-28.11244979919679</v>
      </c>
      <c r="H30" s="14">
        <f>(H27-H15)/H15*100</f>
        <v>5.440033162164677</v>
      </c>
      <c r="I30" s="19">
        <f>(I27-I15)/I15*100</f>
        <v>-2.193302858642637</v>
      </c>
    </row>
    <row r="31" spans="1:9" s="87" customFormat="1" ht="22.5">
      <c r="A31" s="21" t="s">
        <v>16</v>
      </c>
      <c r="B31" s="127" t="s">
        <v>184</v>
      </c>
      <c r="C31" s="22"/>
      <c r="D31" s="128" t="s">
        <v>98</v>
      </c>
      <c r="E31" s="136" t="s">
        <v>183</v>
      </c>
      <c r="F31" s="279" t="s">
        <v>209</v>
      </c>
      <c r="G31" s="359"/>
      <c r="H31" s="278" t="s">
        <v>104</v>
      </c>
      <c r="I31" s="280"/>
    </row>
    <row r="32" spans="1:9" s="87" customFormat="1" ht="12" customHeight="1">
      <c r="A32" s="86" t="s">
        <v>79</v>
      </c>
      <c r="B32" s="317" t="s">
        <v>51</v>
      </c>
      <c r="C32" s="348"/>
      <c r="D32" s="318" t="s">
        <v>130</v>
      </c>
      <c r="E32" s="352" t="s">
        <v>87</v>
      </c>
      <c r="F32" s="70" t="s">
        <v>210</v>
      </c>
      <c r="G32" s="135"/>
      <c r="H32" s="303" t="s">
        <v>88</v>
      </c>
      <c r="I32" s="360"/>
    </row>
    <row r="33" spans="1:9" s="87" customFormat="1" ht="12" customHeight="1">
      <c r="A33" s="88"/>
      <c r="B33" s="320"/>
      <c r="C33" s="349"/>
      <c r="D33" s="321"/>
      <c r="E33" s="353"/>
      <c r="F33" s="52" t="s">
        <v>211</v>
      </c>
      <c r="G33" s="53"/>
      <c r="H33" s="97" t="s">
        <v>89</v>
      </c>
      <c r="I33" s="95"/>
    </row>
    <row r="34" spans="1:9" s="87" customFormat="1" ht="12" customHeight="1">
      <c r="A34" s="88"/>
      <c r="B34" s="320"/>
      <c r="C34" s="349"/>
      <c r="D34" s="321"/>
      <c r="E34" s="353"/>
      <c r="F34" s="99" t="s">
        <v>109</v>
      </c>
      <c r="G34" s="100"/>
      <c r="H34" s="121"/>
      <c r="I34" s="95"/>
    </row>
    <row r="35" spans="1:9" s="87" customFormat="1" ht="12" customHeight="1">
      <c r="A35" s="88"/>
      <c r="B35" s="320"/>
      <c r="C35" s="349"/>
      <c r="D35" s="321"/>
      <c r="E35" s="353"/>
      <c r="F35" s="356" t="s">
        <v>102</v>
      </c>
      <c r="G35" s="353" t="s">
        <v>103</v>
      </c>
      <c r="H35" s="121"/>
      <c r="I35" s="95"/>
    </row>
    <row r="36" spans="1:9" s="87" customFormat="1" ht="12" customHeight="1">
      <c r="A36" s="88"/>
      <c r="B36" s="320"/>
      <c r="C36" s="349"/>
      <c r="D36" s="321"/>
      <c r="E36" s="353"/>
      <c r="F36" s="357"/>
      <c r="G36" s="354"/>
      <c r="H36" s="98"/>
      <c r="I36" s="101"/>
    </row>
    <row r="37" spans="1:9" s="87" customFormat="1" ht="15" customHeight="1">
      <c r="A37" s="88"/>
      <c r="B37" s="320"/>
      <c r="C37" s="349"/>
      <c r="D37" s="321"/>
      <c r="E37" s="354"/>
      <c r="F37" s="357"/>
      <c r="G37" s="354"/>
      <c r="H37" s="134"/>
      <c r="I37" s="131"/>
    </row>
    <row r="38" spans="1:9" s="33" customFormat="1" ht="15.75" customHeight="1">
      <c r="A38" s="130"/>
      <c r="B38" s="320"/>
      <c r="C38" s="349"/>
      <c r="D38" s="321"/>
      <c r="E38" s="354"/>
      <c r="F38" s="357"/>
      <c r="G38" s="354"/>
      <c r="H38" s="72"/>
      <c r="I38" s="132"/>
    </row>
    <row r="39" spans="1:9" s="33" customFormat="1" ht="15.75" customHeight="1" thickBot="1">
      <c r="A39" s="129"/>
      <c r="B39" s="350"/>
      <c r="C39" s="351"/>
      <c r="D39" s="347"/>
      <c r="E39" s="355"/>
      <c r="F39" s="358"/>
      <c r="G39" s="355"/>
      <c r="H39" s="83"/>
      <c r="I39" s="133"/>
    </row>
    <row r="40" ht="12">
      <c r="I40" s="32" t="s">
        <v>52</v>
      </c>
    </row>
  </sheetData>
  <sheetProtection/>
  <mergeCells count="9">
    <mergeCell ref="A1:I1"/>
    <mergeCell ref="D32:D39"/>
    <mergeCell ref="B32:C39"/>
    <mergeCell ref="E32:E39"/>
    <mergeCell ref="F35:F39"/>
    <mergeCell ref="G35:G39"/>
    <mergeCell ref="F31:G31"/>
    <mergeCell ref="H31:I31"/>
    <mergeCell ref="H32:I32"/>
  </mergeCells>
  <printOptions horizontalCentered="1"/>
  <pageMargins left="0.5905511811023623" right="0.3937007874015748" top="0.7874015748031497" bottom="0.5905511811023623" header="0" footer="0"/>
  <pageSetup fitToHeight="1" fitToWidth="1" horizontalDpi="600" verticalDpi="600" orientation="portrait" paperSize="9" scale="85" r:id="rId2"/>
  <headerFooter alignWithMargins="0">
    <oddFooter>&amp;C4／4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秋田県庁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秋田県庁</dc:creator>
  <cp:keywords/>
  <dc:description/>
  <cp:lastModifiedBy>秋田県</cp:lastModifiedBy>
  <cp:lastPrinted>2012-04-20T02:30:46Z</cp:lastPrinted>
  <dcterms:created xsi:type="dcterms:W3CDTF">2001-02-23T10:06:15Z</dcterms:created>
  <dcterms:modified xsi:type="dcterms:W3CDTF">2017-07-06T00:51:27Z</dcterms:modified>
  <cp:category/>
  <cp:version/>
  <cp:contentType/>
  <cp:contentStatus/>
</cp:coreProperties>
</file>