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4505" yWindow="-15" windowWidth="14310" windowHeight="12765"/>
  </bookViews>
  <sheets>
    <sheet name="工賃推移(H26~)" sheetId="7" r:id="rId1"/>
  </sheets>
  <definedNames>
    <definedName name="_xlnm.Print_Area" localSheetId="0">'工賃推移(H26~)'!$A$1:$J$29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<sst xmlns="http://schemas.openxmlformats.org/spreadsheetml/2006/main" xmlns:r="http://schemas.openxmlformats.org/officeDocument/2006/relationships" count="26" uniqueCount="26">
  <si>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１　対象施設数</t>
    <rPh sb="2" eb="4">
      <t>タイショウ</t>
    </rPh>
    <rPh sb="4" eb="7">
      <t>シセツスウ</t>
    </rPh>
    <phoneticPr fontId="19"/>
  </si>
  <si>
    <t>種　　別</t>
    <rPh sb="0" eb="1">
      <t>タネ</t>
    </rPh>
    <rPh sb="3" eb="4">
      <t>ベツ</t>
    </rPh>
    <phoneticPr fontId="19"/>
  </si>
  <si>
    <t>平成26年度</t>
    <rPh sb="0" eb="2">
      <t>ヘイセイ</t>
    </rPh>
    <rPh sb="4" eb="6">
      <t>ネンド</t>
    </rPh>
    <phoneticPr fontId="19"/>
  </si>
  <si>
    <t>全国平均</t>
  </si>
  <si>
    <t>平成27年度</t>
    <rPh sb="0" eb="2">
      <t>ヘイセイ</t>
    </rPh>
    <rPh sb="4" eb="6">
      <t>ネンド</t>
    </rPh>
    <phoneticPr fontId="19"/>
  </si>
  <si>
    <t>平成30年度</t>
    <rPh sb="0" eb="2">
      <t>ヘイセイ</t>
    </rPh>
    <rPh sb="4" eb="6">
      <t>ネンド</t>
    </rPh>
    <phoneticPr fontId="19"/>
  </si>
  <si>
    <t>平成29年度</t>
    <rPh sb="0" eb="2">
      <t>ヘイセイ</t>
    </rPh>
    <rPh sb="4" eb="6">
      <t>ネンド</t>
    </rPh>
    <phoneticPr fontId="19"/>
  </si>
  <si>
    <t>４　平均工賃月額　（３　工賃支払総額／２　工賃支払対象者延人数）</t>
    <rPh sb="2" eb="4">
      <t>ヘイキン</t>
    </rPh>
    <rPh sb="4" eb="6">
      <t>コウチン</t>
    </rPh>
    <rPh sb="6" eb="8">
      <t>ゲツガク</t>
    </rPh>
    <rPh sb="12" eb="14">
      <t>コウチン</t>
    </rPh>
    <rPh sb="14" eb="16">
      <t>シハラ</t>
    </rPh>
    <rPh sb="16" eb="18">
      <t>ソウガク</t>
    </rPh>
    <rPh sb="21" eb="23">
      <t>コウチン</t>
    </rPh>
    <rPh sb="23" eb="25">
      <t>シハラ</t>
    </rPh>
    <rPh sb="25" eb="28">
      <t>タイショウシャ</t>
    </rPh>
    <rPh sb="28" eb="29">
      <t>ノ</t>
    </rPh>
    <rPh sb="29" eb="31">
      <t>ニンズウ</t>
    </rPh>
    <phoneticPr fontId="19"/>
  </si>
  <si>
    <t>平成28年度</t>
    <rPh sb="0" eb="2">
      <t>ヘイセイ</t>
    </rPh>
    <rPh sb="4" eb="6">
      <t>ネンド</t>
    </rPh>
    <phoneticPr fontId="19"/>
  </si>
  <si>
    <t>令和元年度</t>
    <rPh sb="0" eb="2">
      <t>レイワ</t>
    </rPh>
    <rPh sb="2" eb="5">
      <t>ガンネンド</t>
    </rPh>
    <phoneticPr fontId="19"/>
  </si>
  <si>
    <t>令和2年度</t>
    <rPh sb="0" eb="2">
      <t>レイワ</t>
    </rPh>
    <rPh sb="3" eb="5">
      <t>ネンド</t>
    </rPh>
    <phoneticPr fontId="19"/>
  </si>
  <si>
    <t>令和3年度</t>
    <rPh sb="0" eb="2">
      <t>レイワ</t>
    </rPh>
    <rPh sb="3" eb="5">
      <t>ネンド</t>
    </rPh>
    <phoneticPr fontId="19"/>
  </si>
  <si>
    <t>対前年比</t>
    <rPh sb="0" eb="1">
      <t>タイ</t>
    </rPh>
    <rPh sb="1" eb="4">
      <t>ゼンネンヒ</t>
    </rPh>
    <phoneticPr fontId="19"/>
  </si>
  <si>
    <t>就労継続Ａ型</t>
    <rPh sb="0" eb="2">
      <t>シュウロウ</t>
    </rPh>
    <rPh sb="2" eb="4">
      <t>ケイゾク</t>
    </rPh>
    <rPh sb="5" eb="6">
      <t>ガタ</t>
    </rPh>
    <phoneticPr fontId="19"/>
  </si>
  <si>
    <t>就労継続Ｂ型</t>
    <rPh sb="0" eb="2">
      <t>シュウロウ</t>
    </rPh>
    <rPh sb="2" eb="4">
      <t>ケイゾク</t>
    </rPh>
    <rPh sb="5" eb="6">
      <t>ガタ</t>
    </rPh>
    <phoneticPr fontId="19"/>
  </si>
  <si>
    <t>計</t>
    <rPh sb="0" eb="1">
      <t>ケイ</t>
    </rPh>
    <phoneticPr fontId="19"/>
  </si>
  <si>
    <t>２　工賃支払対象者延人数</t>
    <rPh sb="2" eb="4">
      <t>コウチン</t>
    </rPh>
    <rPh sb="4" eb="6">
      <t>シハラ</t>
    </rPh>
    <rPh sb="6" eb="9">
      <t>タイショウシャ</t>
    </rPh>
    <rPh sb="9" eb="10">
      <t>ノ</t>
    </rPh>
    <rPh sb="10" eb="12">
      <t>ニンズウ</t>
    </rPh>
    <phoneticPr fontId="19"/>
  </si>
  <si>
    <t>単位：人（各月の工賃（賃金）支払対象者の総数）</t>
    <rPh sb="0" eb="2">
      <t>タンイ</t>
    </rPh>
    <rPh sb="3" eb="4">
      <t>ニン</t>
    </rPh>
    <rPh sb="5" eb="7">
      <t>カクツキ</t>
    </rPh>
    <rPh sb="8" eb="10">
      <t>コウチン</t>
    </rPh>
    <rPh sb="11" eb="13">
      <t>チンギン</t>
    </rPh>
    <rPh sb="14" eb="16">
      <t>シハラ</t>
    </rPh>
    <rPh sb="16" eb="19">
      <t>タイショウシャ</t>
    </rPh>
    <rPh sb="20" eb="22">
      <t>ソウスウ</t>
    </rPh>
    <phoneticPr fontId="19"/>
  </si>
  <si>
    <t>３　工賃支払総額</t>
    <rPh sb="2" eb="4">
      <t>コウチン</t>
    </rPh>
    <rPh sb="4" eb="6">
      <t>シハラ</t>
    </rPh>
    <rPh sb="6" eb="8">
      <t>ソウガク</t>
    </rPh>
    <phoneticPr fontId="19"/>
  </si>
  <si>
    <t>単位：円</t>
    <rPh sb="0" eb="2">
      <t>タンイ</t>
    </rPh>
    <rPh sb="3" eb="4">
      <t>エン</t>
    </rPh>
    <phoneticPr fontId="19"/>
  </si>
  <si>
    <t>全体</t>
    <rPh sb="0" eb="2">
      <t>ゼンタイ</t>
    </rPh>
    <phoneticPr fontId="19"/>
  </si>
  <si>
    <t>※参考</t>
    <rPh sb="1" eb="3">
      <t>サンコウ</t>
    </rPh>
    <phoneticPr fontId="19"/>
  </si>
  <si>
    <t>就労継続A</t>
    <rPh sb="0" eb="2">
      <t>シュウロウ</t>
    </rPh>
    <rPh sb="2" eb="4">
      <t>ケイゾク</t>
    </rPh>
    <phoneticPr fontId="19"/>
  </si>
  <si>
    <t>就労継続B</t>
    <rPh sb="0" eb="2">
      <t>シュウロウ</t>
    </rPh>
    <rPh sb="2" eb="4">
      <t>ケイゾク</t>
    </rPh>
    <phoneticPr fontId="19"/>
  </si>
  <si>
    <t>令和2年度</t>
  </si>
  <si>
    <r>
      <t>秋</t>
    </r>
    <r>
      <rPr>
        <b/>
        <sz val="14"/>
        <color auto="1"/>
        <rFont val="ＭＳ Ｐゴシック"/>
      </rPr>
      <t>田県内就労継続支援事業所における平均工賃推移</t>
    </r>
    <r>
      <rPr>
        <b/>
        <sz val="10"/>
        <color auto="1"/>
        <rFont val="ＭＳ Ｐゴシック"/>
      </rPr>
      <t>（令和4年4月1日現在）</t>
    </r>
    <rPh sb="4" eb="6">
      <t>シュウロウ</t>
    </rPh>
    <rPh sb="6" eb="8">
      <t>ケイゾク</t>
    </rPh>
    <rPh sb="8" eb="10">
      <t>シエン</t>
    </rPh>
    <rPh sb="10" eb="13">
      <t>ジギョウショ</t>
    </rPh>
    <rPh sb="24" eb="26">
      <t>レイワ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</si>
</sst>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&quot;+&quot;\ #,###.#%;&quot;-&quot;\ #,###.#%"/>
  </numFmts>
  <fonts count="30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b/>
      <sz val="14"/>
      <color auto="1"/>
      <name val="ＭＳ Ｐゴシック"/>
      <family val="3"/>
    </font>
    <font>
      <sz val="9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0"/>
      <color indexed="8"/>
      <name val="ＭＳ Ｐゴシック"/>
      <family val="3"/>
    </font>
    <font>
      <sz val="9"/>
      <color theme="1"/>
      <name val="ＭＳ Ｐゴシック"/>
      <family val="3"/>
    </font>
    <font>
      <sz val="10"/>
      <color theme="1"/>
      <name val="ＭＳ Ｐゴシック"/>
      <family val="3"/>
    </font>
    <font>
      <sz val="12"/>
      <color theme="1"/>
      <name val="ＭＳ Ｐゴシック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0" fillId="0" borderId="0" xfId="42" applyFont="1" applyAlignment="1">
      <alignment vertical="center" shrinkToFit="1"/>
    </xf>
    <xf numFmtId="38" fontId="0" fillId="0" borderId="0" xfId="42" applyFont="1">
      <alignment vertical="center"/>
    </xf>
    <xf numFmtId="38" fontId="20" fillId="0" borderId="0" xfId="42" applyFont="1">
      <alignment vertical="center"/>
    </xf>
    <xf numFmtId="38" fontId="20" fillId="0" borderId="0" xfId="42" applyFont="1" applyAlignment="1">
      <alignment vertical="center" shrinkToFit="1"/>
    </xf>
    <xf numFmtId="38" fontId="21" fillId="24" borderId="0" xfId="42" applyFont="1" applyFill="1" applyAlignment="1">
      <alignment horizontal="center" vertical="center"/>
    </xf>
    <xf numFmtId="38" fontId="22" fillId="24" borderId="0" xfId="42" applyFont="1" applyFill="1" applyAlignment="1">
      <alignment horizontal="center" vertical="center"/>
    </xf>
    <xf numFmtId="38" fontId="23" fillId="24" borderId="0" xfId="42" applyFont="1" applyFill="1" applyAlignment="1">
      <alignment vertical="center" shrinkToFit="1"/>
    </xf>
    <xf numFmtId="38" fontId="24" fillId="24" borderId="10" xfId="42" applyFont="1" applyFill="1" applyBorder="1" applyAlignment="1">
      <alignment horizontal="center" vertical="center" shrinkToFit="1"/>
    </xf>
    <xf numFmtId="38" fontId="24" fillId="24" borderId="11" xfId="42" applyFont="1" applyFill="1" applyBorder="1" applyAlignment="1">
      <alignment horizontal="center" vertical="center" shrinkToFit="1"/>
    </xf>
    <xf numFmtId="38" fontId="0" fillId="24" borderId="0" xfId="42" applyFont="1" applyFill="1" applyAlignment="1">
      <alignment vertical="center" shrinkToFit="1"/>
    </xf>
    <xf numFmtId="38" fontId="23" fillId="24" borderId="0" xfId="42" applyFont="1" applyFill="1" applyAlignment="1">
      <alignment vertical="center"/>
    </xf>
    <xf numFmtId="38" fontId="24" fillId="24" borderId="12" xfId="42" applyFont="1" applyFill="1" applyBorder="1" applyAlignment="1">
      <alignment horizontal="center" vertical="center" shrinkToFit="1"/>
    </xf>
    <xf numFmtId="38" fontId="25" fillId="24" borderId="0" xfId="42" applyFont="1" applyFill="1" applyAlignment="1">
      <alignment vertical="center" shrinkToFit="1"/>
    </xf>
    <xf numFmtId="38" fontId="24" fillId="24" borderId="10" xfId="42" applyFont="1" applyFill="1" applyBorder="1" applyAlignment="1">
      <alignment vertical="center" shrinkToFit="1"/>
    </xf>
    <xf numFmtId="38" fontId="24" fillId="24" borderId="13" xfId="42" applyFont="1" applyFill="1" applyBorder="1" applyAlignment="1">
      <alignment vertical="center" shrinkToFit="1"/>
    </xf>
    <xf numFmtId="38" fontId="24" fillId="24" borderId="12" xfId="42" applyFont="1" applyFill="1" applyBorder="1" applyAlignment="1">
      <alignment vertical="center" shrinkToFit="1"/>
    </xf>
    <xf numFmtId="38" fontId="24" fillId="0" borderId="10" xfId="42" applyFont="1" applyFill="1" applyBorder="1" applyAlignment="1">
      <alignment vertical="center" shrinkToFit="1"/>
    </xf>
    <xf numFmtId="38" fontId="24" fillId="0" borderId="14" xfId="42" applyFont="1" applyFill="1" applyBorder="1" applyAlignment="1">
      <alignment vertical="center" shrinkToFit="1"/>
    </xf>
    <xf numFmtId="38" fontId="22" fillId="24" borderId="0" xfId="42" applyFont="1" applyFill="1" applyAlignment="1">
      <alignment horizontal="center" vertical="center" shrinkToFit="1"/>
    </xf>
    <xf numFmtId="38" fontId="24" fillId="24" borderId="0" xfId="42" applyFont="1" applyFill="1" applyAlignment="1">
      <alignment horizontal="right" vertical="center"/>
    </xf>
    <xf numFmtId="38" fontId="24" fillId="24" borderId="0" xfId="42" applyFont="1" applyFill="1" applyAlignment="1">
      <alignment horizontal="right" vertical="center" shrinkToFit="1"/>
    </xf>
    <xf numFmtId="38" fontId="24" fillId="0" borderId="15" xfId="42" applyFont="1" applyFill="1" applyBorder="1" applyAlignment="1">
      <alignment vertical="center" shrinkToFit="1"/>
    </xf>
    <xf numFmtId="38" fontId="24" fillId="0" borderId="12" xfId="42" applyFont="1" applyFill="1" applyBorder="1" applyAlignment="1">
      <alignment vertical="center" shrinkToFit="1"/>
    </xf>
    <xf numFmtId="38" fontId="26" fillId="0" borderId="0" xfId="42" applyFont="1" applyAlignment="1">
      <alignment horizontal="right" vertical="center" shrinkToFit="1"/>
    </xf>
    <xf numFmtId="38" fontId="26" fillId="0" borderId="0" xfId="42" applyFont="1" applyAlignment="1">
      <alignment vertical="center" shrinkToFit="1"/>
    </xf>
    <xf numFmtId="38" fontId="26" fillId="25" borderId="10" xfId="42" applyFont="1" applyFill="1" applyBorder="1" applyAlignment="1">
      <alignment horizontal="center" vertical="center" shrinkToFit="1"/>
    </xf>
    <xf numFmtId="38" fontId="26" fillId="0" borderId="10" xfId="42" applyFont="1" applyBorder="1" applyAlignment="1">
      <alignment horizontal="center" vertical="center" shrinkToFit="1"/>
    </xf>
    <xf numFmtId="38" fontId="26" fillId="0" borderId="10" xfId="42" applyFont="1" applyBorder="1" applyAlignment="1">
      <alignment vertical="center" shrinkToFit="1"/>
    </xf>
    <xf numFmtId="38" fontId="24" fillId="24" borderId="16" xfId="42" applyFont="1" applyFill="1" applyBorder="1" applyAlignment="1">
      <alignment horizontal="center" vertical="center" shrinkToFit="1"/>
    </xf>
    <xf numFmtId="38" fontId="24" fillId="24" borderId="16" xfId="42" applyFont="1" applyFill="1" applyBorder="1" applyAlignment="1">
      <alignment vertical="center" shrinkToFit="1"/>
    </xf>
    <xf numFmtId="38" fontId="24" fillId="0" borderId="16" xfId="42" applyFont="1" applyFill="1" applyBorder="1" applyAlignment="1">
      <alignment vertical="center" shrinkToFit="1"/>
    </xf>
    <xf numFmtId="38" fontId="24" fillId="0" borderId="17" xfId="42" applyFont="1" applyFill="1" applyBorder="1" applyAlignment="1">
      <alignment vertical="center" shrinkToFit="1"/>
    </xf>
    <xf numFmtId="38" fontId="27" fillId="24" borderId="0" xfId="42" applyFont="1" applyFill="1" applyAlignment="1">
      <alignment horizontal="center" vertical="center" shrinkToFit="1"/>
    </xf>
    <xf numFmtId="38" fontId="20" fillId="24" borderId="0" xfId="42" applyFont="1" applyFill="1" applyAlignment="1">
      <alignment vertical="center" shrinkToFit="1"/>
    </xf>
    <xf numFmtId="38" fontId="28" fillId="24" borderId="18" xfId="42" applyFont="1" applyFill="1" applyBorder="1" applyAlignment="1">
      <alignment horizontal="center" vertical="center" shrinkToFit="1"/>
    </xf>
    <xf numFmtId="38" fontId="28" fillId="24" borderId="19" xfId="42" applyFont="1" applyFill="1" applyBorder="1" applyAlignment="1">
      <alignment vertical="center" shrinkToFit="1"/>
    </xf>
    <xf numFmtId="38" fontId="28" fillId="24" borderId="20" xfId="42" applyFont="1" applyFill="1" applyBorder="1" applyAlignment="1">
      <alignment vertical="center" shrinkToFit="1"/>
    </xf>
    <xf numFmtId="38" fontId="28" fillId="24" borderId="0" xfId="42" applyFont="1" applyFill="1" applyAlignment="1">
      <alignment horizontal="right" vertical="center"/>
    </xf>
    <xf numFmtId="38" fontId="28" fillId="24" borderId="0" xfId="42" applyFont="1" applyFill="1" applyAlignment="1">
      <alignment horizontal="right" vertical="center" shrinkToFit="1"/>
    </xf>
    <xf numFmtId="38" fontId="28" fillId="0" borderId="19" xfId="42" applyFont="1" applyFill="1" applyBorder="1" applyAlignment="1">
      <alignment vertical="center" shrinkToFit="1"/>
    </xf>
    <xf numFmtId="38" fontId="28" fillId="0" borderId="21" xfId="42" applyFont="1" applyFill="1" applyBorder="1" applyAlignment="1">
      <alignment vertical="center" shrinkToFit="1"/>
    </xf>
    <xf numFmtId="38" fontId="28" fillId="0" borderId="22" xfId="42" applyFont="1" applyFill="1" applyBorder="1" applyAlignment="1">
      <alignment vertical="center" shrinkToFit="1"/>
    </xf>
    <xf numFmtId="38" fontId="28" fillId="0" borderId="20" xfId="42" applyFont="1" applyFill="1" applyBorder="1" applyAlignment="1">
      <alignment vertical="center" shrinkToFit="1"/>
    </xf>
    <xf numFmtId="38" fontId="28" fillId="0" borderId="0" xfId="42" applyFont="1" applyAlignment="1">
      <alignment horizontal="center" vertical="center" shrinkToFit="1"/>
    </xf>
    <xf numFmtId="176" fontId="28" fillId="0" borderId="0" xfId="42" applyNumberFormat="1" applyFont="1" applyAlignment="1">
      <alignment vertical="center" shrinkToFit="1"/>
    </xf>
    <xf numFmtId="176" fontId="20" fillId="0" borderId="0" xfId="42" applyNumberFormat="1" applyFont="1" applyAlignment="1">
      <alignment vertical="center" shrinkToFit="1"/>
    </xf>
    <xf numFmtId="38" fontId="29" fillId="0" borderId="0" xfId="42" applyFont="1" applyAlignment="1">
      <alignment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29"/>
  <sheetViews>
    <sheetView tabSelected="1" view="pageBreakPreview" zoomScale="90" zoomScaleSheetLayoutView="90" workbookViewId="0">
      <selection activeCell="I29" sqref="I29"/>
    </sheetView>
  </sheetViews>
  <sheetFormatPr defaultRowHeight="13.5"/>
  <cols>
    <col min="1" max="1" width="12" style="1" customWidth="1"/>
    <col min="2" max="6" width="10.75" style="1" customWidth="1"/>
    <col min="7" max="7" width="10.75" style="2" customWidth="1"/>
    <col min="8" max="8" width="10.75" style="1" customWidth="1"/>
    <col min="9" max="9" width="10.75" style="3" customWidth="1"/>
    <col min="10" max="10" width="9.75" style="4" customWidth="1"/>
    <col min="11" max="16384" width="9" style="2" bestFit="1" customWidth="1"/>
  </cols>
  <sheetData>
    <row r="1" spans="1:10" ht="25.5" customHeight="1">
      <c r="A1" s="5" t="s">
        <v>25</v>
      </c>
      <c r="B1" s="5"/>
      <c r="C1" s="5"/>
      <c r="D1" s="5"/>
      <c r="E1" s="5"/>
      <c r="F1" s="5"/>
      <c r="G1" s="5"/>
      <c r="H1" s="5"/>
      <c r="I1" s="5"/>
      <c r="J1" s="5"/>
    </row>
    <row r="2" spans="1:10" ht="20.25" customHeight="1">
      <c r="A2" s="6"/>
      <c r="B2" s="6"/>
      <c r="C2" s="19"/>
      <c r="D2" s="19"/>
      <c r="E2" s="19"/>
      <c r="F2" s="19"/>
      <c r="G2" s="19"/>
      <c r="H2" s="19"/>
      <c r="I2" s="33"/>
    </row>
    <row r="3" spans="1:10" ht="25.5" customHeight="1">
      <c r="A3" s="7" t="s">
        <v>0</v>
      </c>
      <c r="B3" s="13"/>
      <c r="C3" s="10"/>
      <c r="D3" s="10"/>
      <c r="E3" s="10"/>
      <c r="F3" s="10"/>
      <c r="G3" s="10"/>
      <c r="H3" s="10"/>
      <c r="I3" s="34"/>
    </row>
    <row r="4" spans="1:10" ht="25.5" customHeight="1">
      <c r="A4" s="8" t="s">
        <v>1</v>
      </c>
      <c r="B4" s="12" t="s">
        <v>2</v>
      </c>
      <c r="C4" s="12" t="s">
        <v>4</v>
      </c>
      <c r="D4" s="12" t="s">
        <v>8</v>
      </c>
      <c r="E4" s="12" t="s">
        <v>6</v>
      </c>
      <c r="F4" s="12" t="s">
        <v>5</v>
      </c>
      <c r="G4" s="12" t="s">
        <v>9</v>
      </c>
      <c r="H4" s="29" t="s">
        <v>10</v>
      </c>
      <c r="I4" s="35" t="s">
        <v>11</v>
      </c>
      <c r="J4" s="44" t="s">
        <v>12</v>
      </c>
    </row>
    <row r="5" spans="1:10" ht="36.75" customHeight="1">
      <c r="A5" s="8" t="s">
        <v>13</v>
      </c>
      <c r="B5" s="14">
        <v>15</v>
      </c>
      <c r="C5" s="14">
        <v>19</v>
      </c>
      <c r="D5" s="16">
        <v>21</v>
      </c>
      <c r="E5" s="16">
        <v>23</v>
      </c>
      <c r="F5" s="16">
        <v>22</v>
      </c>
      <c r="G5" s="16">
        <v>19</v>
      </c>
      <c r="H5" s="30">
        <v>22</v>
      </c>
      <c r="I5" s="36">
        <v>24</v>
      </c>
      <c r="J5" s="45">
        <f>(I5-H5)/G5</f>
        <v>0.10526315789473684</v>
      </c>
    </row>
    <row r="6" spans="1:10" ht="36.75" customHeight="1">
      <c r="A6" s="9" t="s">
        <v>14</v>
      </c>
      <c r="B6" s="15">
        <v>85</v>
      </c>
      <c r="C6" s="15">
        <v>93</v>
      </c>
      <c r="D6" s="16">
        <v>98</v>
      </c>
      <c r="E6" s="16">
        <v>110</v>
      </c>
      <c r="F6" s="16">
        <v>116</v>
      </c>
      <c r="G6" s="16">
        <v>122</v>
      </c>
      <c r="H6" s="30">
        <v>132</v>
      </c>
      <c r="I6" s="36">
        <v>135</v>
      </c>
      <c r="J6" s="45">
        <f>(I6-H6)/G6</f>
        <v>2.4590163934426229e-002</v>
      </c>
    </row>
    <row r="7" spans="1:10" ht="36.75" customHeight="1">
      <c r="A7" s="8" t="s">
        <v>15</v>
      </c>
      <c r="B7" s="16">
        <v>100</v>
      </c>
      <c r="C7" s="16">
        <f t="shared" ref="C7:I7" si="0">SUM(C5:C6)</f>
        <v>112</v>
      </c>
      <c r="D7" s="16">
        <f t="shared" si="0"/>
        <v>119</v>
      </c>
      <c r="E7" s="16">
        <f t="shared" si="0"/>
        <v>133</v>
      </c>
      <c r="F7" s="16">
        <f t="shared" si="0"/>
        <v>138</v>
      </c>
      <c r="G7" s="16">
        <f t="shared" si="0"/>
        <v>141</v>
      </c>
      <c r="H7" s="30">
        <f t="shared" si="0"/>
        <v>154</v>
      </c>
      <c r="I7" s="37">
        <f t="shared" si="0"/>
        <v>159</v>
      </c>
      <c r="J7" s="45">
        <f>(I7-H7)/G7</f>
        <v>3.5460992907801421e-002</v>
      </c>
    </row>
    <row r="8" spans="1:10" ht="30" customHeight="1">
      <c r="A8" s="10"/>
      <c r="B8" s="10"/>
      <c r="C8" s="10"/>
      <c r="D8" s="10"/>
      <c r="E8" s="10"/>
      <c r="F8" s="10"/>
      <c r="G8" s="10"/>
      <c r="H8" s="10"/>
      <c r="I8" s="34"/>
      <c r="J8" s="46"/>
    </row>
    <row r="9" spans="1:10" ht="25.5" customHeight="1">
      <c r="A9" s="11" t="s">
        <v>16</v>
      </c>
      <c r="C9" s="20"/>
      <c r="D9" s="20"/>
      <c r="F9" s="20"/>
      <c r="G9" s="20"/>
      <c r="H9" s="20"/>
      <c r="I9" s="38" t="s">
        <v>17</v>
      </c>
      <c r="J9" s="46"/>
    </row>
    <row r="10" spans="1:10" ht="25.5" customHeight="1">
      <c r="A10" s="8" t="s">
        <v>1</v>
      </c>
      <c r="B10" s="12" t="s">
        <v>2</v>
      </c>
      <c r="C10" s="12" t="s">
        <v>4</v>
      </c>
      <c r="D10" s="12" t="s">
        <v>8</v>
      </c>
      <c r="E10" s="12" t="s">
        <v>6</v>
      </c>
      <c r="F10" s="12" t="s">
        <v>5</v>
      </c>
      <c r="G10" s="12" t="s">
        <v>9</v>
      </c>
      <c r="H10" s="29" t="str">
        <f>H4</f>
        <v>令和2年度</v>
      </c>
      <c r="I10" s="35" t="str">
        <f>I4</f>
        <v>令和3年度</v>
      </c>
      <c r="J10" s="44" t="s">
        <v>12</v>
      </c>
    </row>
    <row r="11" spans="1:10" ht="36.75" customHeight="1">
      <c r="A11" s="8" t="s">
        <v>13</v>
      </c>
      <c r="B11" s="14">
        <v>1967</v>
      </c>
      <c r="C11" s="14">
        <v>2480</v>
      </c>
      <c r="D11" s="23">
        <v>3077</v>
      </c>
      <c r="E11" s="16">
        <v>3245</v>
      </c>
      <c r="F11" s="16">
        <v>2944</v>
      </c>
      <c r="G11" s="16">
        <v>2993</v>
      </c>
      <c r="H11" s="30">
        <v>3098</v>
      </c>
      <c r="I11" s="36">
        <v>3820</v>
      </c>
      <c r="J11" s="45">
        <f>(I11-H11)/G11</f>
        <v>0.24122953558302707</v>
      </c>
    </row>
    <row r="12" spans="1:10" ht="36.75" customHeight="1">
      <c r="A12" s="9" t="s">
        <v>14</v>
      </c>
      <c r="B12" s="15">
        <v>22057</v>
      </c>
      <c r="C12" s="15">
        <v>23706</v>
      </c>
      <c r="D12" s="22">
        <v>25297</v>
      </c>
      <c r="E12" s="16">
        <v>27015</v>
      </c>
      <c r="F12" s="16">
        <v>29251</v>
      </c>
      <c r="G12" s="16">
        <v>30115</v>
      </c>
      <c r="H12" s="30">
        <v>30917</v>
      </c>
      <c r="I12" s="36">
        <v>32594</v>
      </c>
      <c r="J12" s="45">
        <f>(I12-H12)/G12</f>
        <v>5.568653494936078e-002</v>
      </c>
    </row>
    <row r="13" spans="1:10" ht="36.75" customHeight="1">
      <c r="A13" s="8" t="s">
        <v>15</v>
      </c>
      <c r="B13" s="16">
        <v>24024</v>
      </c>
      <c r="C13" s="16">
        <f t="shared" ref="C13:I13" si="1">SUM(C11:C12)</f>
        <v>26186</v>
      </c>
      <c r="D13" s="16">
        <f t="shared" si="1"/>
        <v>28374</v>
      </c>
      <c r="E13" s="16">
        <f t="shared" si="1"/>
        <v>30260</v>
      </c>
      <c r="F13" s="16">
        <f t="shared" si="1"/>
        <v>32195</v>
      </c>
      <c r="G13" s="16">
        <f t="shared" si="1"/>
        <v>33108</v>
      </c>
      <c r="H13" s="30">
        <f t="shared" si="1"/>
        <v>34015</v>
      </c>
      <c r="I13" s="37">
        <f t="shared" si="1"/>
        <v>36414</v>
      </c>
      <c r="J13" s="45">
        <f>(I13-H13)/G13</f>
        <v>7.2459828440256127e-002</v>
      </c>
    </row>
    <row r="14" spans="1:10" ht="30" customHeight="1">
      <c r="A14" s="10"/>
      <c r="B14" s="10"/>
      <c r="C14" s="10"/>
      <c r="D14" s="10"/>
      <c r="E14" s="10"/>
      <c r="F14" s="10"/>
      <c r="G14" s="10"/>
      <c r="H14" s="10"/>
      <c r="I14" s="34"/>
      <c r="J14" s="46"/>
    </row>
    <row r="15" spans="1:10" ht="25.5" customHeight="1">
      <c r="A15" s="11" t="s">
        <v>18</v>
      </c>
      <c r="C15" s="21"/>
      <c r="D15" s="21"/>
      <c r="F15" s="21"/>
      <c r="G15" s="21"/>
      <c r="H15" s="21"/>
      <c r="I15" s="39" t="s">
        <v>19</v>
      </c>
      <c r="J15" s="46"/>
    </row>
    <row r="16" spans="1:10" ht="25.5" customHeight="1">
      <c r="A16" s="8" t="s">
        <v>1</v>
      </c>
      <c r="B16" s="12" t="s">
        <v>2</v>
      </c>
      <c r="C16" s="12" t="s">
        <v>4</v>
      </c>
      <c r="D16" s="12" t="s">
        <v>8</v>
      </c>
      <c r="E16" s="12" t="s">
        <v>6</v>
      </c>
      <c r="F16" s="12" t="s">
        <v>5</v>
      </c>
      <c r="G16" s="12" t="s">
        <v>9</v>
      </c>
      <c r="H16" s="29" t="str">
        <f>H10</f>
        <v>令和2年度</v>
      </c>
      <c r="I16" s="35" t="str">
        <f>I10</f>
        <v>令和3年度</v>
      </c>
      <c r="J16" s="44" t="s">
        <v>12</v>
      </c>
    </row>
    <row r="17" spans="1:10" ht="36.75" customHeight="1">
      <c r="A17" s="8" t="s">
        <v>13</v>
      </c>
      <c r="B17" s="14">
        <v>118687192</v>
      </c>
      <c r="C17" s="14">
        <v>161778113</v>
      </c>
      <c r="D17" s="14">
        <v>203476356</v>
      </c>
      <c r="E17" s="23">
        <v>208220431</v>
      </c>
      <c r="F17" s="23">
        <v>205303581</v>
      </c>
      <c r="G17" s="23">
        <v>216894118</v>
      </c>
      <c r="H17" s="31">
        <v>225126758</v>
      </c>
      <c r="I17" s="40">
        <v>274065690</v>
      </c>
      <c r="J17" s="45">
        <f>(I17-H17)/G17</f>
        <v>0.22563512764324942</v>
      </c>
    </row>
    <row r="18" spans="1:10" ht="36.75" customHeight="1">
      <c r="A18" s="9" t="s">
        <v>14</v>
      </c>
      <c r="B18" s="15">
        <v>314825737</v>
      </c>
      <c r="C18" s="15">
        <v>345939664</v>
      </c>
      <c r="D18" s="15">
        <v>378558060</v>
      </c>
      <c r="E18" s="22">
        <v>409787630</v>
      </c>
      <c r="F18" s="23">
        <v>434921835</v>
      </c>
      <c r="G18" s="23">
        <v>463838323</v>
      </c>
      <c r="H18" s="31">
        <v>478723723</v>
      </c>
      <c r="I18" s="40">
        <v>514153160</v>
      </c>
      <c r="J18" s="45">
        <f>(I18-H18)/G18</f>
        <v>7.6383160345291259e-002</v>
      </c>
    </row>
    <row r="19" spans="1:10" ht="36.75" customHeight="1">
      <c r="A19" s="8" t="s">
        <v>15</v>
      </c>
      <c r="B19" s="16">
        <v>433512929</v>
      </c>
      <c r="C19" s="16">
        <v>507717777</v>
      </c>
      <c r="D19" s="16">
        <v>582034416</v>
      </c>
      <c r="E19" s="16">
        <v>618008061</v>
      </c>
      <c r="F19" s="16">
        <f>SUM(F17:F18)</f>
        <v>640225416</v>
      </c>
      <c r="G19" s="16">
        <f>SUM(G17:G18)</f>
        <v>680732441</v>
      </c>
      <c r="H19" s="30">
        <f>SUM(H17:H18)</f>
        <v>703850481</v>
      </c>
      <c r="I19" s="37">
        <f>SUM(I17:I18)</f>
        <v>788218850</v>
      </c>
      <c r="J19" s="45">
        <f>(I19-H19)/G19</f>
        <v>0.12393763528599043</v>
      </c>
    </row>
    <row r="20" spans="1:10" ht="30" customHeight="1">
      <c r="A20" s="10"/>
      <c r="B20" s="10"/>
      <c r="C20" s="10"/>
      <c r="D20" s="10"/>
      <c r="E20" s="10"/>
      <c r="F20" s="10"/>
      <c r="G20" s="10"/>
      <c r="H20" s="10"/>
      <c r="I20" s="34"/>
      <c r="J20" s="46"/>
    </row>
    <row r="21" spans="1:10" ht="25.5" customHeight="1">
      <c r="A21" s="11" t="s">
        <v>7</v>
      </c>
      <c r="C21" s="21"/>
      <c r="D21" s="21"/>
      <c r="F21" s="21"/>
      <c r="G21" s="21"/>
      <c r="H21" s="21"/>
      <c r="I21" s="39" t="s">
        <v>19</v>
      </c>
      <c r="J21" s="46"/>
    </row>
    <row r="22" spans="1:10" ht="25.5" customHeight="1">
      <c r="A22" s="8" t="s">
        <v>1</v>
      </c>
      <c r="B22" s="12" t="s">
        <v>2</v>
      </c>
      <c r="C22" s="12" t="s">
        <v>4</v>
      </c>
      <c r="D22" s="12" t="s">
        <v>8</v>
      </c>
      <c r="E22" s="12" t="s">
        <v>6</v>
      </c>
      <c r="F22" s="12" t="s">
        <v>5</v>
      </c>
      <c r="G22" s="12" t="s">
        <v>9</v>
      </c>
      <c r="H22" s="29" t="str">
        <f>H16</f>
        <v>令和2年度</v>
      </c>
      <c r="I22" s="35" t="str">
        <f>I16</f>
        <v>令和3年度</v>
      </c>
      <c r="J22" s="44" t="s">
        <v>12</v>
      </c>
    </row>
    <row r="23" spans="1:10" ht="36.75" customHeight="1">
      <c r="A23" s="8" t="s">
        <v>13</v>
      </c>
      <c r="B23" s="17">
        <f t="shared" ref="B23:C25" si="2">ROUNDDOWN(B17/B11,0)</f>
        <v>60339</v>
      </c>
      <c r="C23" s="17">
        <f t="shared" si="2"/>
        <v>65233</v>
      </c>
      <c r="D23" s="17">
        <f t="shared" ref="D23:I25" si="3">ROUND(D17/D11,0)</f>
        <v>66128</v>
      </c>
      <c r="E23" s="23">
        <f t="shared" si="3"/>
        <v>64167</v>
      </c>
      <c r="F23" s="23">
        <f t="shared" si="3"/>
        <v>69736</v>
      </c>
      <c r="G23" s="23">
        <f t="shared" si="3"/>
        <v>72467</v>
      </c>
      <c r="H23" s="31">
        <f t="shared" si="3"/>
        <v>72668</v>
      </c>
      <c r="I23" s="41">
        <f t="shared" si="3"/>
        <v>71745</v>
      </c>
      <c r="J23" s="45">
        <f>(I23-H23)/G23</f>
        <v>-1.2736831937295596e-002</v>
      </c>
    </row>
    <row r="24" spans="1:10" ht="36.75" customHeight="1">
      <c r="A24" s="8" t="s">
        <v>14</v>
      </c>
      <c r="B24" s="18">
        <f t="shared" si="2"/>
        <v>14273</v>
      </c>
      <c r="C24" s="22">
        <f t="shared" si="2"/>
        <v>14592</v>
      </c>
      <c r="D24" s="22">
        <f t="shared" si="3"/>
        <v>14965</v>
      </c>
      <c r="E24" s="22">
        <f t="shared" si="3"/>
        <v>15169</v>
      </c>
      <c r="F24" s="22">
        <f t="shared" si="3"/>
        <v>14869</v>
      </c>
      <c r="G24" s="22">
        <f t="shared" si="3"/>
        <v>15402</v>
      </c>
      <c r="H24" s="32">
        <f t="shared" si="3"/>
        <v>15484</v>
      </c>
      <c r="I24" s="42">
        <f t="shared" si="3"/>
        <v>15774</v>
      </c>
      <c r="J24" s="45">
        <f>(I24-H24)/G24</f>
        <v>1.8828723542397091e-002</v>
      </c>
    </row>
    <row r="25" spans="1:10" ht="36.75" customHeight="1">
      <c r="A25" s="12" t="s">
        <v>20</v>
      </c>
      <c r="B25" s="17">
        <f t="shared" si="2"/>
        <v>18044</v>
      </c>
      <c r="C25" s="23">
        <f t="shared" si="2"/>
        <v>19388</v>
      </c>
      <c r="D25" s="23">
        <f t="shared" si="3"/>
        <v>20513</v>
      </c>
      <c r="E25" s="23">
        <f t="shared" si="3"/>
        <v>20423</v>
      </c>
      <c r="F25" s="23">
        <f t="shared" si="3"/>
        <v>19886</v>
      </c>
      <c r="G25" s="23">
        <f t="shared" si="3"/>
        <v>20561</v>
      </c>
      <c r="H25" s="31">
        <f t="shared" si="3"/>
        <v>20692</v>
      </c>
      <c r="I25" s="43">
        <f t="shared" si="3"/>
        <v>21646</v>
      </c>
      <c r="J25" s="45">
        <f>(I25-H25)/G25</f>
        <v>4.6398521472691016e-002</v>
      </c>
    </row>
    <row r="26" spans="1:10" ht="25.5" customHeight="1">
      <c r="A26" s="10"/>
      <c r="B26" s="10"/>
      <c r="C26" s="10"/>
      <c r="D26" s="10"/>
      <c r="E26" s="10"/>
      <c r="F26" s="10"/>
      <c r="G26" s="10"/>
      <c r="H26" s="10"/>
      <c r="I26" s="34"/>
      <c r="J26" s="46"/>
    </row>
    <row r="27" spans="1:10" ht="25.5" customHeight="1">
      <c r="D27" s="24" t="s">
        <v>21</v>
      </c>
      <c r="E27" s="26" t="s">
        <v>3</v>
      </c>
      <c r="F27" s="27" t="str">
        <f>F22</f>
        <v>平成30年度</v>
      </c>
      <c r="G27" s="27" t="str">
        <f>G22</f>
        <v>令和元年度</v>
      </c>
      <c r="H27" s="27" t="s">
        <v>24</v>
      </c>
      <c r="I27" s="44" t="s">
        <v>12</v>
      </c>
      <c r="J27" s="47"/>
    </row>
    <row r="28" spans="1:10" ht="25.5" customHeight="1">
      <c r="D28" s="25"/>
      <c r="E28" s="27" t="s">
        <v>22</v>
      </c>
      <c r="F28" s="28">
        <v>76887</v>
      </c>
      <c r="G28" s="28">
        <v>78975</v>
      </c>
      <c r="H28" s="28">
        <v>79625</v>
      </c>
      <c r="I28" s="45">
        <f>(H28-G28)/G28</f>
        <v>8.23045267489712e-003</v>
      </c>
    </row>
    <row r="29" spans="1:10" ht="25.5" customHeight="1">
      <c r="D29" s="25"/>
      <c r="E29" s="27" t="s">
        <v>23</v>
      </c>
      <c r="F29" s="28">
        <v>16118</v>
      </c>
      <c r="G29" s="28">
        <v>16369</v>
      </c>
      <c r="H29" s="28">
        <v>15776</v>
      </c>
      <c r="I29" s="45">
        <f>(H29-G29)/G29</f>
        <v>-3.6227014478587574e-002</v>
      </c>
    </row>
  </sheetData>
  <mergeCells count="1">
    <mergeCell ref="A1:J1"/>
  </mergeCells>
  <phoneticPr fontId="19"/>
  <pageMargins left="0.78740157480314965" right="0.59055118110236227" top="0.98425196850393704" bottom="0.62992125984251968" header="0.43307086614173229" footer="0.51181102362204722"/>
  <pageSetup paperSize="9" scale="83" fitToWidth="1" fitToHeight="0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工賃推移(H26~)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08890</dc:creator>
  <cp:lastModifiedBy>進藤　龍平</cp:lastModifiedBy>
  <cp:lastPrinted>2020-08-05T05:03:42Z</cp:lastPrinted>
  <dcterms:created xsi:type="dcterms:W3CDTF">2009-05-15T02:23:53Z</dcterms:created>
  <dcterms:modified xsi:type="dcterms:W3CDTF">2022-08-23T02:24:59Z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2022-08-23T02:24:59Z</vt:filetime>
  </property>
</Properties>
</file>