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BE36" i="9"/>
  <c r="AM36" i="9"/>
  <c r="C36" i="9"/>
  <c r="C35" i="9"/>
  <c r="CO34" i="9"/>
  <c r="CO35" i="9" s="1"/>
  <c r="CO36" i="9" s="1"/>
  <c r="BW34" i="9"/>
  <c r="BW35" i="9" s="1"/>
  <c r="BW36" i="9" s="1"/>
  <c r="BW37" i="9" s="1"/>
  <c r="BW38" i="9" s="1"/>
  <c r="BW39" i="9" s="1"/>
  <c r="BW40" i="9" s="1"/>
  <c r="BW41"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<sst xmlns="http://schemas.openxmlformats.org/spreadsheetml/2006/main" count="1060" uniqueCount="563">
  <si>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</si>
  <si>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</si>
  <si>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</si>
  <si>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</si>
  <si>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</si>
  <si>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</si>
  <si>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</si>
  <si>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</si>
  <si>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</si>
  <si>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</si>
  <si>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</si>
  <si>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</si>
  <si>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</si>
  <si>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</si>
  <si>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</si>
  <si>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</si>
  <si>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</si>
  <si>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</si>
  <si>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</si>
  <si>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</si>
  <si>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</si>
  <si>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</si>
  <si>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</si>
  <si>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</si>
  <si>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</si>
  <si>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</si>
  <si>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</si>
  <si>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</si>
  <si>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</si>
  <si>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</si>
  <si>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</si>
  <si>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</si>
  <si>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</si>
  <si>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</si>
  <si>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</si>
  <si>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</si>
  <si>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</si>
  <si>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</si>
  <si>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</si>
  <si>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</si>
  <si>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</si>
  <si>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</si>
  <si>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</si>
  <si>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</si>
  <si>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</si>
  <si>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</si>
  <si>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</si>
  <si>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</si>
  <si>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</si>
  <si>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</si>
  <si>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</si>
  <si>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</si>
  <si>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</si>
  <si>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</si>
  <si>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</si>
  <si>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</si>
  <si>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</si>
  <si>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</si>
  <si>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</si>
  <si>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</si>
  <si>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</si>
  <si>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</si>
  <si>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</si>
  <si>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</si>
  <si>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</si>
  <si>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</si>
  <si>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</si>
  <si>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</si>
  <si>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</si>
  <si>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</si>
  <si>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</si>
  <si>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</si>
  <si>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</si>
  <si>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</si>
  <si>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</si>
  <si>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</si>
  <si>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</si>
  <si>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</si>
  <si>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</si>
  <si>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</si>
  <si>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</si>
  <si>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</si>
  <si>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</si>
  <si>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</si>
  <si>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</si>
  <si>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</si>
  <si>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</si>
  <si>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</si>
  <si>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</si>
  <si>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</si>
  <si>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</si>
  <si>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</si>
  <si>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</si>
  <si>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</si>
  <si>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</si>
  <si>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</si>
  <si>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</si>
  <si>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</si>
  <si>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</si>
  <si>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</si>
  <si>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</si>
  <si>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</si>
  <si>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</si>
  <si>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</si>
  <si>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</si>
  <si>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</si>
  <si>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</si>
  <si>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</si>
  <si>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18"/>
  </si>
  <si>
    <t>-</t>
    <phoneticPr fontId="5"/>
  </si>
  <si>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</si>
  <si>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</si>
  <si>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</si>
  <si>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</si>
  <si>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</si>
  <si>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</si>
  <si>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</si>
  <si>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</si>
  <si>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</si>
  <si>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</si>
  <si>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</si>
  <si>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</si>
  <si>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</si>
  <si>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</si>
  <si>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</si>
  <si>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</si>
  <si>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</si>
  <si>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</si>
  <si>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</si>
  <si>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</si>
  <si>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</si>
  <si>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</si>
  <si>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</si>
  <si>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</si>
  <si>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</si>
  <si>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</si>
  <si>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</si>
  <si>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</si>
  <si>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</si>
  <si>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</si>
  <si>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</si>
  <si>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</si>
  <si>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</si>
  <si>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</si>
  <si>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</si>
  <si>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</si>
  <si>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</si>
  <si>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</si>
  <si>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</si>
  <si>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</si>
  <si>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</si>
  <si>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</si>
  <si>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</si>
  <si>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</si>
  <si>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</si>
  <si>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</si>
  <si>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</si>
  <si>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</si>
  <si>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</si>
  <si>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</si>
  <si>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</si>
  <si>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</si>
  <si>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</si>
  <si>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</si>
  <si>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</si>
  <si>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</si>
  <si>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</si>
  <si>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</si>
  <si>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</si>
  <si>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</si>
  <si>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</si>
  <si>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</si>
  <si>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</si>
  <si>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</si>
  <si>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</si>
  <si>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</si>
  <si>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</si>
  <si>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</si>
  <si>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</si>
  <si>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</si>
  <si>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</si>
  <si>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</si>
  <si>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</si>
  <si>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</si>
  <si>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</si>
  <si>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</si>
  <si>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</si>
  <si>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</si>
  <si>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</si>
  <si>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</si>
  <si>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</si>
  <si>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</si>
  <si>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秋田県羽後町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</si>
  <si>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</si>
  <si>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</si>
  <si>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</si>
  <si>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</si>
  <si>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</si>
  <si>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</si>
  <si>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</si>
  <si>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</si>
  <si>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</si>
  <si>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</si>
  <si>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</si>
  <si>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</si>
  <si>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</si>
  <si>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</si>
  <si>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</si>
  <si>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</si>
  <si>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</si>
  <si>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</si>
  <si>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</si>
  <si>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</si>
  <si>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</si>
  <si>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</si>
  <si>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</si>
  <si>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</si>
  <si>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</si>
  <si>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</si>
  <si>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</si>
  <si>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</si>
  <si>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</si>
  <si>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</si>
  <si>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</si>
  <si>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</si>
  <si>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</si>
  <si>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</si>
  <si>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</si>
  <si>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</si>
  <si>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</si>
  <si>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</si>
  <si>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</si>
  <si>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</si>
  <si>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</si>
  <si>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</si>
  <si>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</si>
  <si>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</si>
  <si>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</si>
  <si>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</si>
  <si>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</si>
  <si>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</si>
  <si>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</si>
  <si>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</si>
  <si>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</si>
  <si>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</si>
  <si>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</si>
  <si>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</si>
  <si>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</si>
  <si>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</si>
  <si>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</si>
  <si>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</si>
  <si>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</si>
  <si>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</si>
  <si>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</si>
  <si>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</si>
  <si>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</si>
  <si>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</si>
  <si>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</si>
  <si>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</si>
  <si>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</si>
  <si>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</si>
  <si>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</si>
  <si>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</si>
  <si>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</si>
  <si>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</si>
  <si>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</si>
  <si>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</si>
  <si>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</si>
  <si>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</si>
  <si>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</si>
  <si>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</si>
  <si>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</si>
  <si>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</si>
  <si>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</si>
  <si>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</si>
  <si>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</si>
  <si>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</si>
  <si>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</si>
  <si>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</si>
  <si>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</si>
  <si>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</si>
  <si>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</si>
  <si>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</si>
  <si>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</si>
  <si>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</si>
  <si>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</si>
  <si>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</si>
  <si>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</si>
  <si>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</si>
  <si>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</si>
  <si>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</si>
  <si>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</si>
  <si>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</si>
  <si>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</si>
  <si>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</si>
  <si>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</si>
  <si>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</si>
  <si>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</si>
  <si>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</si>
  <si>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</si>
  <si>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</si>
  <si>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</si>
  <si>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</si>
  <si>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</si>
  <si>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</si>
  <si>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</si>
  <si>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</si>
  <si>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</si>
  <si>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</si>
  <si>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</si>
  <si>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</si>
  <si>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</si>
  <si>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</si>
  <si>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</si>
  <si>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</si>
  <si>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</si>
  <si>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</si>
  <si>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</si>
  <si>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</si>
  <si>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</si>
  <si>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</si>
  <si>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</si>
  <si>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</si>
  <si>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</si>
  <si>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</si>
  <si>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</si>
  <si>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</si>
  <si>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</si>
  <si>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</si>
  <si>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</si>
  <si>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</si>
  <si>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</si>
  <si>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</si>
  <si>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</si>
  <si>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</si>
  <si>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</si>
  <si>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</si>
  <si>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</si>
  <si>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</si>
  <si>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</si>
  <si>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秋田県羽後町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</si>
  <si>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</si>
  <si>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</si>
  <si>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</si>
  <si>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</si>
  <si>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</si>
  <si>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</si>
  <si>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</si>
  <si>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</si>
  <si>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</si>
  <si>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</si>
  <si>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</si>
  <si>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</si>
  <si>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</si>
  <si>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</si>
  <si>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</si>
  <si>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</si>
  <si>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</si>
  <si>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</si>
  <si>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</si>
  <si>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</si>
  <si>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</si>
  <si>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</si>
  <si>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</si>
  <si>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</si>
  <si>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</si>
  <si>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</si>
  <si>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</si>
  <si>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</si>
  <si>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</si>
  <si>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</si>
  <si>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</si>
  <si>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</si>
  <si>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</si>
  <si>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</si>
  <si>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</si>
  <si>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</si>
  <si>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</si>
  <si>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</si>
  <si>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</si>
  <si>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</si>
  <si>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</si>
  <si>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</si>
  <si>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</si>
  <si>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</si>
  <si>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</si>
  <si>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</si>
  <si>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</si>
  <si>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</si>
  <si>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</si>
  <si>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</si>
  <si>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</si>
  <si>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</si>
  <si>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</si>
  <si>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</si>
  <si>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</si>
  <si>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</si>
  <si>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</si>
  <si>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</si>
  <si>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</si>
  <si>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</si>
  <si>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</si>
  <si>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</si>
  <si>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</si>
  <si>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</si>
  <si>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</si>
  <si>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</si>
  <si>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</si>
  <si>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</si>
  <si>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</si>
  <si>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</si>
  <si>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</si>
  <si>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</si>
  <si>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</si>
  <si>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</si>
  <si>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</si>
  <si>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</si>
  <si>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</si>
  <si>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</si>
  <si>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</si>
  <si>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</si>
  <si>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</si>
  <si>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</si>
  <si>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</si>
  <si>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</si>
  <si>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</si>
  <si>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</si>
  <si>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</si>
  <si>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</si>
  <si>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</si>
  <si>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</si>
  <si>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将来負担比率（(Ｅ)－(Ｆ)）／（(Ｃ)－(Ｄ)）×１００</t>
    <rPh sb="0" eb="2">
      <t>ショウライ</t>
    </rPh>
    <rPh sb="2" eb="4">
      <t>フタン</t>
    </rPh>
    <rPh sb="4" eb="6">
      <t>ヒリツ</t>
    </rPh>
    <phoneticPr fontId="5"/>
  </si>
  <si>
    <t>上水道事業会計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</si>
  <si>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</si>
  <si>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</si>
  <si>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</si>
  <si>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</si>
  <si>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</si>
  <si>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</si>
  <si>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</si>
  <si>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</si>
  <si>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</si>
  <si>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</si>
  <si>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</si>
  <si>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</si>
  <si>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</si>
  <si>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</si>
  <si>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</si>
  <si>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</si>
  <si>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</si>
  <si>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</si>
  <si>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</si>
  <si>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</si>
  <si>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</si>
  <si>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</si>
  <si>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</si>
  <si>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</si>
  <si>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</si>
  <si>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</si>
  <si>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</si>
  <si>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</si>
  <si>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</si>
  <si>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</si>
  <si>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</si>
  <si>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</si>
  <si>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</si>
  <si>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</si>
  <si>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</si>
  <si>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</si>
  <si>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</si>
  <si>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</si>
  <si>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</si>
  <si>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</si>
  <si>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</si>
  <si>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</si>
  <si>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</si>
  <si>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</si>
  <si>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</si>
  <si>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</si>
  <si>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</si>
  <si>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</si>
  <si>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</si>
  <si>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</si>
  <si>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</si>
  <si>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</si>
  <si>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</si>
  <si>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</si>
  <si>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</si>
  <si>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</si>
  <si>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</si>
  <si>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</si>
  <si>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</si>
  <si>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</si>
  <si>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</si>
  <si>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</si>
  <si>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</si>
  <si>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</si>
  <si>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</si>
  <si>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</si>
  <si>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</si>
  <si>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</si>
  <si>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</si>
  <si>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</si>
  <si>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</si>
  <si>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</si>
  <si>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</si>
  <si>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</si>
  <si>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</si>
  <si>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</si>
  <si>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</si>
  <si>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</si>
  <si>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</si>
  <si>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</si>
  <si>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</si>
  <si>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</si>
  <si>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1.22</t>
  </si>
  <si>
    <t>病院事業会計</t>
  </si>
  <si>
    <t>一般会計</t>
  </si>
  <si>
    <t>上水道事業会計</t>
  </si>
  <si>
    <t>老人福祉施設運営特別会計</t>
  </si>
  <si>
    <t>高瀬ケアセンター運営特別会計</t>
  </si>
  <si>
    <t>介護保険特別会計</t>
  </si>
  <si>
    <t>国民健康保険事業特別会計</t>
  </si>
  <si>
    <t>公共下水道事業特別会計</t>
  </si>
  <si>
    <t>その他会計（赤字）</t>
  </si>
  <si>
    <t>その他会計（黒字）</t>
  </si>
  <si>
    <t>国民健康保険事業特別会計</t>
    <phoneticPr fontId="5"/>
  </si>
  <si>
    <t>-</t>
    <phoneticPr fontId="2"/>
  </si>
  <si>
    <t>介護保険特別会計</t>
    <phoneticPr fontId="5"/>
  </si>
  <si>
    <t>後期高齢者医療特別会計</t>
    <phoneticPr fontId="5"/>
  </si>
  <si>
    <t>老人福祉施設運営特別会計</t>
    <phoneticPr fontId="5"/>
  </si>
  <si>
    <t>高瀬ケアセンター運営特別会計</t>
    <phoneticPr fontId="5"/>
  </si>
  <si>
    <t>上水道事業会計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</si>
  <si>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</si>
  <si>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</si>
  <si>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</si>
  <si>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</si>
  <si>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</si>
  <si>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t>
    <phoneticPr fontId="2"/>
  </si>
  <si>
    <t>法非適用企業</t>
    <phoneticPr fontId="5"/>
  </si>
  <si>
    <t>湯沢雄勝広域市町村圏組合（一般会計）</t>
    <rPh sb="13" eb="15">
      <t>イッパン</t>
    </rPh>
    <rPh sb="15" eb="17">
      <t>カイケイ</t>
    </rPh>
    <phoneticPr fontId="2"/>
  </si>
  <si>
    <t>湯沢雄勝広域市町村圏組合（湯沢雄勝ふるさと市町村圏基金特別会計）</t>
  </si>
  <si>
    <t>秋田県市町村総合事務組合（一般会計）</t>
    <rPh sb="13" eb="15">
      <t>イッパン</t>
    </rPh>
    <rPh sb="15" eb="17">
      <t>カイケイ</t>
    </rPh>
    <phoneticPr fontId="2"/>
  </si>
  <si>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</si>
  <si>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</si>
  <si>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rPh sb="15" eb="17">
      <t>イッパン</t>
    </rPh>
    <rPh sb="17" eb="19">
      <t>カイケイ</t>
    </rPh>
    <phoneticPr fontId="2"/>
  </si>
  <si>
    <t>秋田県後期高齢者医療広域連合（後期高齢者医療特別会計）</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</si>
  <si>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</si>
  <si>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五輪坂ハイツ</t>
    <rPh sb="0" eb="1">
      <t>ゴ</t>
    </rPh>
    <rPh sb="1" eb="2">
      <t>リン</t>
    </rPh>
    <rPh sb="2" eb="3">
      <t>ザカ</t>
    </rPh>
    <phoneticPr fontId="2"/>
  </si>
  <si>
    <t>羽後有機センター</t>
    <rPh sb="0" eb="2">
      <t>ウゴ</t>
    </rPh>
    <rPh sb="2" eb="4">
      <t>ユウキ</t>
    </rPh>
    <phoneticPr fontId="2"/>
  </si>
  <si>
    <t>おも・しぇ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</si>
  <si>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</si>
  <si>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</si>
  <si>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</si>
  <si>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</si>
  <si>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</si>
  <si>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</si>
  <si>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</si>
  <si>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</si>
  <si>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</si>
  <si>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</si>
  <si>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</si>
  <si>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退職手当負担見込額の減少により、前年度比で7.3ポイント低下し、類似団体平均よりも低い水準となっている。また、実質公債費比率は、過疎債や平成元年に実施した飯沢小学校建築事業に係る地方債の償還終了等により前年度比で0.8ポイント低下しているが、類似団体平均よりは高い水準となっている。
　ごみ処理施設整備事業や、総合交流拠点施設整備事業、臨時財政対策債の発行等により地方債残高は増加しており、また広域市町村圏組合で実施した消防救急デジタル無線整備事業やごみ処理施設整備事業の負担金に係る地方債償還が控えていることから、今後は地方債の発行を元金償還額以下に抑制するなどし、財政の健全化に努めていく。</t>
    <rPh sb="1" eb="3">
      <t>ショウライ</t>
    </rPh>
    <rPh sb="3" eb="5">
      <t>フタン</t>
    </rPh>
    <rPh sb="5" eb="7">
      <t>ヒリツ</t>
    </rPh>
    <rPh sb="8" eb="10">
      <t>タイショク</t>
    </rPh>
    <rPh sb="10" eb="12">
      <t>テアテ</t>
    </rPh>
    <rPh sb="12" eb="14">
      <t>フタン</t>
    </rPh>
    <rPh sb="14" eb="16">
      <t>ミコミ</t>
    </rPh>
    <rPh sb="16" eb="17">
      <t>ガク</t>
    </rPh>
    <rPh sb="18" eb="20">
      <t>ゲンショウ</t>
    </rPh>
    <rPh sb="24" eb="28">
      <t>ゼンネンドヒ</t>
    </rPh>
    <rPh sb="36" eb="38">
      <t>テイカ</t>
    </rPh>
    <rPh sb="40" eb="44">
      <t>ルイジダンタイ</t>
    </rPh>
    <rPh sb="44" eb="46">
      <t>ヘイキン</t>
    </rPh>
    <rPh sb="49" eb="50">
      <t>ヒク</t>
    </rPh>
    <rPh sb="51" eb="53">
      <t>スイジュン</t>
    </rPh>
    <rPh sb="63" eb="65">
      <t>ジッシツ</t>
    </rPh>
    <rPh sb="65" eb="68">
      <t>コウサイヒ</t>
    </rPh>
    <rPh sb="68" eb="70">
      <t>ヒリツ</t>
    </rPh>
    <rPh sb="72" eb="74">
      <t>カソ</t>
    </rPh>
    <rPh sb="74" eb="75">
      <t>サイ</t>
    </rPh>
    <rPh sb="76" eb="78">
      <t>ヘイセイ</t>
    </rPh>
    <rPh sb="78" eb="80">
      <t>ガンネン</t>
    </rPh>
    <rPh sb="81" eb="83">
      <t>ジッシ</t>
    </rPh>
    <rPh sb="85" eb="87">
      <t>イイザワ</t>
    </rPh>
    <rPh sb="87" eb="90">
      <t>ショウガッコウ</t>
    </rPh>
    <rPh sb="90" eb="92">
      <t>ケンチク</t>
    </rPh>
    <rPh sb="92" eb="94">
      <t>ジギョウ</t>
    </rPh>
    <rPh sb="95" eb="96">
      <t>カカ</t>
    </rPh>
    <rPh sb="97" eb="100">
      <t>チホウサイ</t>
    </rPh>
    <rPh sb="101" eb="103">
      <t>ショウカン</t>
    </rPh>
    <rPh sb="103" eb="105">
      <t>シュウリョウ</t>
    </rPh>
    <rPh sb="105" eb="106">
      <t>トウ</t>
    </rPh>
    <rPh sb="109" eb="112">
      <t>ゼンネンド</t>
    </rPh>
    <rPh sb="112" eb="113">
      <t>ヒ</t>
    </rPh>
    <rPh sb="121" eb="123">
      <t>テイカ</t>
    </rPh>
    <rPh sb="129" eb="133">
      <t>ルイジダンタイ</t>
    </rPh>
    <rPh sb="133" eb="135">
      <t>ヘイキン</t>
    </rPh>
    <rPh sb="138" eb="139">
      <t>タカ</t>
    </rPh>
    <rPh sb="140" eb="142">
      <t>スイジュン</t>
    </rPh>
    <rPh sb="153" eb="155">
      <t>ショリ</t>
    </rPh>
    <rPh sb="155" eb="157">
      <t>シセツ</t>
    </rPh>
    <rPh sb="157" eb="159">
      <t>セイビ</t>
    </rPh>
    <rPh sb="159" eb="161">
      <t>ジギョウ</t>
    </rPh>
    <rPh sb="163" eb="165">
      <t>ソウゴウ</t>
    </rPh>
    <rPh sb="165" eb="167">
      <t>コウリュウ</t>
    </rPh>
    <rPh sb="167" eb="169">
      <t>キョテン</t>
    </rPh>
    <rPh sb="169" eb="171">
      <t>シセツ</t>
    </rPh>
    <rPh sb="171" eb="173">
      <t>セイビ</t>
    </rPh>
    <rPh sb="173" eb="175">
      <t>ジギョウ</t>
    </rPh>
    <rPh sb="176" eb="178">
      <t>リンジ</t>
    </rPh>
    <rPh sb="178" eb="180">
      <t>ザイセイ</t>
    </rPh>
    <rPh sb="180" eb="182">
      <t>タイサク</t>
    </rPh>
    <rPh sb="182" eb="183">
      <t>サイ</t>
    </rPh>
    <rPh sb="184" eb="186">
      <t>ハッコウ</t>
    </rPh>
    <rPh sb="186" eb="187">
      <t>トウ</t>
    </rPh>
    <rPh sb="190" eb="193">
      <t>チホウサイ</t>
    </rPh>
    <rPh sb="193" eb="195">
      <t>ザンダカ</t>
    </rPh>
    <rPh sb="196" eb="198">
      <t>ゾウカ</t>
    </rPh>
    <rPh sb="205" eb="207">
      <t>コウイキ</t>
    </rPh>
    <rPh sb="207" eb="210">
      <t>シチョウソン</t>
    </rPh>
    <rPh sb="210" eb="211">
      <t>ケン</t>
    </rPh>
    <rPh sb="211" eb="213">
      <t>クミアイ</t>
    </rPh>
    <rPh sb="266" eb="268">
      <t>コンゴ</t>
    </rPh>
    <rPh sb="269" eb="271">
      <t>チホウ</t>
    </rPh>
    <rPh sb="271" eb="272">
      <t>サイ</t>
    </rPh>
    <rPh sb="273" eb="275">
      <t>ハッコウ</t>
    </rPh>
    <rPh sb="276" eb="278">
      <t>ガンキン</t>
    </rPh>
    <rPh sb="278" eb="280">
      <t>ショウカン</t>
    </rPh>
    <rPh sb="280" eb="281">
      <t>ガク</t>
    </rPh>
    <rPh sb="281" eb="283">
      <t>イカ</t>
    </rPh>
    <rPh sb="284" eb="286">
      <t>ヨクセイ</t>
    </rPh>
    <rPh sb="292" eb="294">
      <t>ザイセイ</t>
    </rPh>
    <rPh sb="295" eb="298">
      <t>ケンゼンカ</t>
    </rPh>
    <rPh sb="299" eb="300">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</si>
</sst>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73310</c:v>
                </c:pt>
                <c:pt idx="1">
                  <c:v>52470</c:v>
                </c:pt>
                <c:pt idx="2">
                  <c:v>61005</c:v>
                </c:pt>
                <c:pt idx="3">
                  <c:v>71453</c:v>
                </c:pt>
                <c:pt idx="4">
                  <c:v>83659</c:v>
                </c:pt>
              </c:numCache>
            </c:numRef>
          </c:val>
          <c:smooth val="0"/>
        </c:ser>
        <c:dLbls>
          <c:showLegendKey val="0"/>
          <c:showVal val="0"/>
          <c:showCatName val="0"/>
          <c:showSerName val="0"/>
          <c:showPercent val="0"/>
          <c:showBubbleSize val="0"/>
        </c:dLbls>
        <c:marker val="1"/>
        <c:smooth val="0"/>
        <c:axId val="106180608"/>
        <c:axId val="106181376"/>
      </c:lineChart>
      <c:catAx>
        <c:axId val="106180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81376"/>
        <c:crosses val="autoZero"/>
        <c:auto val="1"/>
        <c:lblAlgn val="ctr"/>
        <c:lblOffset val="100"/>
        <c:tickLblSkip val="1"/>
        <c:tickMarkSkip val="1"/>
        <c:noMultiLvlLbl val="0"/>
      </c:catAx>
      <c:valAx>
        <c:axId val="1061813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8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6.45</c:v>
                </c:pt>
                <c:pt idx="1">
                  <c:v>7.17</c:v>
                </c:pt>
                <c:pt idx="2">
                  <c:v>6.03</c:v>
                </c:pt>
                <c:pt idx="3">
                  <c:v>5.74</c:v>
                </c:pt>
                <c:pt idx="4">
                  <c:v>6.12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23.08</c:v>
                </c:pt>
                <c:pt idx="1">
                  <c:v>25.85</c:v>
                </c:pt>
                <c:pt idx="2">
                  <c:v>29.01</c:v>
                </c:pt>
                <c:pt idx="3">
                  <c:v>28.97</c:v>
                </c:pt>
                <c:pt idx="4">
                  <c:v>30.11</c:v>
                </c:pt>
              </c:numCache>
            </c:numRef>
          </c:val>
        </c:ser>
        <c:dLbls>
          <c:showLegendKey val="0"/>
          <c:showVal val="0"/>
          <c:showCatName val="0"/>
          <c:showSerName val="0"/>
          <c:showPercent val="0"/>
          <c:showBubbleSize val="0"/>
        </c:dLbls>
        <c:gapWidth val="250"/>
        <c:overlap val="100"/>
        <c:axId val="125347328"/>
        <c:axId val="12534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2.83</c:v>
                </c:pt>
                <c:pt idx="1">
                  <c:v>3.52</c:v>
                </c:pt>
                <c:pt idx="2">
                  <c:v>2.34</c:v>
                </c:pt>
                <c:pt idx="3">
                  <c:v>-1.22</c:v>
                </c:pt>
                <c:pt idx="4">
                  <c:v>2.2200000000000002</c:v>
                </c:pt>
              </c:numCache>
            </c:numRef>
          </c:val>
          <c:smooth val="0"/>
        </c:ser>
        <c:dLbls>
          <c:showLegendKey val="0"/>
          <c:showVal val="0"/>
          <c:showCatName val="0"/>
          <c:showSerName val="0"/>
          <c:showPercent val="0"/>
          <c:showBubbleSize val="0"/>
        </c:dLbls>
        <c:marker val="1"/>
        <c:smooth val="0"/>
        <c:axId val="125347328"/>
        <c:axId val="125349248"/>
      </c:lineChart>
      <c:catAx>
        <c:axId val="12534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349248"/>
        <c:crosses val="autoZero"/>
        <c:auto val="1"/>
        <c:lblAlgn val="ctr"/>
        <c:lblOffset val="100"/>
        <c:tickLblSkip val="1"/>
        <c:tickMarkSkip val="1"/>
        <c:noMultiLvlLbl val="0"/>
      </c:catAx>
      <c:valAx>
        <c:axId val="12534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4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0.08</c:v>
                </c:pt>
                <c:pt idx="4">
                  <c:v>#N/A</c:v>
                </c:pt>
                <c:pt idx="5">
                  <c:v>0.08</c:v>
                </c:pt>
                <c:pt idx="6">
                  <c:v>#N/A</c:v>
                </c:pt>
                <c:pt idx="7">
                  <c:v>0.11</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c:v>
                </c:pt>
                <c:pt idx="2">
                  <c:v>#N/A</c:v>
                </c:pt>
                <c:pt idx="3">
                  <c:v>0.04</c:v>
                </c:pt>
                <c:pt idx="4">
                  <c:v>#N/A</c:v>
                </c:pt>
                <c:pt idx="5">
                  <c:v>0.05</c:v>
                </c:pt>
                <c:pt idx="6">
                  <c:v>#N/A</c:v>
                </c:pt>
                <c:pt idx="7">
                  <c:v>0.1</c:v>
                </c:pt>
                <c:pt idx="8">
                  <c:v>#N/A</c:v>
                </c:pt>
                <c:pt idx="9">
                  <c:v>0.13</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3.26</c:v>
                </c:pt>
                <c:pt idx="2">
                  <c:v>#N/A</c:v>
                </c:pt>
                <c:pt idx="3">
                  <c:v>2.96</c:v>
                </c:pt>
                <c:pt idx="4">
                  <c:v>#N/A</c:v>
                </c:pt>
                <c:pt idx="5">
                  <c:v>1.29</c:v>
                </c:pt>
                <c:pt idx="6">
                  <c:v>#N/A</c:v>
                </c:pt>
                <c:pt idx="7">
                  <c:v>0.55000000000000004</c:v>
                </c:pt>
                <c:pt idx="8">
                  <c:v>#N/A</c:v>
                </c:pt>
                <c:pt idx="9">
                  <c:v>0.54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0.28000000000000003</c:v>
                </c:pt>
                <c:pt idx="2">
                  <c:v>#N/A</c:v>
                </c:pt>
                <c:pt idx="3">
                  <c:v>0.33</c:v>
                </c:pt>
                <c:pt idx="4">
                  <c:v>#N/A</c:v>
                </c:pt>
                <c:pt idx="5">
                  <c:v>0.56999999999999995</c:v>
                </c:pt>
                <c:pt idx="6">
                  <c:v>#N/A</c:v>
                </c:pt>
                <c:pt idx="7">
                  <c:v>0.61</c:v>
                </c:pt>
                <c:pt idx="8">
                  <c:v>#N/A</c:v>
                </c:pt>
                <c:pt idx="9">
                  <c:v>1.01</c:v>
                </c:pt>
              </c:numCache>
            </c:numRef>
          </c:val>
        </c:ser>
        <c:ser>
          <c:idx val="5"/>
          <c:order val="5"/>
          <c:tx>
            <c:strRef>
              <c:f>データシート!$A$32</c:f>
              <c:strCache>
                <c:ptCount val="1"/>
                <c:pt idx="0">
                  <c:v>高瀬ケアセンター運営特別会計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1.46</c:v>
                </c:pt>
                <c:pt idx="2">
                  <c:v>#N/A</c:v>
                </c:pt>
                <c:pt idx="3">
                  <c:v>1.37</c:v>
                </c:pt>
                <c:pt idx="4">
                  <c:v>#N/A</c:v>
                </c:pt>
                <c:pt idx="5">
                  <c:v>1.07</c:v>
                </c:pt>
                <c:pt idx="6">
                  <c:v>#N/A</c:v>
                </c:pt>
                <c:pt idx="7">
                  <c:v>0.97</c:v>
                </c:pt>
                <c:pt idx="8">
                  <c:v>#N/A</c:v>
                </c:pt>
                <c:pt idx="9">
                  <c:v>1.05</c:v>
                </c:pt>
              </c:numCache>
            </c:numRef>
          </c:val>
        </c:ser>
        <c:ser>
          <c:idx val="6"/>
          <c:order val="6"/>
          <c:tx>
            <c:strRef>
              <c:f>データシート!$A$33</c:f>
              <c:strCache>
                <c:ptCount val="1"/>
                <c:pt idx="0">
                  <c:v>老人福祉施設運営特別会計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1.34</c:v>
                </c:pt>
                <c:pt idx="2">
                  <c:v>#N/A</c:v>
                </c:pt>
                <c:pt idx="3">
                  <c:v>1.35</c:v>
                </c:pt>
                <c:pt idx="4">
                  <c:v>#N/A</c:v>
                </c:pt>
                <c:pt idx="5">
                  <c:v>0.94</c:v>
                </c:pt>
                <c:pt idx="6">
                  <c:v>#N/A</c:v>
                </c:pt>
                <c:pt idx="7">
                  <c:v>1.1000000000000001</c:v>
                </c:pt>
                <c:pt idx="8">
                  <c:v>#N/A</c:v>
                </c:pt>
                <c:pt idx="9">
                  <c:v>1.0900000000000001</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10.58</c:v>
                </c:pt>
                <c:pt idx="2">
                  <c:v>#N/A</c:v>
                </c:pt>
                <c:pt idx="3">
                  <c:v>8.4499999999999993</c:v>
                </c:pt>
                <c:pt idx="4">
                  <c:v>#N/A</c:v>
                </c:pt>
                <c:pt idx="5">
                  <c:v>5.91</c:v>
                </c:pt>
                <c:pt idx="6">
                  <c:v>#N/A</c:v>
                </c:pt>
                <c:pt idx="7">
                  <c:v>4.97</c:v>
                </c:pt>
                <c:pt idx="8">
                  <c:v>#N/A</c:v>
                </c:pt>
                <c:pt idx="9">
                  <c:v>4.29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6.44</c:v>
                </c:pt>
                <c:pt idx="2">
                  <c:v>#N/A</c:v>
                </c:pt>
                <c:pt idx="3">
                  <c:v>7.17</c:v>
                </c:pt>
                <c:pt idx="4">
                  <c:v>#N/A</c:v>
                </c:pt>
                <c:pt idx="5">
                  <c:v>6.03</c:v>
                </c:pt>
                <c:pt idx="6">
                  <c:v>#N/A</c:v>
                </c:pt>
                <c:pt idx="7">
                  <c:v>5.73</c:v>
                </c:pt>
                <c:pt idx="8">
                  <c:v>#N/A</c:v>
                </c:pt>
                <c:pt idx="9">
                  <c:v>6.12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16.91</c:v>
                </c:pt>
                <c:pt idx="2">
                  <c:v>#N/A</c:v>
                </c:pt>
                <c:pt idx="3">
                  <c:v>16.14</c:v>
                </c:pt>
                <c:pt idx="4">
                  <c:v>#N/A</c:v>
                </c:pt>
                <c:pt idx="5">
                  <c:v>13.29</c:v>
                </c:pt>
                <c:pt idx="6">
                  <c:v>#N/A</c:v>
                </c:pt>
                <c:pt idx="7">
                  <c:v>11.95</c:v>
                </c:pt>
                <c:pt idx="8">
                  <c:v>#N/A</c:v>
                </c:pt>
                <c:pt idx="9">
                  <c:v>9.39</c:v>
                </c:pt>
              </c:numCache>
            </c:numRef>
          </c:val>
        </c:ser>
        <c:dLbls>
          <c:showLegendKey val="0"/>
          <c:showVal val="0"/>
          <c:showCatName val="0"/>
          <c:showSerName val="0"/>
          <c:showPercent val="0"/>
          <c:showBubbleSize val="0"/>
        </c:dLbls>
        <c:gapWidth val="150"/>
        <c:overlap val="100"/>
        <c:axId val="125312000"/>
        <c:axId val="125440768"/>
      </c:barChart>
      <c:catAx>
        <c:axId val="12531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40768"/>
        <c:crosses val="autoZero"/>
        <c:auto val="1"/>
        <c:lblAlgn val="ctr"/>
        <c:lblOffset val="100"/>
        <c:tickLblSkip val="1"/>
        <c:tickMarkSkip val="1"/>
        <c:noMultiLvlLbl val="0"/>
      </c:catAx>
      <c:valAx>
        <c:axId val="12544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12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715</c:v>
                </c:pt>
                <c:pt idx="5">
                  <c:v>746</c:v>
                </c:pt>
                <c:pt idx="8">
                  <c:v>746</c:v>
                </c:pt>
                <c:pt idx="11">
                  <c:v>804</c:v>
                </c:pt>
                <c:pt idx="14">
                  <c:v>767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60</c:v>
                </c:pt>
                <c:pt idx="3">
                  <c:v>24</c:v>
                </c:pt>
                <c:pt idx="6">
                  <c:v>22</c:v>
                </c:pt>
                <c:pt idx="9">
                  <c:v>16</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46</c:v>
                </c:pt>
                <c:pt idx="3">
                  <c:v>27</c:v>
                </c:pt>
                <c:pt idx="6">
                  <c:v>30</c:v>
                </c:pt>
                <c:pt idx="9">
                  <c:v>30</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281</c:v>
                </c:pt>
                <c:pt idx="3">
                  <c:v>296</c:v>
                </c:pt>
                <c:pt idx="6">
                  <c:v>303</c:v>
                </c:pt>
                <c:pt idx="9">
                  <c:v>312</c:v>
                </c:pt>
                <c:pt idx="12">
                  <c:v>302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925</c:v>
                </c:pt>
                <c:pt idx="3">
                  <c:v>928</c:v>
                </c:pt>
                <c:pt idx="6">
                  <c:v>871</c:v>
                </c:pt>
                <c:pt idx="9">
                  <c:v>887</c:v>
                </c:pt>
                <c:pt idx="12">
                  <c:v>831</c:v>
                </c:pt>
              </c:numCache>
            </c:numRef>
          </c:val>
        </c:ser>
        <c:dLbls>
          <c:showLegendKey val="0"/>
          <c:showVal val="0"/>
          <c:showCatName val="0"/>
          <c:showSerName val="0"/>
          <c:showPercent val="0"/>
          <c:showBubbleSize val="0"/>
        </c:dLbls>
        <c:gapWidth val="100"/>
        <c:overlap val="100"/>
        <c:axId val="106838656"/>
        <c:axId val="106840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597</c:v>
                </c:pt>
                <c:pt idx="2">
                  <c:v>#N/A</c:v>
                </c:pt>
                <c:pt idx="3">
                  <c:v>#N/A</c:v>
                </c:pt>
                <c:pt idx="4">
                  <c:v>529</c:v>
                </c:pt>
                <c:pt idx="5">
                  <c:v>#N/A</c:v>
                </c:pt>
                <c:pt idx="6">
                  <c:v>#N/A</c:v>
                </c:pt>
                <c:pt idx="7">
                  <c:v>480</c:v>
                </c:pt>
                <c:pt idx="8">
                  <c:v>#N/A</c:v>
                </c:pt>
                <c:pt idx="9">
                  <c:v>#N/A</c:v>
                </c:pt>
                <c:pt idx="10">
                  <c:v>441</c:v>
                </c:pt>
                <c:pt idx="11">
                  <c:v>#N/A</c:v>
                </c:pt>
                <c:pt idx="12">
                  <c:v>#N/A</c:v>
                </c:pt>
                <c:pt idx="13">
                  <c:v>411</c:v>
                </c:pt>
                <c:pt idx="14">
                  <c:v>#N/A</c:v>
                </c:pt>
              </c:numCache>
            </c:numRef>
          </c:val>
          <c:smooth val="0"/>
        </c:ser>
        <c:dLbls>
          <c:showLegendKey val="0"/>
          <c:showVal val="0"/>
          <c:showCatName val="0"/>
          <c:showSerName val="0"/>
          <c:showPercent val="0"/>
          <c:showBubbleSize val="0"/>
        </c:dLbls>
        <c:marker val="1"/>
        <c:smooth val="0"/>
        <c:axId val="106838656"/>
        <c:axId val="106840832"/>
      </c:lineChart>
      <c:catAx>
        <c:axId val="1068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840832"/>
        <c:crosses val="autoZero"/>
        <c:auto val="1"/>
        <c:lblAlgn val="ctr"/>
        <c:lblOffset val="100"/>
        <c:tickLblSkip val="1"/>
        <c:tickMarkSkip val="1"/>
        <c:noMultiLvlLbl val="0"/>
      </c:catAx>
      <c:valAx>
        <c:axId val="10684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3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7721</c:v>
                </c:pt>
                <c:pt idx="5">
                  <c:v>7608</c:v>
                </c:pt>
                <c:pt idx="8">
                  <c:v>7669</c:v>
                </c:pt>
                <c:pt idx="11">
                  <c:v>7476</c:v>
                </c:pt>
                <c:pt idx="14">
                  <c:v>7453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c:v>
                </c:pt>
                <c:pt idx="5">
                  <c:v>17</c:v>
                </c:pt>
                <c:pt idx="8">
                  <c:v>9</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2348</c:v>
                </c:pt>
                <c:pt idx="5">
                  <c:v>2438</c:v>
                </c:pt>
                <c:pt idx="8">
                  <c:v>2753</c:v>
                </c:pt>
                <c:pt idx="11">
                  <c:v>2768</c:v>
                </c:pt>
                <c:pt idx="14">
                  <c:v>2891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1260</c:v>
                </c:pt>
                <c:pt idx="3">
                  <c:v>1212</c:v>
                </c:pt>
                <c:pt idx="6">
                  <c:v>1052</c:v>
                </c:pt>
                <c:pt idx="9">
                  <c:v>818</c:v>
                </c:pt>
                <c:pt idx="12">
                  <c:v>772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466</c:v>
                </c:pt>
                <c:pt idx="3">
                  <c:v>429</c:v>
                </c:pt>
                <c:pt idx="6">
                  <c:v>411</c:v>
                </c:pt>
                <c:pt idx="9">
                  <c:v>381</c:v>
                </c:pt>
                <c:pt idx="12">
                  <c:v>360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3820</c:v>
                </c:pt>
                <c:pt idx="3">
                  <c:v>3671</c:v>
                </c:pt>
                <c:pt idx="6">
                  <c:v>3479</c:v>
                </c:pt>
                <c:pt idx="9">
                  <c:v>3331</c:v>
                </c:pt>
                <c:pt idx="12">
                  <c:v>3151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91</c:v>
                </c:pt>
                <c:pt idx="3">
                  <c:v>80</c:v>
                </c:pt>
                <c:pt idx="6">
                  <c:v>63</c:v>
                </c:pt>
                <c:pt idx="9">
                  <c:v>60</c:v>
                </c:pt>
                <c:pt idx="12">
                  <c:v>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7938</c:v>
                </c:pt>
                <c:pt idx="3">
                  <c:v>7769</c:v>
                </c:pt>
                <c:pt idx="6">
                  <c:v>7650</c:v>
                </c:pt>
                <c:pt idx="9">
                  <c:v>7732</c:v>
                </c:pt>
                <c:pt idx="12">
                  <c:v>7823</c:v>
                </c:pt>
              </c:numCache>
            </c:numRef>
          </c:val>
        </c:ser>
        <c:dLbls>
          <c:showLegendKey val="0"/>
          <c:showVal val="0"/>
          <c:showCatName val="0"/>
          <c:showSerName val="0"/>
          <c:showPercent val="0"/>
          <c:showBubbleSize val="0"/>
        </c:dLbls>
        <c:gapWidth val="100"/>
        <c:overlap val="100"/>
        <c:axId val="111414272"/>
        <c:axId val="11142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3486</c:v>
                </c:pt>
                <c:pt idx="2">
                  <c:v>#N/A</c:v>
                </c:pt>
                <c:pt idx="3">
                  <c:v>#N/A</c:v>
                </c:pt>
                <c:pt idx="4">
                  <c:v>3099</c:v>
                </c:pt>
                <c:pt idx="5">
                  <c:v>#N/A</c:v>
                </c:pt>
                <c:pt idx="6">
                  <c:v>#N/A</c:v>
                </c:pt>
                <c:pt idx="7">
                  <c:v>2228</c:v>
                </c:pt>
                <c:pt idx="8">
                  <c:v>#N/A</c:v>
                </c:pt>
                <c:pt idx="9">
                  <c:v>#N/A</c:v>
                </c:pt>
                <c:pt idx="10">
                  <c:v>2078</c:v>
                </c:pt>
                <c:pt idx="11">
                  <c:v>#N/A</c:v>
                </c:pt>
                <c:pt idx="12">
                  <c:v>#N/A</c:v>
                </c:pt>
                <c:pt idx="13">
                  <c:v>1808</c:v>
                </c:pt>
                <c:pt idx="14">
                  <c:v>#N/A</c:v>
                </c:pt>
              </c:numCache>
            </c:numRef>
          </c:val>
          <c:smooth val="0"/>
        </c:ser>
        <c:dLbls>
          <c:showLegendKey val="0"/>
          <c:showVal val="0"/>
          <c:showCatName val="0"/>
          <c:showSerName val="0"/>
          <c:showPercent val="0"/>
          <c:showBubbleSize val="0"/>
        </c:dLbls>
        <c:marker val="1"/>
        <c:smooth val="0"/>
        <c:axId val="111414272"/>
        <c:axId val="111428736"/>
      </c:lineChart>
      <c:catAx>
        <c:axId val="11141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428736"/>
        <c:crosses val="autoZero"/>
        <c:auto val="1"/>
        <c:lblAlgn val="ctr"/>
        <c:lblOffset val="100"/>
        <c:tickLblSkip val="1"/>
        <c:tickMarkSkip val="1"/>
        <c:noMultiLvlLbl val="0"/>
      </c:catAx>
      <c:valAx>
        <c:axId val="11142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1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495744"/>
        <c:axId val="126506112"/>
      </c:scatterChart>
      <c:valAx>
        <c:axId val="126495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506112"/>
        <c:crosses val="autoZero"/>
        <c:crossBetween val="midCat"/>
      </c:valAx>
      <c:valAx>
        <c:axId val="1265061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495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manualLayout>
                  <c:x val="-3.7740843270104234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13.4</c:v>
                </c:pt>
                <c:pt idx="1">
                  <c:v>12.5</c:v>
                </c:pt>
                <c:pt idx="2">
                  <c:v>11.5</c:v>
                </c:pt>
                <c:pt idx="3">
                  <c:v>10.5</c:v>
                </c:pt>
                <c:pt idx="4">
                  <c:v>9.6999999999999993</c:v>
                </c:pt>
              </c:numCache>
            </c:numRef>
          </c:xVal>
          <c:yVal>
            <c:numRef>
              <c:f>公会計指標分析・財政指標組合せ分析表!$K$73:$O$73</c:f>
              <c:numCache>
                <c:formatCode>#,##0.0;"▲ "#,##0.0</c:formatCode>
                <c:ptCount val="5"/>
                <c:pt idx="0">
                  <c:v>74.8</c:v>
                </c:pt>
                <c:pt idx="1">
                  <c:v>67.5</c:v>
                </c:pt>
                <c:pt idx="2">
                  <c:v>48</c:v>
                </c:pt>
                <c:pt idx="3">
                  <c:v>46.7</c:v>
                </c:pt>
                <c:pt idx="4">
                  <c:v>39.4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1.82398540811673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2.56700812535232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11.5</c:v>
                </c:pt>
                <c:pt idx="2">
                  <c:v>10.6</c:v>
                </c:pt>
                <c:pt idx="3">
                  <c:v>9.8000000000000007</c:v>
                </c:pt>
                <c:pt idx="4">
                  <c:v>8.5</c:v>
                </c:pt>
              </c:numCache>
            </c:numRef>
          </c:xVal>
          <c:yVal>
            <c:numRef>
              <c:f>公会計指標分析・財政指標組合せ分析表!$K$77:$O$77</c:f>
              <c:numCache>
                <c:formatCode>#,##0.0;"▲ "#,##0.0</c:formatCode>
                <c:ptCount val="5"/>
                <c:pt idx="0">
                  <c:v>60.8</c:v>
                </c:pt>
                <c:pt idx="1">
                  <c:v>49.3</c:v>
                </c:pt>
                <c:pt idx="2">
                  <c:v>44.3</c:v>
                </c:pt>
                <c:pt idx="3">
                  <c:v>40.299999999999997</c:v>
                </c:pt>
                <c:pt idx="4">
                  <c:v>44.9</c:v>
                </c:pt>
              </c:numCache>
            </c:numRef>
          </c:yVal>
          <c:smooth val="0"/>
        </c:ser>
        <c:dLbls>
          <c:showLegendKey val="0"/>
          <c:showVal val="0"/>
          <c:showCatName val="0"/>
          <c:showSerName val="0"/>
          <c:showPercent val="0"/>
          <c:showBubbleSize val="0"/>
        </c:dLbls>
        <c:axId val="126566784"/>
        <c:axId val="126568704"/>
      </c:scatterChart>
      <c:valAx>
        <c:axId val="126566784"/>
        <c:scaling>
          <c:orientation val="minMax"/>
          <c:max val="13.9"/>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568704"/>
        <c:crosses val="autoZero"/>
        <c:crossBetween val="midCat"/>
      </c:valAx>
      <c:valAx>
        <c:axId val="126568704"/>
        <c:scaling>
          <c:orientation val="minMax"/>
          <c:max val="81"/>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566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15,974
15,866
230.78
8,759,547
8,397,461
327,501
5,348,078
7,823,235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高齢化の進展に加え、基幹となる地場産業がないため、町税など自主財源に乏しく、財政力指数が類似団体平均を下回っている。町では羽後町版総合戦略を策定し、「うごまち「未来の宝」応援給付金事業」など各種施策に取り組むことで人口減少の抑制や町内企業の育成を図っている。また、さらなる行政の効率化を図り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8" name="直線コネクタ 67"/>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2" name="フローチャート : 判断 71"/>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73" name="テキスト ボックス 72"/>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4" name="直線コネクタ 73"/>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166158</xdr:rowOff>
    </xdr:from>
    <xdr:to>
      <xdr:col>4</xdr:col>
      <xdr:colOff>533400</xdr:colOff>
      <xdr:row>42</xdr:row>
      <xdr:rowOff>96308</xdr:rowOff>
    </xdr:to>
    <xdr:sp macro="" textlink="">
      <xdr:nvSpPr>
        <xdr:cNvPr id="75" name="フローチャート : 判断 74"/>
        <xdr:cNvSpPr/>
      </xdr:nvSpPr>
      <xdr:spPr>
        <a:xfrm>
          <a:off x="3175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76" name="テキスト ボックス 75"/>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13758</xdr:rowOff>
    </xdr:to>
    <xdr:cxnSp macro="">
      <xdr:nvCxnSpPr>
        <xdr:cNvPr id="77" name="直線コネクタ 76"/>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経常収支比率は前年度比で</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ポイント減少している。当町は自主財源に乏しく、普通交付税の歳入に占める割合は約</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％であり、その動向により受ける影響が大きい状況にある。第４期行政改革大綱に基づき行財政改革を強力に推進し、経常的経費の削減に努める。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75692</xdr:rowOff>
    </xdr:from>
    <xdr:to>
      <xdr:col>7</xdr:col>
      <xdr:colOff>152400</xdr:colOff>
      <xdr:row>64</xdr:row>
      <xdr:rowOff>20066</xdr:rowOff>
    </xdr:to>
    <xdr:cxnSp macro="">
      <xdr:nvCxnSpPr>
        <xdr:cNvPr id="129" name="直線コネクタ 128"/>
        <xdr:cNvCxnSpPr/>
      </xdr:nvCxnSpPr>
      <xdr:spPr>
        <a:xfrm flipV="1">
          <a:off x="4114800" y="1087704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64</xdr:row>
      <xdr:rowOff>20066</xdr:rowOff>
    </xdr:to>
    <xdr:cxnSp macro="">
      <xdr:nvCxnSpPr>
        <xdr:cNvPr id="132" name="直線コネクタ 131"/>
        <xdr:cNvCxnSpPr/>
      </xdr:nvCxnSpPr>
      <xdr:spPr>
        <a:xfrm>
          <a:off x="3225800" y="1083360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138430</xdr:rowOff>
    </xdr:from>
    <xdr:to>
      <xdr:col>6</xdr:col>
      <xdr:colOff>50800</xdr:colOff>
      <xdr:row>63</xdr:row>
      <xdr:rowOff>68580</xdr:rowOff>
    </xdr:to>
    <xdr:sp macro="" textlink="">
      <xdr:nvSpPr>
        <xdr:cNvPr id="133" name="フローチャート : 判断 132"/>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34" name="テキスト ボックス 133"/>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32258</xdr:rowOff>
    </xdr:from>
    <xdr:to>
      <xdr:col>4</xdr:col>
      <xdr:colOff>482600</xdr:colOff>
      <xdr:row>63</xdr:row>
      <xdr:rowOff>85344</xdr:rowOff>
    </xdr:to>
    <xdr:cxnSp macro="">
      <xdr:nvCxnSpPr>
        <xdr:cNvPr id="135" name="直線コネクタ 134"/>
        <xdr:cNvCxnSpPr/>
      </xdr:nvCxnSpPr>
      <xdr:spPr>
        <a:xfrm flipV="1">
          <a:off x="2336800" y="1083360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85344</xdr:rowOff>
    </xdr:from>
    <xdr:to>
      <xdr:col>3</xdr:col>
      <xdr:colOff>279400</xdr:colOff>
      <xdr:row>63</xdr:row>
      <xdr:rowOff>104648</xdr:rowOff>
    </xdr:to>
    <xdr:cxnSp macro="">
      <xdr:nvCxnSpPr>
        <xdr:cNvPr id="138" name="直線コネクタ 137"/>
        <xdr:cNvCxnSpPr/>
      </xdr:nvCxnSpPr>
      <xdr:spPr>
        <a:xfrm flipV="1">
          <a:off x="1447800" y="108866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39" name="フローチャート : 判断 138"/>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0" name="テキスト ボックス 139"/>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1" name="フローチャート : 判断 140"/>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42" name="テキスト ボックス 141"/>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48" name="円/楕円 147"/>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168419</xdr:rowOff>
    </xdr:from>
    <xdr:ext cx="762000" cy="259045"/>
    <xdr:sp macro="" textlink="">
      <xdr:nvSpPr>
        <xdr:cNvPr id="149" name="財政構造の弾力性該当値テキスト"/>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140716</xdr:rowOff>
    </xdr:from>
    <xdr:to>
      <xdr:col>6</xdr:col>
      <xdr:colOff>50800</xdr:colOff>
      <xdr:row>64</xdr:row>
      <xdr:rowOff>70866</xdr:rowOff>
    </xdr:to>
    <xdr:sp macro="" textlink="">
      <xdr:nvSpPr>
        <xdr:cNvPr id="150" name="円/楕円 149"/>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55643</xdr:rowOff>
    </xdr:from>
    <xdr:ext cx="736600" cy="259045"/>
    <xdr:sp macro="" textlink="">
      <xdr:nvSpPr>
        <xdr:cNvPr id="151" name="テキスト ボックス 150"/>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2" name="円/楕円 151"/>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67835</xdr:rowOff>
    </xdr:from>
    <xdr:ext cx="762000" cy="259045"/>
    <xdr:sp macro="" textlink="">
      <xdr:nvSpPr>
        <xdr:cNvPr id="153" name="テキスト ボックス 152"/>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34544</xdr:rowOff>
    </xdr:from>
    <xdr:to>
      <xdr:col>3</xdr:col>
      <xdr:colOff>330200</xdr:colOff>
      <xdr:row>63</xdr:row>
      <xdr:rowOff>136144</xdr:rowOff>
    </xdr:to>
    <xdr:sp macro="" textlink="">
      <xdr:nvSpPr>
        <xdr:cNvPr id="154" name="円/楕円 153"/>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55" name="テキスト ボックス 154"/>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6" name="円/楕円 155"/>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7" name="テキスト ボックス 156"/>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[146,636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2,054</a:t>
          </a:r>
          <a:r>
            <a:rPr kumimoji="1" lang="ja-JP" altLang="ja-JP" sz="1100">
              <a:solidFill>
                <a:schemeClr val="dk1"/>
              </a:solidFill>
              <a:effectLst/>
              <a:latin typeface="+mn-lt"/>
              <a:ea typeface="+mn-ea"/>
              <a:cs typeface="+mn-cs"/>
            </a:rPr>
            <a:t>円減少しており、類似団体平均よりも低い水準となっている。全体額でみると人件費・物件費・維持補修費全てにおいて減少しているが、なかでも維持補修費については</a:t>
          </a:r>
          <a:r>
            <a:rPr kumimoji="1" lang="en-US" altLang="ja-JP" sz="1100">
              <a:solidFill>
                <a:schemeClr val="dk1"/>
              </a:solidFill>
              <a:effectLst/>
              <a:latin typeface="+mn-lt"/>
              <a:ea typeface="+mn-ea"/>
              <a:cs typeface="+mn-cs"/>
            </a:rPr>
            <a:t>1,437</a:t>
          </a:r>
          <a:r>
            <a:rPr kumimoji="1" lang="ja-JP" altLang="ja-JP" sz="1100">
              <a:solidFill>
                <a:schemeClr val="dk1"/>
              </a:solidFill>
              <a:effectLst/>
              <a:latin typeface="+mn-lt"/>
              <a:ea typeface="+mn-ea"/>
              <a:cs typeface="+mn-cs"/>
            </a:rPr>
            <a:t>円の減少となっている。維持補修費の主なものは除排雪経費であり、平成２７年度は降雪量が少なかったため前年度比で減少している。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47265</xdr:rowOff>
    </xdr:from>
    <xdr:to>
      <xdr:col>7</xdr:col>
      <xdr:colOff>152400</xdr:colOff>
      <xdr:row>82</xdr:row>
      <xdr:rowOff>57178</xdr:rowOff>
    </xdr:to>
    <xdr:cxnSp macro="">
      <xdr:nvCxnSpPr>
        <xdr:cNvPr id="190" name="直線コネクタ 189"/>
        <xdr:cNvCxnSpPr/>
      </xdr:nvCxnSpPr>
      <xdr:spPr>
        <a:xfrm flipV="1">
          <a:off x="4114800" y="14106165"/>
          <a:ext cx="8382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57178</xdr:rowOff>
    </xdr:from>
    <xdr:to>
      <xdr:col>6</xdr:col>
      <xdr:colOff>0</xdr:colOff>
      <xdr:row>82</xdr:row>
      <xdr:rowOff>63336</xdr:rowOff>
    </xdr:to>
    <xdr:cxnSp macro="">
      <xdr:nvCxnSpPr>
        <xdr:cNvPr id="193" name="直線コネクタ 192"/>
        <xdr:cNvCxnSpPr/>
      </xdr:nvCxnSpPr>
      <xdr:spPr>
        <a:xfrm flipV="1">
          <a:off x="3225800" y="14116078"/>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37122</xdr:rowOff>
    </xdr:from>
    <xdr:to>
      <xdr:col>6</xdr:col>
      <xdr:colOff>50800</xdr:colOff>
      <xdr:row>84</xdr:row>
      <xdr:rowOff>138722</xdr:rowOff>
    </xdr:to>
    <xdr:sp macro="" textlink="">
      <xdr:nvSpPr>
        <xdr:cNvPr id="194" name="フローチャート : 判断 193"/>
        <xdr:cNvSpPr/>
      </xdr:nvSpPr>
      <xdr:spPr>
        <a:xfrm>
          <a:off x="4064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123499</xdr:rowOff>
    </xdr:from>
    <xdr:ext cx="736600" cy="259045"/>
    <xdr:sp macro="" textlink="">
      <xdr:nvSpPr>
        <xdr:cNvPr id="195" name="テキスト ボックス 194"/>
        <xdr:cNvSpPr txBox="1"/>
      </xdr:nvSpPr>
      <xdr:spPr>
        <a:xfrm>
          <a:off x="3733800" y="1452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45571</xdr:rowOff>
    </xdr:from>
    <xdr:to>
      <xdr:col>4</xdr:col>
      <xdr:colOff>482600</xdr:colOff>
      <xdr:row>82</xdr:row>
      <xdr:rowOff>63336</xdr:rowOff>
    </xdr:to>
    <xdr:cxnSp macro="">
      <xdr:nvCxnSpPr>
        <xdr:cNvPr id="196" name="直線コネクタ 195"/>
        <xdr:cNvCxnSpPr/>
      </xdr:nvCxnSpPr>
      <xdr:spPr>
        <a:xfrm>
          <a:off x="2336800" y="14104471"/>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95915</xdr:rowOff>
    </xdr:from>
    <xdr:to>
      <xdr:col>4</xdr:col>
      <xdr:colOff>533400</xdr:colOff>
      <xdr:row>83</xdr:row>
      <xdr:rowOff>26065</xdr:rowOff>
    </xdr:to>
    <xdr:sp macro="" textlink="">
      <xdr:nvSpPr>
        <xdr:cNvPr id="197" name="フローチャート : 判断 196"/>
        <xdr:cNvSpPr/>
      </xdr:nvSpPr>
      <xdr:spPr>
        <a:xfrm>
          <a:off x="3175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10842</xdr:rowOff>
    </xdr:from>
    <xdr:ext cx="762000" cy="259045"/>
    <xdr:sp macro="" textlink="">
      <xdr:nvSpPr>
        <xdr:cNvPr id="198" name="テキスト ボックス 197"/>
        <xdr:cNvSpPr txBox="1"/>
      </xdr:nvSpPr>
      <xdr:spPr>
        <a:xfrm>
          <a:off x="2844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43979</xdr:rowOff>
    </xdr:from>
    <xdr:to>
      <xdr:col>3</xdr:col>
      <xdr:colOff>279400</xdr:colOff>
      <xdr:row>82</xdr:row>
      <xdr:rowOff>45571</xdr:rowOff>
    </xdr:to>
    <xdr:cxnSp macro="">
      <xdr:nvCxnSpPr>
        <xdr:cNvPr id="199" name="直線コネクタ 198"/>
        <xdr:cNvCxnSpPr/>
      </xdr:nvCxnSpPr>
      <xdr:spPr>
        <a:xfrm>
          <a:off x="1447800" y="14102879"/>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42621</xdr:rowOff>
    </xdr:from>
    <xdr:to>
      <xdr:col>3</xdr:col>
      <xdr:colOff>330200</xdr:colOff>
      <xdr:row>82</xdr:row>
      <xdr:rowOff>144221</xdr:rowOff>
    </xdr:to>
    <xdr:sp macro="" textlink="">
      <xdr:nvSpPr>
        <xdr:cNvPr id="200" name="フローチャート : 判断 199"/>
        <xdr:cNvSpPr/>
      </xdr:nvSpPr>
      <xdr:spPr>
        <a:xfrm>
          <a:off x="2286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128998</xdr:rowOff>
    </xdr:from>
    <xdr:ext cx="762000" cy="259045"/>
    <xdr:sp macro="" textlink="">
      <xdr:nvSpPr>
        <xdr:cNvPr id="201" name="テキスト ボックス 200"/>
        <xdr:cNvSpPr txBox="1"/>
      </xdr:nvSpPr>
      <xdr:spPr>
        <a:xfrm>
          <a:off x="1955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12396</xdr:rowOff>
    </xdr:from>
    <xdr:to>
      <xdr:col>2</xdr:col>
      <xdr:colOff>127000</xdr:colOff>
      <xdr:row>82</xdr:row>
      <xdr:rowOff>113996</xdr:rowOff>
    </xdr:to>
    <xdr:sp macro="" textlink="">
      <xdr:nvSpPr>
        <xdr:cNvPr id="202" name="フローチャート : 判断 201"/>
        <xdr:cNvSpPr/>
      </xdr:nvSpPr>
      <xdr:spPr>
        <a:xfrm>
          <a:off x="1397000" y="140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98773</xdr:rowOff>
    </xdr:from>
    <xdr:ext cx="762000" cy="259045"/>
    <xdr:sp macro="" textlink="">
      <xdr:nvSpPr>
        <xdr:cNvPr id="203" name="テキスト ボックス 202"/>
        <xdr:cNvSpPr txBox="1"/>
      </xdr:nvSpPr>
      <xdr:spPr>
        <a:xfrm>
          <a:off x="1066800" y="1415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167915</xdr:rowOff>
    </xdr:from>
    <xdr:to>
      <xdr:col>7</xdr:col>
      <xdr:colOff>203200</xdr:colOff>
      <xdr:row>82</xdr:row>
      <xdr:rowOff>98065</xdr:rowOff>
    </xdr:to>
    <xdr:sp macro="" textlink="">
      <xdr:nvSpPr>
        <xdr:cNvPr id="209" name="円/楕円 208"/>
        <xdr:cNvSpPr/>
      </xdr:nvSpPr>
      <xdr:spPr>
        <a:xfrm>
          <a:off x="4902200" y="140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12992</xdr:rowOff>
    </xdr:from>
    <xdr:ext cx="762000" cy="259045"/>
    <xdr:sp macro="" textlink="">
      <xdr:nvSpPr>
        <xdr:cNvPr id="210" name="人件費・物件費等の状況該当値テキスト"/>
        <xdr:cNvSpPr txBox="1"/>
      </xdr:nvSpPr>
      <xdr:spPr>
        <a:xfrm>
          <a:off x="5041900" y="1390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146,636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6378</xdr:rowOff>
    </xdr:from>
    <xdr:to>
      <xdr:col>6</xdr:col>
      <xdr:colOff>50800</xdr:colOff>
      <xdr:row>82</xdr:row>
      <xdr:rowOff>107978</xdr:rowOff>
    </xdr:to>
    <xdr:sp macro="" textlink="">
      <xdr:nvSpPr>
        <xdr:cNvPr id="211" name="円/楕円 210"/>
        <xdr:cNvSpPr/>
      </xdr:nvSpPr>
      <xdr:spPr>
        <a:xfrm>
          <a:off x="4064000" y="140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118155</xdr:rowOff>
    </xdr:from>
    <xdr:ext cx="736600" cy="259045"/>
    <xdr:sp macro="" textlink="">
      <xdr:nvSpPr>
        <xdr:cNvPr id="212" name="テキスト ボックス 211"/>
        <xdr:cNvSpPr txBox="1"/>
      </xdr:nvSpPr>
      <xdr:spPr>
        <a:xfrm>
          <a:off x="3733800" y="1383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12536</xdr:rowOff>
    </xdr:from>
    <xdr:to>
      <xdr:col>4</xdr:col>
      <xdr:colOff>533400</xdr:colOff>
      <xdr:row>82</xdr:row>
      <xdr:rowOff>114136</xdr:rowOff>
    </xdr:to>
    <xdr:sp macro="" textlink="">
      <xdr:nvSpPr>
        <xdr:cNvPr id="213" name="円/楕円 212"/>
        <xdr:cNvSpPr/>
      </xdr:nvSpPr>
      <xdr:spPr>
        <a:xfrm>
          <a:off x="3175000" y="140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124313</xdr:rowOff>
    </xdr:from>
    <xdr:ext cx="762000" cy="259045"/>
    <xdr:sp macro="" textlink="">
      <xdr:nvSpPr>
        <xdr:cNvPr id="214" name="テキスト ボックス 213"/>
        <xdr:cNvSpPr txBox="1"/>
      </xdr:nvSpPr>
      <xdr:spPr>
        <a:xfrm>
          <a:off x="2844800" y="138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166221</xdr:rowOff>
    </xdr:from>
    <xdr:to>
      <xdr:col>3</xdr:col>
      <xdr:colOff>330200</xdr:colOff>
      <xdr:row>82</xdr:row>
      <xdr:rowOff>96371</xdr:rowOff>
    </xdr:to>
    <xdr:sp macro="" textlink="">
      <xdr:nvSpPr>
        <xdr:cNvPr id="215" name="円/楕円 214"/>
        <xdr:cNvSpPr/>
      </xdr:nvSpPr>
      <xdr:spPr>
        <a:xfrm>
          <a:off x="2286000" y="140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106548</xdr:rowOff>
    </xdr:from>
    <xdr:ext cx="762000" cy="259045"/>
    <xdr:sp macro="" textlink="">
      <xdr:nvSpPr>
        <xdr:cNvPr id="216" name="テキスト ボックス 215"/>
        <xdr:cNvSpPr txBox="1"/>
      </xdr:nvSpPr>
      <xdr:spPr>
        <a:xfrm>
          <a:off x="1955800" y="1382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164629</xdr:rowOff>
    </xdr:from>
    <xdr:to>
      <xdr:col>2</xdr:col>
      <xdr:colOff>127000</xdr:colOff>
      <xdr:row>82</xdr:row>
      <xdr:rowOff>94779</xdr:rowOff>
    </xdr:to>
    <xdr:sp macro="" textlink="">
      <xdr:nvSpPr>
        <xdr:cNvPr id="217" name="円/楕円 216"/>
        <xdr:cNvSpPr/>
      </xdr:nvSpPr>
      <xdr:spPr>
        <a:xfrm>
          <a:off x="1397000" y="140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104956</xdr:rowOff>
    </xdr:from>
    <xdr:ext cx="762000" cy="259045"/>
    <xdr:sp macro="" textlink="">
      <xdr:nvSpPr>
        <xdr:cNvPr id="218" name="テキスト ボックス 217"/>
        <xdr:cNvSpPr txBox="1"/>
      </xdr:nvSpPr>
      <xdr:spPr>
        <a:xfrm>
          <a:off x="1066800" y="1382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ラスパイレス指数は前年比で</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ポイント増加している。この要因は「給与制度の総合的見直し」の導入が国より１年遅れた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である。現在は導入済みであることから来年度は前年並みに減少する見込みである。</a:t>
          </a:r>
          <a:endParaRPr lang="ja-JP" altLang="ja-JP" sz="1400">
            <a:effectLst/>
          </a:endParaRPr>
        </a:p>
        <a:p>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34544</xdr:rowOff>
    </xdr:from>
    <xdr:to>
      <xdr:col>24</xdr:col>
      <xdr:colOff>558800</xdr:colOff>
      <xdr:row>83</xdr:row>
      <xdr:rowOff>75437</xdr:rowOff>
    </xdr:to>
    <xdr:cxnSp macro="">
      <xdr:nvCxnSpPr>
        <xdr:cNvPr id="250" name="直線コネクタ 249"/>
        <xdr:cNvCxnSpPr/>
      </xdr:nvCxnSpPr>
      <xdr:spPr>
        <a:xfrm>
          <a:off x="16179800" y="14093444"/>
          <a:ext cx="838200" cy="2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34544</xdr:rowOff>
    </xdr:from>
    <xdr:to>
      <xdr:col>23</xdr:col>
      <xdr:colOff>406400</xdr:colOff>
      <xdr:row>82</xdr:row>
      <xdr:rowOff>63500</xdr:rowOff>
    </xdr:to>
    <xdr:cxnSp macro="">
      <xdr:nvCxnSpPr>
        <xdr:cNvPr id="253" name="直線コネクタ 252"/>
        <xdr:cNvCxnSpPr/>
      </xdr:nvCxnSpPr>
      <xdr:spPr>
        <a:xfrm flipV="1">
          <a:off x="15290800" y="140934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4" name="フローチャート : 判断 253"/>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55" name="テキスト ボックス 254"/>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87</xdr:row>
      <xdr:rowOff>17018</xdr:rowOff>
    </xdr:to>
    <xdr:cxnSp macro="">
      <xdr:nvCxnSpPr>
        <xdr:cNvPr id="256" name="直線コネクタ 255"/>
        <xdr:cNvCxnSpPr/>
      </xdr:nvCxnSpPr>
      <xdr:spPr>
        <a:xfrm flipV="1">
          <a:off x="14401800" y="14122400"/>
          <a:ext cx="8890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55880</xdr:rowOff>
    </xdr:from>
    <xdr:to>
      <xdr:col>22</xdr:col>
      <xdr:colOff>254000</xdr:colOff>
      <xdr:row>84</xdr:row>
      <xdr:rowOff>157480</xdr:rowOff>
    </xdr:to>
    <xdr:sp macro="" textlink="">
      <xdr:nvSpPr>
        <xdr:cNvPr id="257" name="フローチャート : 判断 256"/>
        <xdr:cNvSpPr/>
      </xdr:nvSpPr>
      <xdr:spPr>
        <a:xfrm>
          <a:off x="15240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58" name="テキスト ボックス 257"/>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120904</xdr:rowOff>
    </xdr:from>
    <xdr:to>
      <xdr:col>21</xdr:col>
      <xdr:colOff>0</xdr:colOff>
      <xdr:row>87</xdr:row>
      <xdr:rowOff>17018</xdr:rowOff>
    </xdr:to>
    <xdr:cxnSp macro="">
      <xdr:nvCxnSpPr>
        <xdr:cNvPr id="259" name="直線コネクタ 258"/>
        <xdr:cNvCxnSpPr/>
      </xdr:nvCxnSpPr>
      <xdr:spPr>
        <a:xfrm>
          <a:off x="13512800" y="148656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113285</xdr:rowOff>
    </xdr:from>
    <xdr:to>
      <xdr:col>21</xdr:col>
      <xdr:colOff>50800</xdr:colOff>
      <xdr:row>89</xdr:row>
      <xdr:rowOff>43435</xdr:rowOff>
    </xdr:to>
    <xdr:sp macro="" textlink="">
      <xdr:nvSpPr>
        <xdr:cNvPr id="260" name="フローチャート : 判断 259"/>
        <xdr:cNvSpPr/>
      </xdr:nvSpPr>
      <xdr:spPr>
        <a:xfrm>
          <a:off x="14351000" y="152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28212</xdr:rowOff>
    </xdr:from>
    <xdr:ext cx="762000" cy="259045"/>
    <xdr:sp macro="" textlink="">
      <xdr:nvSpPr>
        <xdr:cNvPr id="261" name="テキスト ボックス 260"/>
        <xdr:cNvSpPr txBox="1"/>
      </xdr:nvSpPr>
      <xdr:spPr>
        <a:xfrm>
          <a:off x="14020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3" name="テキスト ボックス 262"/>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24637</xdr:rowOff>
    </xdr:from>
    <xdr:to>
      <xdr:col>24</xdr:col>
      <xdr:colOff>609600</xdr:colOff>
      <xdr:row>83</xdr:row>
      <xdr:rowOff>126237</xdr:rowOff>
    </xdr:to>
    <xdr:sp macro="" textlink="">
      <xdr:nvSpPr>
        <xdr:cNvPr id="269" name="円/楕円 268"/>
        <xdr:cNvSpPr/>
      </xdr:nvSpPr>
      <xdr:spPr>
        <a:xfrm>
          <a:off x="169672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41164</xdr:rowOff>
    </xdr:from>
    <xdr:ext cx="762000" cy="259045"/>
    <xdr:sp macro="" textlink="">
      <xdr:nvSpPr>
        <xdr:cNvPr id="270" name="給与水準   （国との比較）該当値テキスト"/>
        <xdr:cNvSpPr txBox="1"/>
      </xdr:nvSpPr>
      <xdr:spPr>
        <a:xfrm>
          <a:off x="17106900" y="1410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155194</xdr:rowOff>
    </xdr:from>
    <xdr:to>
      <xdr:col>23</xdr:col>
      <xdr:colOff>457200</xdr:colOff>
      <xdr:row>82</xdr:row>
      <xdr:rowOff>85344</xdr:rowOff>
    </xdr:to>
    <xdr:sp macro="" textlink="">
      <xdr:nvSpPr>
        <xdr:cNvPr id="271" name="円/楕円 270"/>
        <xdr:cNvSpPr/>
      </xdr:nvSpPr>
      <xdr:spPr>
        <a:xfrm>
          <a:off x="16129000" y="140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95521</xdr:rowOff>
    </xdr:from>
    <xdr:ext cx="736600" cy="259045"/>
    <xdr:sp macro="" textlink="">
      <xdr:nvSpPr>
        <xdr:cNvPr id="272" name="テキスト ボックス 271"/>
        <xdr:cNvSpPr txBox="1"/>
      </xdr:nvSpPr>
      <xdr:spPr>
        <a:xfrm>
          <a:off x="15798800" y="1381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73" name="円/楕円 272"/>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74" name="テキスト ボックス 273"/>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137668</xdr:rowOff>
    </xdr:from>
    <xdr:to>
      <xdr:col>21</xdr:col>
      <xdr:colOff>50800</xdr:colOff>
      <xdr:row>87</xdr:row>
      <xdr:rowOff>67818</xdr:rowOff>
    </xdr:to>
    <xdr:sp macro="" textlink="">
      <xdr:nvSpPr>
        <xdr:cNvPr id="275" name="円/楕円 274"/>
        <xdr:cNvSpPr/>
      </xdr:nvSpPr>
      <xdr:spPr>
        <a:xfrm>
          <a:off x="14351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77995</xdr:rowOff>
    </xdr:from>
    <xdr:ext cx="762000" cy="259045"/>
    <xdr:sp macro="" textlink="">
      <xdr:nvSpPr>
        <xdr:cNvPr id="276" name="テキスト ボックス 275"/>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70104</xdr:rowOff>
    </xdr:from>
    <xdr:to>
      <xdr:col>19</xdr:col>
      <xdr:colOff>533400</xdr:colOff>
      <xdr:row>87</xdr:row>
      <xdr:rowOff>254</xdr:rowOff>
    </xdr:to>
    <xdr:sp macro="" textlink="">
      <xdr:nvSpPr>
        <xdr:cNvPr id="277" name="円/楕円 276"/>
        <xdr:cNvSpPr/>
      </xdr:nvSpPr>
      <xdr:spPr>
        <a:xfrm>
          <a:off x="13462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10431</xdr:rowOff>
    </xdr:from>
    <xdr:ext cx="762000" cy="259045"/>
    <xdr:sp macro="" textlink="">
      <xdr:nvSpPr>
        <xdr:cNvPr id="278" name="テキスト ボックス 277"/>
        <xdr:cNvSpPr txBox="1"/>
      </xdr:nvSpPr>
      <xdr:spPr>
        <a:xfrm>
          <a:off x="13131800" y="1458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人口千人当たり職員数は前年度比で</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人増加しているが、職員数は増加しておらず、人口が減少したことによる相対的減少となっている。平成２６年３月に策定した第５次羽後町総合発展計画において平成３１年度までに職員数を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人削減することを目標にしており、今後も新規採用と退職者のバランスを考慮しながら定員管理の適正化を図っていく。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66856</xdr:rowOff>
    </xdr:from>
    <xdr:to>
      <xdr:col>24</xdr:col>
      <xdr:colOff>558800</xdr:colOff>
      <xdr:row>62</xdr:row>
      <xdr:rowOff>103051</xdr:rowOff>
    </xdr:to>
    <xdr:cxnSp macro="">
      <xdr:nvCxnSpPr>
        <xdr:cNvPr id="315" name="直線コネクタ 314"/>
        <xdr:cNvCxnSpPr/>
      </xdr:nvCxnSpPr>
      <xdr:spPr>
        <a:xfrm>
          <a:off x="16179800" y="1069675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6"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66856</xdr:rowOff>
    </xdr:from>
    <xdr:to>
      <xdr:col>23</xdr:col>
      <xdr:colOff>406400</xdr:colOff>
      <xdr:row>62</xdr:row>
      <xdr:rowOff>68580</xdr:rowOff>
    </xdr:to>
    <xdr:cxnSp macro="">
      <xdr:nvCxnSpPr>
        <xdr:cNvPr id="318" name="直線コネクタ 317"/>
        <xdr:cNvCxnSpPr/>
      </xdr:nvCxnSpPr>
      <xdr:spPr>
        <a:xfrm flipV="1">
          <a:off x="15290800" y="1069675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19" name="フローチャート : 判断 318"/>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0" name="テキスト ボックス 319"/>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68580</xdr:rowOff>
    </xdr:from>
    <xdr:to>
      <xdr:col>22</xdr:col>
      <xdr:colOff>203200</xdr:colOff>
      <xdr:row>62</xdr:row>
      <xdr:rowOff>78922</xdr:rowOff>
    </xdr:to>
    <xdr:cxnSp macro="">
      <xdr:nvCxnSpPr>
        <xdr:cNvPr id="321" name="直線コネクタ 320"/>
        <xdr:cNvCxnSpPr/>
      </xdr:nvCxnSpPr>
      <xdr:spPr>
        <a:xfrm flipV="1">
          <a:off x="14401800" y="1069848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45357</xdr:rowOff>
    </xdr:from>
    <xdr:to>
      <xdr:col>22</xdr:col>
      <xdr:colOff>254000</xdr:colOff>
      <xdr:row>62</xdr:row>
      <xdr:rowOff>146957</xdr:rowOff>
    </xdr:to>
    <xdr:sp macro="" textlink="">
      <xdr:nvSpPr>
        <xdr:cNvPr id="322" name="フローチャート : 判断 321"/>
        <xdr:cNvSpPr/>
      </xdr:nvSpPr>
      <xdr:spPr>
        <a:xfrm>
          <a:off x="15240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131734</xdr:rowOff>
    </xdr:from>
    <xdr:ext cx="762000" cy="259045"/>
    <xdr:sp macro="" textlink="">
      <xdr:nvSpPr>
        <xdr:cNvPr id="323" name="テキスト ボックス 322"/>
        <xdr:cNvSpPr txBox="1"/>
      </xdr:nvSpPr>
      <xdr:spPr>
        <a:xfrm>
          <a:off x="14909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78922</xdr:rowOff>
    </xdr:from>
    <xdr:to>
      <xdr:col>21</xdr:col>
      <xdr:colOff>0</xdr:colOff>
      <xdr:row>62</xdr:row>
      <xdr:rowOff>123734</xdr:rowOff>
    </xdr:to>
    <xdr:cxnSp macro="">
      <xdr:nvCxnSpPr>
        <xdr:cNvPr id="324" name="直線コネクタ 323"/>
        <xdr:cNvCxnSpPr/>
      </xdr:nvCxnSpPr>
      <xdr:spPr>
        <a:xfrm flipV="1">
          <a:off x="13512800" y="1070882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52251</xdr:rowOff>
    </xdr:from>
    <xdr:to>
      <xdr:col>21</xdr:col>
      <xdr:colOff>50800</xdr:colOff>
      <xdr:row>62</xdr:row>
      <xdr:rowOff>153851</xdr:rowOff>
    </xdr:to>
    <xdr:sp macro="" textlink="">
      <xdr:nvSpPr>
        <xdr:cNvPr id="325" name="フローチャート : 判断 324"/>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138628</xdr:rowOff>
    </xdr:from>
    <xdr:ext cx="762000" cy="259045"/>
    <xdr:sp macro="" textlink="">
      <xdr:nvSpPr>
        <xdr:cNvPr id="326" name="テキスト ボックス 325"/>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33292</xdr:rowOff>
    </xdr:from>
    <xdr:to>
      <xdr:col>19</xdr:col>
      <xdr:colOff>533400</xdr:colOff>
      <xdr:row>62</xdr:row>
      <xdr:rowOff>134892</xdr:rowOff>
    </xdr:to>
    <xdr:sp macro="" textlink="">
      <xdr:nvSpPr>
        <xdr:cNvPr id="327" name="フローチャート : 判断 326"/>
        <xdr:cNvSpPr/>
      </xdr:nvSpPr>
      <xdr:spPr>
        <a:xfrm>
          <a:off x="13462000" y="1066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145069</xdr:rowOff>
    </xdr:from>
    <xdr:ext cx="762000" cy="259045"/>
    <xdr:sp macro="" textlink="">
      <xdr:nvSpPr>
        <xdr:cNvPr id="328" name="テキスト ボックス 327"/>
        <xdr:cNvSpPr txBox="1"/>
      </xdr:nvSpPr>
      <xdr:spPr>
        <a:xfrm>
          <a:off x="13131800" y="1043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34" name="円/楕円 333"/>
        <xdr:cNvSpPr/>
      </xdr:nvSpPr>
      <xdr:spPr>
        <a:xfrm>
          <a:off x="16967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68778</xdr:rowOff>
    </xdr:from>
    <xdr:ext cx="762000" cy="259045"/>
    <xdr:sp macro="" textlink="">
      <xdr:nvSpPr>
        <xdr:cNvPr id="335" name="定員管理の状況該当値テキスト"/>
        <xdr:cNvSpPr txBox="1"/>
      </xdr:nvSpPr>
      <xdr:spPr>
        <a:xfrm>
          <a:off x="171069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16056</xdr:rowOff>
    </xdr:from>
    <xdr:to>
      <xdr:col>23</xdr:col>
      <xdr:colOff>457200</xdr:colOff>
      <xdr:row>62</xdr:row>
      <xdr:rowOff>117656</xdr:rowOff>
    </xdr:to>
    <xdr:sp macro="" textlink="">
      <xdr:nvSpPr>
        <xdr:cNvPr id="336" name="円/楕円 335"/>
        <xdr:cNvSpPr/>
      </xdr:nvSpPr>
      <xdr:spPr>
        <a:xfrm>
          <a:off x="16129000" y="106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127833</xdr:rowOff>
    </xdr:from>
    <xdr:ext cx="736600" cy="259045"/>
    <xdr:sp macro="" textlink="">
      <xdr:nvSpPr>
        <xdr:cNvPr id="337" name="テキスト ボックス 336"/>
        <xdr:cNvSpPr txBox="1"/>
      </xdr:nvSpPr>
      <xdr:spPr>
        <a:xfrm>
          <a:off x="15798800" y="1041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17780</xdr:rowOff>
    </xdr:from>
    <xdr:to>
      <xdr:col>22</xdr:col>
      <xdr:colOff>254000</xdr:colOff>
      <xdr:row>62</xdr:row>
      <xdr:rowOff>119380</xdr:rowOff>
    </xdr:to>
    <xdr:sp macro="" textlink="">
      <xdr:nvSpPr>
        <xdr:cNvPr id="338" name="円/楕円 337"/>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129557</xdr:rowOff>
    </xdr:from>
    <xdr:ext cx="762000" cy="259045"/>
    <xdr:sp macro="" textlink="">
      <xdr:nvSpPr>
        <xdr:cNvPr id="339" name="テキスト ボックス 338"/>
        <xdr:cNvSpPr txBox="1"/>
      </xdr:nvSpPr>
      <xdr:spPr>
        <a:xfrm>
          <a:off x="14909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28122</xdr:rowOff>
    </xdr:from>
    <xdr:to>
      <xdr:col>21</xdr:col>
      <xdr:colOff>50800</xdr:colOff>
      <xdr:row>62</xdr:row>
      <xdr:rowOff>129722</xdr:rowOff>
    </xdr:to>
    <xdr:sp macro="" textlink="">
      <xdr:nvSpPr>
        <xdr:cNvPr id="340" name="円/楕円 339"/>
        <xdr:cNvSpPr/>
      </xdr:nvSpPr>
      <xdr:spPr>
        <a:xfrm>
          <a:off x="14351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41" name="テキスト ボックス 340"/>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72934</xdr:rowOff>
    </xdr:from>
    <xdr:to>
      <xdr:col>19</xdr:col>
      <xdr:colOff>533400</xdr:colOff>
      <xdr:row>63</xdr:row>
      <xdr:rowOff>3084</xdr:rowOff>
    </xdr:to>
    <xdr:sp macro="" textlink="">
      <xdr:nvSpPr>
        <xdr:cNvPr id="342" name="円/楕円 341"/>
        <xdr:cNvSpPr/>
      </xdr:nvSpPr>
      <xdr:spPr>
        <a:xfrm>
          <a:off x="13462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159311</xdr:rowOff>
    </xdr:from>
    <xdr:ext cx="762000" cy="259045"/>
    <xdr:sp macro="" textlink="">
      <xdr:nvSpPr>
        <xdr:cNvPr id="343" name="テキスト ボックス 342"/>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ポイント減少している。要因は地方債償還金額の減少や</a:t>
          </a:r>
          <a:r>
            <a:rPr kumimoji="1" lang="ja-JP" altLang="en-US" sz="1100">
              <a:solidFill>
                <a:schemeClr val="dk1"/>
              </a:solidFill>
              <a:effectLst/>
              <a:latin typeface="+mn-lt"/>
              <a:ea typeface="+mn-ea"/>
              <a:cs typeface="+mn-cs"/>
            </a:rPr>
            <a:t>標準財政規模</a:t>
          </a:r>
          <a:r>
            <a:rPr kumimoji="1" lang="ja-JP" altLang="ja-JP" sz="1100">
              <a:solidFill>
                <a:schemeClr val="dk1"/>
              </a:solidFill>
              <a:effectLst/>
              <a:latin typeface="+mn-lt"/>
              <a:ea typeface="+mn-ea"/>
              <a:cs typeface="+mn-cs"/>
            </a:rPr>
            <a:t>の増加である。地方債償還金額の減少は地方債の借入れを元金償還額未満に抑えたことによるものであり、今後も継続していく。標準税収入額の増加は地方消費税の引上げによるものである。今後も現在の水準を維持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36891</xdr:rowOff>
    </xdr:from>
    <xdr:to>
      <xdr:col>24</xdr:col>
      <xdr:colOff>558800</xdr:colOff>
      <xdr:row>42</xdr:row>
      <xdr:rowOff>128815</xdr:rowOff>
    </xdr:to>
    <xdr:cxnSp macro="">
      <xdr:nvCxnSpPr>
        <xdr:cNvPr id="379" name="直線コネクタ 378"/>
        <xdr:cNvCxnSpPr/>
      </xdr:nvCxnSpPr>
      <xdr:spPr>
        <a:xfrm flipV="1">
          <a:off x="16179800" y="723779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36182</xdr:rowOff>
    </xdr:from>
    <xdr:ext cx="762000" cy="259045"/>
    <xdr:sp macro="" textlink="">
      <xdr:nvSpPr>
        <xdr:cNvPr id="380" name="公債費負担の状況平均値テキスト"/>
        <xdr:cNvSpPr txBox="1"/>
      </xdr:nvSpPr>
      <xdr:spPr>
        <a:xfrm>
          <a:off x="17106900" y="689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128815</xdr:rowOff>
    </xdr:from>
    <xdr:to>
      <xdr:col>23</xdr:col>
      <xdr:colOff>406400</xdr:colOff>
      <xdr:row>43</xdr:row>
      <xdr:rowOff>72269</xdr:rowOff>
    </xdr:to>
    <xdr:cxnSp macro="">
      <xdr:nvCxnSpPr>
        <xdr:cNvPr id="382" name="直線コネクタ 381"/>
        <xdr:cNvCxnSpPr/>
      </xdr:nvCxnSpPr>
      <xdr:spPr>
        <a:xfrm flipV="1">
          <a:off x="15290800" y="73297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169031</xdr:rowOff>
    </xdr:from>
    <xdr:to>
      <xdr:col>23</xdr:col>
      <xdr:colOff>457200</xdr:colOff>
      <xdr:row>42</xdr:row>
      <xdr:rowOff>99181</xdr:rowOff>
    </xdr:to>
    <xdr:sp macro="" textlink="">
      <xdr:nvSpPr>
        <xdr:cNvPr id="383" name="フローチャート : 判断 382"/>
        <xdr:cNvSpPr/>
      </xdr:nvSpPr>
      <xdr:spPr>
        <a:xfrm>
          <a:off x="16129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109358</xdr:rowOff>
    </xdr:from>
    <xdr:ext cx="736600" cy="259045"/>
    <xdr:sp macro="" textlink="">
      <xdr:nvSpPr>
        <xdr:cNvPr id="384" name="テキスト ボックス 383"/>
        <xdr:cNvSpPr txBox="1"/>
      </xdr:nvSpPr>
      <xdr:spPr>
        <a:xfrm>
          <a:off x="15798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72269</xdr:rowOff>
    </xdr:from>
    <xdr:to>
      <xdr:col>22</xdr:col>
      <xdr:colOff>203200</xdr:colOff>
      <xdr:row>44</xdr:row>
      <xdr:rowOff>15724</xdr:rowOff>
    </xdr:to>
    <xdr:cxnSp macro="">
      <xdr:nvCxnSpPr>
        <xdr:cNvPr id="385" name="直線コネクタ 384"/>
        <xdr:cNvCxnSpPr/>
      </xdr:nvCxnSpPr>
      <xdr:spPr>
        <a:xfrm flipV="1">
          <a:off x="14401800" y="74446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89505</xdr:rowOff>
    </xdr:from>
    <xdr:to>
      <xdr:col>22</xdr:col>
      <xdr:colOff>254000</xdr:colOff>
      <xdr:row>43</xdr:row>
      <xdr:rowOff>19655</xdr:rowOff>
    </xdr:to>
    <xdr:sp macro="" textlink="">
      <xdr:nvSpPr>
        <xdr:cNvPr id="386" name="フローチャート : 判断 385"/>
        <xdr:cNvSpPr/>
      </xdr:nvSpPr>
      <xdr:spPr>
        <a:xfrm>
          <a:off x="15240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29832</xdr:rowOff>
    </xdr:from>
    <xdr:ext cx="762000" cy="259045"/>
    <xdr:sp macro="" textlink="">
      <xdr:nvSpPr>
        <xdr:cNvPr id="387" name="テキスト ボックス 386"/>
        <xdr:cNvSpPr txBox="1"/>
      </xdr:nvSpPr>
      <xdr:spPr>
        <a:xfrm>
          <a:off x="14909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15724</xdr:rowOff>
    </xdr:from>
    <xdr:to>
      <xdr:col>21</xdr:col>
      <xdr:colOff>0</xdr:colOff>
      <xdr:row>44</xdr:row>
      <xdr:rowOff>119138</xdr:rowOff>
    </xdr:to>
    <xdr:cxnSp macro="">
      <xdr:nvCxnSpPr>
        <xdr:cNvPr id="388" name="直線コネクタ 387"/>
        <xdr:cNvCxnSpPr/>
      </xdr:nvCxnSpPr>
      <xdr:spPr>
        <a:xfrm flipV="1">
          <a:off x="13512800" y="75595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89" name="フローチャート : 判断 388"/>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133246</xdr:rowOff>
    </xdr:from>
    <xdr:ext cx="762000" cy="259045"/>
    <xdr:sp macro="" textlink="">
      <xdr:nvSpPr>
        <xdr:cNvPr id="390" name="テキスト ボックス 389"/>
        <xdr:cNvSpPr txBox="1"/>
      </xdr:nvSpPr>
      <xdr:spPr>
        <a:xfrm>
          <a:off x="14020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391" name="フローチャート : 判断 390"/>
        <xdr:cNvSpPr/>
      </xdr:nvSpPr>
      <xdr:spPr>
        <a:xfrm>
          <a:off x="13462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88192</xdr:rowOff>
    </xdr:from>
    <xdr:ext cx="762000" cy="259045"/>
    <xdr:sp macro="" textlink="">
      <xdr:nvSpPr>
        <xdr:cNvPr id="392" name="テキスト ボックス 391"/>
        <xdr:cNvSpPr txBox="1"/>
      </xdr:nvSpPr>
      <xdr:spPr>
        <a:xfrm>
          <a:off x="13131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157541</xdr:rowOff>
    </xdr:from>
    <xdr:to>
      <xdr:col>24</xdr:col>
      <xdr:colOff>609600</xdr:colOff>
      <xdr:row>42</xdr:row>
      <xdr:rowOff>87691</xdr:rowOff>
    </xdr:to>
    <xdr:sp macro="" textlink="">
      <xdr:nvSpPr>
        <xdr:cNvPr id="398" name="円/楕円 397"/>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129618</xdr:rowOff>
    </xdr:from>
    <xdr:ext cx="762000" cy="259045"/>
    <xdr:sp macro="" textlink="">
      <xdr:nvSpPr>
        <xdr:cNvPr id="399" name="公債費負担の状況該当値テキスト"/>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78015</xdr:rowOff>
    </xdr:from>
    <xdr:to>
      <xdr:col>23</xdr:col>
      <xdr:colOff>457200</xdr:colOff>
      <xdr:row>43</xdr:row>
      <xdr:rowOff>8165</xdr:rowOff>
    </xdr:to>
    <xdr:sp macro="" textlink="">
      <xdr:nvSpPr>
        <xdr:cNvPr id="400" name="円/楕円 399"/>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164392</xdr:rowOff>
    </xdr:from>
    <xdr:ext cx="736600" cy="259045"/>
    <xdr:sp macro="" textlink="">
      <xdr:nvSpPr>
        <xdr:cNvPr id="401" name="テキスト ボックス 400"/>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21469</xdr:rowOff>
    </xdr:from>
    <xdr:to>
      <xdr:col>22</xdr:col>
      <xdr:colOff>254000</xdr:colOff>
      <xdr:row>43</xdr:row>
      <xdr:rowOff>123069</xdr:rowOff>
    </xdr:to>
    <xdr:sp macro="" textlink="">
      <xdr:nvSpPr>
        <xdr:cNvPr id="402" name="円/楕円 401"/>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403" name="テキスト ボックス 40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136374</xdr:rowOff>
    </xdr:from>
    <xdr:to>
      <xdr:col>21</xdr:col>
      <xdr:colOff>50800</xdr:colOff>
      <xdr:row>44</xdr:row>
      <xdr:rowOff>66524</xdr:rowOff>
    </xdr:to>
    <xdr:sp macro="" textlink="">
      <xdr:nvSpPr>
        <xdr:cNvPr id="404" name="円/楕円 403"/>
        <xdr:cNvSpPr/>
      </xdr:nvSpPr>
      <xdr:spPr>
        <a:xfrm>
          <a:off x="14351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51301</xdr:rowOff>
    </xdr:from>
    <xdr:ext cx="762000" cy="259045"/>
    <xdr:sp macro="" textlink="">
      <xdr:nvSpPr>
        <xdr:cNvPr id="405" name="テキスト ボックス 404"/>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68338</xdr:rowOff>
    </xdr:from>
    <xdr:to>
      <xdr:col>19</xdr:col>
      <xdr:colOff>533400</xdr:colOff>
      <xdr:row>44</xdr:row>
      <xdr:rowOff>169938</xdr:rowOff>
    </xdr:to>
    <xdr:sp macro="" textlink="">
      <xdr:nvSpPr>
        <xdr:cNvPr id="406" name="円/楕円 405"/>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154715</xdr:rowOff>
    </xdr:from>
    <xdr:ext cx="762000" cy="259045"/>
    <xdr:sp macro="" textlink="">
      <xdr:nvSpPr>
        <xdr:cNvPr id="407" name="テキスト ボックス 406"/>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将来負担比率は前年度比で</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ポイント減少している。要因は</a:t>
          </a:r>
          <a:r>
            <a:rPr kumimoji="1" lang="ja-JP" altLang="en-US" sz="1100">
              <a:solidFill>
                <a:schemeClr val="dk1"/>
              </a:solidFill>
              <a:effectLst/>
              <a:latin typeface="+mn-lt"/>
              <a:ea typeface="+mn-ea"/>
              <a:cs typeface="+mn-cs"/>
            </a:rPr>
            <a:t>職員の年齢構成の変化（高齢層の減少と若年層の増加）</a:t>
          </a:r>
          <a:r>
            <a:rPr kumimoji="1" lang="ja-JP" altLang="ja-JP" sz="1100">
              <a:solidFill>
                <a:schemeClr val="dk1"/>
              </a:solidFill>
              <a:effectLst/>
              <a:latin typeface="+mn-lt"/>
              <a:ea typeface="+mn-ea"/>
              <a:cs typeface="+mn-cs"/>
            </a:rPr>
            <a:t>による退職手当負担見込額の減少</a:t>
          </a:r>
          <a:r>
            <a:rPr kumimoji="1" lang="ja-JP" altLang="en-US" sz="1100">
              <a:solidFill>
                <a:schemeClr val="dk1"/>
              </a:solidFill>
              <a:effectLst/>
              <a:latin typeface="+mn-lt"/>
              <a:ea typeface="+mn-ea"/>
              <a:cs typeface="+mn-cs"/>
            </a:rPr>
            <a:t>、公営企業の地方債残高減による公営企業債等繰入見込額の減少、財政調整基金などの</a:t>
          </a:r>
          <a:r>
            <a:rPr kumimoji="1" lang="ja-JP" altLang="ja-JP" sz="1100">
              <a:solidFill>
                <a:schemeClr val="dk1"/>
              </a:solidFill>
              <a:effectLst/>
              <a:latin typeface="+mn-lt"/>
              <a:ea typeface="+mn-ea"/>
              <a:cs typeface="+mn-cs"/>
            </a:rPr>
            <a:t>充当可能基金の増加</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普通交付税の増加による標準財政規模の増加である。今後も現在の水準を維持していく。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88189</xdr:rowOff>
    </xdr:from>
    <xdr:to>
      <xdr:col>24</xdr:col>
      <xdr:colOff>558800</xdr:colOff>
      <xdr:row>16</xdr:row>
      <xdr:rowOff>158648</xdr:rowOff>
    </xdr:to>
    <xdr:cxnSp macro="">
      <xdr:nvCxnSpPr>
        <xdr:cNvPr id="439" name="直線コネクタ 438"/>
        <xdr:cNvCxnSpPr/>
      </xdr:nvCxnSpPr>
      <xdr:spPr>
        <a:xfrm flipV="1">
          <a:off x="16179800" y="2831389"/>
          <a:ext cx="8382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40"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158648</xdr:rowOff>
    </xdr:from>
    <xdr:to>
      <xdr:col>23</xdr:col>
      <xdr:colOff>406400</xdr:colOff>
      <xdr:row>16</xdr:row>
      <xdr:rowOff>171196</xdr:rowOff>
    </xdr:to>
    <xdr:cxnSp macro="">
      <xdr:nvCxnSpPr>
        <xdr:cNvPr id="442" name="直線コネクタ 441"/>
        <xdr:cNvCxnSpPr/>
      </xdr:nvCxnSpPr>
      <xdr:spPr>
        <a:xfrm flipV="1">
          <a:off x="15290800" y="2901848"/>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46076</xdr:rowOff>
    </xdr:from>
    <xdr:to>
      <xdr:col>23</xdr:col>
      <xdr:colOff>457200</xdr:colOff>
      <xdr:row>16</xdr:row>
      <xdr:rowOff>147676</xdr:rowOff>
    </xdr:to>
    <xdr:sp macro="" textlink="">
      <xdr:nvSpPr>
        <xdr:cNvPr id="443" name="フローチャート : 判断 442"/>
        <xdr:cNvSpPr/>
      </xdr:nvSpPr>
      <xdr:spPr>
        <a:xfrm>
          <a:off x="16129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157853</xdr:rowOff>
    </xdr:from>
    <xdr:ext cx="736600" cy="259045"/>
    <xdr:sp macro="" textlink="">
      <xdr:nvSpPr>
        <xdr:cNvPr id="444" name="テキスト ボックス 443"/>
        <xdr:cNvSpPr txBox="1"/>
      </xdr:nvSpPr>
      <xdr:spPr>
        <a:xfrm>
          <a:off x="15798800" y="25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171196</xdr:rowOff>
    </xdr:from>
    <xdr:to>
      <xdr:col>22</xdr:col>
      <xdr:colOff>203200</xdr:colOff>
      <xdr:row>18</xdr:row>
      <xdr:rowOff>16510</xdr:rowOff>
    </xdr:to>
    <xdr:cxnSp macro="">
      <xdr:nvCxnSpPr>
        <xdr:cNvPr id="445" name="直線コネクタ 444"/>
        <xdr:cNvCxnSpPr/>
      </xdr:nvCxnSpPr>
      <xdr:spPr>
        <a:xfrm flipV="1">
          <a:off x="14401800" y="291439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84684</xdr:rowOff>
    </xdr:from>
    <xdr:to>
      <xdr:col>22</xdr:col>
      <xdr:colOff>254000</xdr:colOff>
      <xdr:row>17</xdr:row>
      <xdr:rowOff>14834</xdr:rowOff>
    </xdr:to>
    <xdr:sp macro="" textlink="">
      <xdr:nvSpPr>
        <xdr:cNvPr id="446" name="フローチャート : 判断 445"/>
        <xdr:cNvSpPr/>
      </xdr:nvSpPr>
      <xdr:spPr>
        <a:xfrm>
          <a:off x="15240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25011</xdr:rowOff>
    </xdr:from>
    <xdr:ext cx="762000" cy="259045"/>
    <xdr:sp macro="" textlink="">
      <xdr:nvSpPr>
        <xdr:cNvPr id="447" name="テキスト ボックス 446"/>
        <xdr:cNvSpPr txBox="1"/>
      </xdr:nvSpPr>
      <xdr:spPr>
        <a:xfrm>
          <a:off x="14909800" y="25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16510</xdr:rowOff>
    </xdr:from>
    <xdr:to>
      <xdr:col>21</xdr:col>
      <xdr:colOff>0</xdr:colOff>
      <xdr:row>18</xdr:row>
      <xdr:rowOff>86970</xdr:rowOff>
    </xdr:to>
    <xdr:cxnSp macro="">
      <xdr:nvCxnSpPr>
        <xdr:cNvPr id="448" name="直線コネクタ 447"/>
        <xdr:cNvCxnSpPr/>
      </xdr:nvCxnSpPr>
      <xdr:spPr>
        <a:xfrm flipV="1">
          <a:off x="13512800" y="3102610"/>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132944</xdr:rowOff>
    </xdr:from>
    <xdr:to>
      <xdr:col>21</xdr:col>
      <xdr:colOff>50800</xdr:colOff>
      <xdr:row>17</xdr:row>
      <xdr:rowOff>63094</xdr:rowOff>
    </xdr:to>
    <xdr:sp macro="" textlink="">
      <xdr:nvSpPr>
        <xdr:cNvPr id="449" name="フローチャート : 判断 448"/>
        <xdr:cNvSpPr/>
      </xdr:nvSpPr>
      <xdr:spPr>
        <a:xfrm>
          <a:off x="14351000" y="287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73271</xdr:rowOff>
    </xdr:from>
    <xdr:ext cx="762000" cy="259045"/>
    <xdr:sp macro="" textlink="">
      <xdr:nvSpPr>
        <xdr:cNvPr id="450" name="テキスト ボックス 449"/>
        <xdr:cNvSpPr txBox="1"/>
      </xdr:nvSpPr>
      <xdr:spPr>
        <a:xfrm>
          <a:off x="14020800" y="26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72492</xdr:rowOff>
    </xdr:from>
    <xdr:to>
      <xdr:col>19</xdr:col>
      <xdr:colOff>533400</xdr:colOff>
      <xdr:row>18</xdr:row>
      <xdr:rowOff>2642</xdr:rowOff>
    </xdr:to>
    <xdr:sp macro="" textlink="">
      <xdr:nvSpPr>
        <xdr:cNvPr id="451" name="フローチャート : 判断 450"/>
        <xdr:cNvSpPr/>
      </xdr:nvSpPr>
      <xdr:spPr>
        <a:xfrm>
          <a:off x="13462000" y="298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12819</xdr:rowOff>
    </xdr:from>
    <xdr:ext cx="762000" cy="259045"/>
    <xdr:sp macro="" textlink="">
      <xdr:nvSpPr>
        <xdr:cNvPr id="452" name="テキスト ボックス 451"/>
        <xdr:cNvSpPr txBox="1"/>
      </xdr:nvSpPr>
      <xdr:spPr>
        <a:xfrm>
          <a:off x="13131800" y="275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37389</xdr:rowOff>
    </xdr:from>
    <xdr:to>
      <xdr:col>24</xdr:col>
      <xdr:colOff>609600</xdr:colOff>
      <xdr:row>16</xdr:row>
      <xdr:rowOff>138989</xdr:rowOff>
    </xdr:to>
    <xdr:sp macro="" textlink="">
      <xdr:nvSpPr>
        <xdr:cNvPr id="458" name="円/楕円 457"/>
        <xdr:cNvSpPr/>
      </xdr:nvSpPr>
      <xdr:spPr>
        <a:xfrm>
          <a:off x="16967200" y="27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53916</xdr:rowOff>
    </xdr:from>
    <xdr:ext cx="762000" cy="259045"/>
    <xdr:sp macro="" textlink="">
      <xdr:nvSpPr>
        <xdr:cNvPr id="459" name="将来負担の状況該当値テキスト"/>
        <xdr:cNvSpPr txBox="1"/>
      </xdr:nvSpPr>
      <xdr:spPr>
        <a:xfrm>
          <a:off x="17106900" y="262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107848</xdr:rowOff>
    </xdr:from>
    <xdr:to>
      <xdr:col>23</xdr:col>
      <xdr:colOff>457200</xdr:colOff>
      <xdr:row>17</xdr:row>
      <xdr:rowOff>37998</xdr:rowOff>
    </xdr:to>
    <xdr:sp macro="" textlink="">
      <xdr:nvSpPr>
        <xdr:cNvPr id="460" name="円/楕円 459"/>
        <xdr:cNvSpPr/>
      </xdr:nvSpPr>
      <xdr:spPr>
        <a:xfrm>
          <a:off x="16129000" y="2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22775</xdr:rowOff>
    </xdr:from>
    <xdr:ext cx="736600" cy="259045"/>
    <xdr:sp macro="" textlink="">
      <xdr:nvSpPr>
        <xdr:cNvPr id="461" name="テキスト ボックス 460"/>
        <xdr:cNvSpPr txBox="1"/>
      </xdr:nvSpPr>
      <xdr:spPr>
        <a:xfrm>
          <a:off x="15798800" y="293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120396</xdr:rowOff>
    </xdr:from>
    <xdr:to>
      <xdr:col>22</xdr:col>
      <xdr:colOff>254000</xdr:colOff>
      <xdr:row>17</xdr:row>
      <xdr:rowOff>50546</xdr:rowOff>
    </xdr:to>
    <xdr:sp macro="" textlink="">
      <xdr:nvSpPr>
        <xdr:cNvPr id="462" name="円/楕円 461"/>
        <xdr:cNvSpPr/>
      </xdr:nvSpPr>
      <xdr:spPr>
        <a:xfrm>
          <a:off x="15240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35323</xdr:rowOff>
    </xdr:from>
    <xdr:ext cx="762000" cy="259045"/>
    <xdr:sp macro="" textlink="">
      <xdr:nvSpPr>
        <xdr:cNvPr id="463" name="テキスト ボックス 462"/>
        <xdr:cNvSpPr txBox="1"/>
      </xdr:nvSpPr>
      <xdr:spPr>
        <a:xfrm>
          <a:off x="14909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137160</xdr:rowOff>
    </xdr:from>
    <xdr:to>
      <xdr:col>21</xdr:col>
      <xdr:colOff>50800</xdr:colOff>
      <xdr:row>18</xdr:row>
      <xdr:rowOff>67310</xdr:rowOff>
    </xdr:to>
    <xdr:sp macro="" textlink="">
      <xdr:nvSpPr>
        <xdr:cNvPr id="464" name="円/楕円 463"/>
        <xdr:cNvSpPr/>
      </xdr:nvSpPr>
      <xdr:spPr>
        <a:xfrm>
          <a:off x="14351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52087</xdr:rowOff>
    </xdr:from>
    <xdr:ext cx="762000" cy="259045"/>
    <xdr:sp macro="" textlink="">
      <xdr:nvSpPr>
        <xdr:cNvPr id="465" name="テキスト ボックス 464"/>
        <xdr:cNvSpPr txBox="1"/>
      </xdr:nvSpPr>
      <xdr:spPr>
        <a:xfrm>
          <a:off x="14020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36170</xdr:rowOff>
    </xdr:from>
    <xdr:to>
      <xdr:col>19</xdr:col>
      <xdr:colOff>533400</xdr:colOff>
      <xdr:row>18</xdr:row>
      <xdr:rowOff>137770</xdr:rowOff>
    </xdr:to>
    <xdr:sp macro="" textlink="">
      <xdr:nvSpPr>
        <xdr:cNvPr id="466" name="円/楕円 465"/>
        <xdr:cNvSpPr/>
      </xdr:nvSpPr>
      <xdr:spPr>
        <a:xfrm>
          <a:off x="13462000" y="31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122546</xdr:rowOff>
    </xdr:from>
    <xdr:ext cx="762000" cy="259045"/>
    <xdr:sp macro="" textlink="">
      <xdr:nvSpPr>
        <xdr:cNvPr id="467" name="テキスト ボックス 466"/>
        <xdr:cNvSpPr txBox="1"/>
      </xdr:nvSpPr>
      <xdr:spPr>
        <a:xfrm>
          <a:off x="13131800" y="32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15,974
15,866
230.78
8,759,547
8,397,461
327,501
5,348,078
7,823,235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人件費における経常収支比率は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ポイント減少している。人件費</a:t>
          </a:r>
          <a:r>
            <a:rPr kumimoji="1" lang="ja-JP" altLang="en-US" sz="1100">
              <a:solidFill>
                <a:schemeClr val="dk1"/>
              </a:solidFill>
              <a:effectLst/>
              <a:latin typeface="+mn-lt"/>
              <a:ea typeface="+mn-ea"/>
              <a:cs typeface="+mn-cs"/>
            </a:rPr>
            <a:t>全体でも</a:t>
          </a:r>
          <a:r>
            <a:rPr kumimoji="1" lang="ja-JP" altLang="ja-JP" sz="1100">
              <a:solidFill>
                <a:schemeClr val="dk1"/>
              </a:solidFill>
              <a:effectLst/>
              <a:latin typeface="+mn-lt"/>
              <a:ea typeface="+mn-ea"/>
              <a:cs typeface="+mn-cs"/>
            </a:rPr>
            <a:t>職員数の削減や</a:t>
          </a:r>
          <a:r>
            <a:rPr kumimoji="1" lang="ja-JP" altLang="en-US" sz="1100">
              <a:solidFill>
                <a:schemeClr val="dk1"/>
              </a:solidFill>
              <a:effectLst/>
              <a:latin typeface="+mn-lt"/>
              <a:ea typeface="+mn-ea"/>
              <a:cs typeface="+mn-cs"/>
            </a:rPr>
            <a:t>年齢</a:t>
          </a:r>
          <a:r>
            <a:rPr kumimoji="1" lang="ja-JP" altLang="ja-JP" sz="1100">
              <a:solidFill>
                <a:schemeClr val="dk1"/>
              </a:solidFill>
              <a:effectLst/>
              <a:latin typeface="+mn-lt"/>
              <a:ea typeface="+mn-ea"/>
              <a:cs typeface="+mn-cs"/>
            </a:rPr>
            <a:t>構成の変化等により減少している。今後も新規採用と退職者のバランスを考慮し、定員管理の適正化を図っていく。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77470</xdr:rowOff>
    </xdr:from>
    <xdr:to>
      <xdr:col>7</xdr:col>
      <xdr:colOff>15875</xdr:colOff>
      <xdr:row>35</xdr:row>
      <xdr:rowOff>130810</xdr:rowOff>
    </xdr:to>
    <xdr:cxnSp macro="">
      <xdr:nvCxnSpPr>
        <xdr:cNvPr id="66" name="直線コネクタ 65"/>
        <xdr:cNvCxnSpPr/>
      </xdr:nvCxnSpPr>
      <xdr:spPr>
        <a:xfrm flipV="1">
          <a:off x="3987800" y="6078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35</xdr:row>
      <xdr:rowOff>130810</xdr:rowOff>
    </xdr:to>
    <xdr:cxnSp macro="">
      <xdr:nvCxnSpPr>
        <xdr:cNvPr id="69" name="直線コネクタ 68"/>
        <xdr:cNvCxnSpPr/>
      </xdr:nvCxnSpPr>
      <xdr:spPr>
        <a:xfrm>
          <a:off x="3098800" y="613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130810</xdr:rowOff>
    </xdr:from>
    <xdr:to>
      <xdr:col>4</xdr:col>
      <xdr:colOff>346075</xdr:colOff>
      <xdr:row>36</xdr:row>
      <xdr:rowOff>58420</xdr:rowOff>
    </xdr:to>
    <xdr:cxnSp macro="">
      <xdr:nvCxnSpPr>
        <xdr:cNvPr id="72" name="直線コネクタ 71"/>
        <xdr:cNvCxnSpPr/>
      </xdr:nvCxnSpPr>
      <xdr:spPr>
        <a:xfrm flipV="1">
          <a:off x="2209800" y="613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111760</xdr:rowOff>
    </xdr:to>
    <xdr:cxnSp macro="">
      <xdr:nvCxnSpPr>
        <xdr:cNvPr id="75" name="直線コネクタ 74"/>
        <xdr:cNvCxnSpPr/>
      </xdr:nvCxnSpPr>
      <xdr:spPr>
        <a:xfrm flipV="1">
          <a:off x="1320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5" name="円/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91" name="円/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物件費における経常収支比率は前年度と比較して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ポイント減少している。この要因は</a:t>
          </a:r>
          <a:r>
            <a:rPr kumimoji="1" lang="ja-JP" altLang="en-US" sz="1100">
              <a:solidFill>
                <a:schemeClr val="dk1"/>
              </a:solidFill>
              <a:effectLst/>
              <a:latin typeface="+mn-lt"/>
              <a:ea typeface="+mn-ea"/>
              <a:cs typeface="+mn-cs"/>
            </a:rPr>
            <a:t>物件費は増加しているものの、それ以上に普通</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の経常一般財源が増えた</a:t>
          </a:r>
          <a:r>
            <a:rPr kumimoji="1" lang="ja-JP" altLang="en-US" sz="1100">
              <a:solidFill>
                <a:schemeClr val="dk1"/>
              </a:solidFill>
              <a:effectLst/>
              <a:latin typeface="+mn-lt"/>
              <a:ea typeface="+mn-ea"/>
              <a:cs typeface="+mn-cs"/>
            </a:rPr>
            <a:t>ことによる相対的減少である</a:t>
          </a:r>
          <a:r>
            <a:rPr kumimoji="1" lang="ja-JP" altLang="ja-JP" sz="1100">
              <a:solidFill>
                <a:schemeClr val="dk1"/>
              </a:solidFill>
              <a:effectLst/>
              <a:latin typeface="+mn-lt"/>
              <a:ea typeface="+mn-ea"/>
              <a:cs typeface="+mn-cs"/>
            </a:rPr>
            <a:t>。物件費については職員数の減少に伴う臨時職員等の賃金の増加等により、今後も数値が高止まりする傾向があるが、</a:t>
          </a:r>
          <a:r>
            <a:rPr kumimoji="1" lang="ja-JP" altLang="en-US" sz="1100">
              <a:solidFill>
                <a:schemeClr val="dk1"/>
              </a:solidFill>
              <a:effectLst/>
              <a:latin typeface="+mn-lt"/>
              <a:ea typeface="+mn-ea"/>
              <a:cs typeface="+mn-cs"/>
            </a:rPr>
            <a:t>行財政</a:t>
          </a:r>
          <a:r>
            <a:rPr kumimoji="1" lang="ja-JP" altLang="ja-JP" sz="1100">
              <a:solidFill>
                <a:schemeClr val="dk1"/>
              </a:solidFill>
              <a:effectLst/>
              <a:latin typeface="+mn-lt"/>
              <a:ea typeface="+mn-ea"/>
              <a:cs typeface="+mn-cs"/>
            </a:rPr>
            <a:t>改革の推進により経常経費の縮減を図る。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25400</xdr:rowOff>
    </xdr:from>
    <xdr:to>
      <xdr:col>24</xdr:col>
      <xdr:colOff>31750</xdr:colOff>
      <xdr:row>16</xdr:row>
      <xdr:rowOff>50800</xdr:rowOff>
    </xdr:to>
    <xdr:cxnSp macro="">
      <xdr:nvCxnSpPr>
        <xdr:cNvPr id="127" name="直線コネクタ 126"/>
        <xdr:cNvCxnSpPr/>
      </xdr:nvCxnSpPr>
      <xdr:spPr>
        <a:xfrm flipV="1">
          <a:off x="15671800" y="276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50800</xdr:rowOff>
    </xdr:to>
    <xdr:cxnSp macro="">
      <xdr:nvCxnSpPr>
        <xdr:cNvPr id="130" name="直線コネクタ 129"/>
        <xdr:cNvCxnSpPr/>
      </xdr:nvCxnSpPr>
      <xdr:spPr>
        <a:xfrm>
          <a:off x="14782800" y="271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146050</xdr:rowOff>
    </xdr:to>
    <xdr:cxnSp macro="">
      <xdr:nvCxnSpPr>
        <xdr:cNvPr id="133" name="直線コネクタ 132"/>
        <xdr:cNvCxnSpPr/>
      </xdr:nvCxnSpPr>
      <xdr:spPr>
        <a:xfrm>
          <a:off x="13893800" y="264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6350</xdr:rowOff>
    </xdr:from>
    <xdr:to>
      <xdr:col>21</xdr:col>
      <xdr:colOff>412750</xdr:colOff>
      <xdr:row>15</xdr:row>
      <xdr:rowOff>107950</xdr:rowOff>
    </xdr:to>
    <xdr:sp macro="" textlink="">
      <xdr:nvSpPr>
        <xdr:cNvPr id="134" name="フローチャート : 判断 133"/>
        <xdr:cNvSpPr/>
      </xdr:nvSpPr>
      <xdr:spPr>
        <a:xfrm>
          <a:off x="14732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118127</xdr:rowOff>
    </xdr:from>
    <xdr:ext cx="762000" cy="259045"/>
    <xdr:sp macro="" textlink="">
      <xdr:nvSpPr>
        <xdr:cNvPr id="135" name="テキスト ボックス 134"/>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17</xdr:row>
      <xdr:rowOff>6350</xdr:rowOff>
    </xdr:to>
    <xdr:cxnSp macro="">
      <xdr:nvCxnSpPr>
        <xdr:cNvPr id="136" name="直線コネクタ 135"/>
        <xdr:cNvCxnSpPr/>
      </xdr:nvCxnSpPr>
      <xdr:spPr>
        <a:xfrm flipV="1">
          <a:off x="13004800" y="2641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63500</xdr:rowOff>
    </xdr:from>
    <xdr:to>
      <xdr:col>20</xdr:col>
      <xdr:colOff>209550</xdr:colOff>
      <xdr:row>14</xdr:row>
      <xdr:rowOff>165100</xdr:rowOff>
    </xdr:to>
    <xdr:sp macro="" textlink="">
      <xdr:nvSpPr>
        <xdr:cNvPr id="137" name="フローチャート :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39" name="フローチャート : 判断 138"/>
        <xdr:cNvSpPr/>
      </xdr:nvSpPr>
      <xdr:spPr>
        <a:xfrm>
          <a:off x="12954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3827</xdr:rowOff>
    </xdr:from>
    <xdr:ext cx="762000" cy="259045"/>
    <xdr:sp macro="" textlink="">
      <xdr:nvSpPr>
        <xdr:cNvPr id="140" name="テキスト ボックス 139"/>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6" name="円/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118127</xdr:rowOff>
    </xdr:from>
    <xdr:ext cx="762000" cy="259045"/>
    <xdr:sp macro="" textlink="">
      <xdr:nvSpPr>
        <xdr:cNvPr id="147"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48" name="円/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49" name="テキスト ボックス 14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51" name="テキスト ボックス 150"/>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2" name="円/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53" name="テキスト ボックス 152"/>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54" name="円/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55" name="テキスト ボックス 154"/>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扶助費における経常収支比率は前年度より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ポイント増加しているが、この要因は臨時福祉給付金</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が減少したものの、保育会運営費や障害者医療に係る経費が増加したことによるものである。少子高齢化の進展や社会情勢の変化等により、扶助費が今後も増加する可能性があるが、適正な行政運営に努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110672</xdr:rowOff>
    </xdr:to>
    <xdr:cxnSp macro="">
      <xdr:nvCxnSpPr>
        <xdr:cNvPr id="190" name="直線コネクタ 189"/>
        <xdr:cNvCxnSpPr/>
      </xdr:nvCxnSpPr>
      <xdr:spPr>
        <a:xfrm>
          <a:off x="3987800" y="96628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1"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61685</xdr:rowOff>
    </xdr:to>
    <xdr:cxnSp macro="">
      <xdr:nvCxnSpPr>
        <xdr:cNvPr id="193" name="直線コネクタ 192"/>
        <xdr:cNvCxnSpPr/>
      </xdr:nvCxnSpPr>
      <xdr:spPr>
        <a:xfrm>
          <a:off x="3098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45357</xdr:rowOff>
    </xdr:to>
    <xdr:cxnSp macro="">
      <xdr:nvCxnSpPr>
        <xdr:cNvPr id="196" name="直線コネクタ 195"/>
        <xdr:cNvCxnSpPr/>
      </xdr:nvCxnSpPr>
      <xdr:spPr>
        <a:xfrm>
          <a:off x="2209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86178</xdr:rowOff>
    </xdr:to>
    <xdr:cxnSp macro="">
      <xdr:nvCxnSpPr>
        <xdr:cNvPr id="199" name="直線コネクタ 198"/>
        <xdr:cNvCxnSpPr/>
      </xdr:nvCxnSpPr>
      <xdr:spPr>
        <a:xfrm>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1" name="テキスト ボックス 200"/>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9" name="円/楕円 208"/>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10"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11" name="円/楕円 210"/>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2" name="テキスト ボックス 211"/>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3" name="円/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4" name="テキスト ボックス 213"/>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6" name="テキスト ボックス 215"/>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ポイント減少している。この要因は維持補修費の減少である。維持補修費の主なものは除排雪経費であり、平成２７年度は降雪量が少なく、維持補修費は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ポイント減少している。また特別会計への繰出金については、社会保障経費が増加傾向にある中で、受益者負担や公共的な観点から今後の動向を注視し、特別会計等の安定的な運営を図る。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4535</xdr:rowOff>
    </xdr:from>
    <xdr:to>
      <xdr:col>24</xdr:col>
      <xdr:colOff>31750</xdr:colOff>
      <xdr:row>57</xdr:row>
      <xdr:rowOff>91622</xdr:rowOff>
    </xdr:to>
    <xdr:cxnSp macro="">
      <xdr:nvCxnSpPr>
        <xdr:cNvPr id="253" name="直線コネクタ 252"/>
        <xdr:cNvCxnSpPr/>
      </xdr:nvCxnSpPr>
      <xdr:spPr>
        <a:xfrm flipV="1">
          <a:off x="15671800" y="9777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15422</xdr:rowOff>
    </xdr:from>
    <xdr:to>
      <xdr:col>22</xdr:col>
      <xdr:colOff>565150</xdr:colOff>
      <xdr:row>57</xdr:row>
      <xdr:rowOff>91622</xdr:rowOff>
    </xdr:to>
    <xdr:cxnSp macro="">
      <xdr:nvCxnSpPr>
        <xdr:cNvPr id="256" name="直線コネクタ 255"/>
        <xdr:cNvCxnSpPr/>
      </xdr:nvCxnSpPr>
      <xdr:spPr>
        <a:xfrm>
          <a:off x="14782800" y="9788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48985</xdr:rowOff>
    </xdr:from>
    <xdr:to>
      <xdr:col>22</xdr:col>
      <xdr:colOff>615950</xdr:colOff>
      <xdr:row>56</xdr:row>
      <xdr:rowOff>150585</xdr:rowOff>
    </xdr:to>
    <xdr:sp macro="" textlink="">
      <xdr:nvSpPr>
        <xdr:cNvPr id="257" name="フローチャート : 判断 256"/>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160762</xdr:rowOff>
    </xdr:from>
    <xdr:ext cx="736600" cy="259045"/>
    <xdr:sp macro="" textlink="">
      <xdr:nvSpPr>
        <xdr:cNvPr id="258" name="テキスト ボックス 257"/>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15422</xdr:rowOff>
    </xdr:from>
    <xdr:to>
      <xdr:col>21</xdr:col>
      <xdr:colOff>361950</xdr:colOff>
      <xdr:row>57</xdr:row>
      <xdr:rowOff>37193</xdr:rowOff>
    </xdr:to>
    <xdr:cxnSp macro="">
      <xdr:nvCxnSpPr>
        <xdr:cNvPr id="259" name="直線コネクタ 258"/>
        <xdr:cNvCxnSpPr/>
      </xdr:nvCxnSpPr>
      <xdr:spPr>
        <a:xfrm flipV="1">
          <a:off x="13893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16328</xdr:rowOff>
    </xdr:from>
    <xdr:to>
      <xdr:col>21</xdr:col>
      <xdr:colOff>412750</xdr:colOff>
      <xdr:row>56</xdr:row>
      <xdr:rowOff>117928</xdr:rowOff>
    </xdr:to>
    <xdr:sp macro="" textlink="">
      <xdr:nvSpPr>
        <xdr:cNvPr id="260" name="フローチャート : 判断 259"/>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128105</xdr:rowOff>
    </xdr:from>
    <xdr:ext cx="762000" cy="259045"/>
    <xdr:sp macro="" textlink="">
      <xdr:nvSpPr>
        <xdr:cNvPr id="261" name="テキスト ボックス 260"/>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137885</xdr:rowOff>
    </xdr:from>
    <xdr:to>
      <xdr:col>20</xdr:col>
      <xdr:colOff>158750</xdr:colOff>
      <xdr:row>57</xdr:row>
      <xdr:rowOff>37193</xdr:rowOff>
    </xdr:to>
    <xdr:cxnSp macro="">
      <xdr:nvCxnSpPr>
        <xdr:cNvPr id="262" name="直線コネクタ 261"/>
        <xdr:cNvCxnSpPr/>
      </xdr:nvCxnSpPr>
      <xdr:spPr>
        <a:xfrm>
          <a:off x="13004800" y="9396185"/>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5443</xdr:rowOff>
    </xdr:from>
    <xdr:to>
      <xdr:col>20</xdr:col>
      <xdr:colOff>209550</xdr:colOff>
      <xdr:row>56</xdr:row>
      <xdr:rowOff>107043</xdr:rowOff>
    </xdr:to>
    <xdr:sp macro="" textlink="">
      <xdr:nvSpPr>
        <xdr:cNvPr id="263" name="フローチャート : 判断 262"/>
        <xdr:cNvSpPr/>
      </xdr:nvSpPr>
      <xdr:spPr>
        <a:xfrm>
          <a:off x="13843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117220</xdr:rowOff>
    </xdr:from>
    <xdr:ext cx="762000" cy="259045"/>
    <xdr:sp macro="" textlink="">
      <xdr:nvSpPr>
        <xdr:cNvPr id="264" name="テキスト ボックス 263"/>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46265</xdr:rowOff>
    </xdr:from>
    <xdr:to>
      <xdr:col>19</xdr:col>
      <xdr:colOff>6350</xdr:colOff>
      <xdr:row>55</xdr:row>
      <xdr:rowOff>147865</xdr:rowOff>
    </xdr:to>
    <xdr:sp macro="" textlink="">
      <xdr:nvSpPr>
        <xdr:cNvPr id="265" name="フローチャート : 判断 264"/>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132642</xdr:rowOff>
    </xdr:from>
    <xdr:ext cx="762000" cy="259045"/>
    <xdr:sp macro="" textlink="">
      <xdr:nvSpPr>
        <xdr:cNvPr id="266" name="テキスト ボックス 265"/>
        <xdr:cNvSpPr txBox="1"/>
      </xdr:nvSpPr>
      <xdr:spPr>
        <a:xfrm>
          <a:off x="12623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125185</xdr:rowOff>
    </xdr:from>
    <xdr:to>
      <xdr:col>24</xdr:col>
      <xdr:colOff>82550</xdr:colOff>
      <xdr:row>57</xdr:row>
      <xdr:rowOff>55335</xdr:rowOff>
    </xdr:to>
    <xdr:sp macro="" textlink="">
      <xdr:nvSpPr>
        <xdr:cNvPr id="272" name="円/楕円 271"/>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97262</xdr:rowOff>
    </xdr:from>
    <xdr:ext cx="762000" cy="259045"/>
    <xdr:sp macro="" textlink="">
      <xdr:nvSpPr>
        <xdr:cNvPr id="273"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40822</xdr:rowOff>
    </xdr:from>
    <xdr:to>
      <xdr:col>22</xdr:col>
      <xdr:colOff>615950</xdr:colOff>
      <xdr:row>57</xdr:row>
      <xdr:rowOff>142422</xdr:rowOff>
    </xdr:to>
    <xdr:sp macro="" textlink="">
      <xdr:nvSpPr>
        <xdr:cNvPr id="274" name="円/楕円 273"/>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127199</xdr:rowOff>
    </xdr:from>
    <xdr:ext cx="736600" cy="259045"/>
    <xdr:sp macro="" textlink="">
      <xdr:nvSpPr>
        <xdr:cNvPr id="275" name="テキスト ボックス 274"/>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136072</xdr:rowOff>
    </xdr:from>
    <xdr:to>
      <xdr:col>21</xdr:col>
      <xdr:colOff>412750</xdr:colOff>
      <xdr:row>57</xdr:row>
      <xdr:rowOff>66222</xdr:rowOff>
    </xdr:to>
    <xdr:sp macro="" textlink="">
      <xdr:nvSpPr>
        <xdr:cNvPr id="276" name="円/楕円 275"/>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50999</xdr:rowOff>
    </xdr:from>
    <xdr:ext cx="762000" cy="259045"/>
    <xdr:sp macro="" textlink="">
      <xdr:nvSpPr>
        <xdr:cNvPr id="277" name="テキスト ボックス 276"/>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157843</xdr:rowOff>
    </xdr:from>
    <xdr:to>
      <xdr:col>20</xdr:col>
      <xdr:colOff>209550</xdr:colOff>
      <xdr:row>57</xdr:row>
      <xdr:rowOff>87993</xdr:rowOff>
    </xdr:to>
    <xdr:sp macro="" textlink="">
      <xdr:nvSpPr>
        <xdr:cNvPr id="278" name="円/楕円 277"/>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72770</xdr:rowOff>
    </xdr:from>
    <xdr:ext cx="762000" cy="259045"/>
    <xdr:sp macro="" textlink="">
      <xdr:nvSpPr>
        <xdr:cNvPr id="279" name="テキスト ボックス 278"/>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87085</xdr:rowOff>
    </xdr:from>
    <xdr:to>
      <xdr:col>19</xdr:col>
      <xdr:colOff>6350</xdr:colOff>
      <xdr:row>55</xdr:row>
      <xdr:rowOff>17235</xdr:rowOff>
    </xdr:to>
    <xdr:sp macro="" textlink="">
      <xdr:nvSpPr>
        <xdr:cNvPr id="280" name="円/楕円 279"/>
        <xdr:cNvSpPr/>
      </xdr:nvSpPr>
      <xdr:spPr>
        <a:xfrm>
          <a:off x="12954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27412</xdr:rowOff>
    </xdr:from>
    <xdr:ext cx="762000" cy="259045"/>
    <xdr:sp macro="" textlink="">
      <xdr:nvSpPr>
        <xdr:cNvPr id="281" name="テキスト ボックス 280"/>
        <xdr:cNvSpPr txBox="1"/>
      </xdr:nvSpPr>
      <xdr:spPr>
        <a:xfrm>
          <a:off x="12623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補助費等における経常収支比率は一部事務組合への負担金や病院事業への補助金が多くの割合を占めており、前年度と比較して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加となっている。この要因は病院事業会計に対する補助金である。補助金額については前年同額であったが、繰出基準にかかる補助金が増加したため、経常的支出としては増加した。病院事業への補助金も多額で推移しており、今後も病院の経営の安定等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78994</xdr:rowOff>
    </xdr:to>
    <xdr:cxnSp macro="">
      <xdr:nvCxnSpPr>
        <xdr:cNvPr id="311" name="直線コネクタ 310"/>
        <xdr:cNvCxnSpPr/>
      </xdr:nvCxnSpPr>
      <xdr:spPr>
        <a:xfrm>
          <a:off x="15671800" y="6413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69850</xdr:rowOff>
    </xdr:to>
    <xdr:cxnSp macro="">
      <xdr:nvCxnSpPr>
        <xdr:cNvPr id="314" name="直線コネクタ 313"/>
        <xdr:cNvCxnSpPr/>
      </xdr:nvCxnSpPr>
      <xdr:spPr>
        <a:xfrm>
          <a:off x="14782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5" name="フローチャート : 判断 314"/>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16" name="テキスト ボックス 315"/>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5842</xdr:rowOff>
    </xdr:to>
    <xdr:cxnSp macro="">
      <xdr:nvCxnSpPr>
        <xdr:cNvPr id="317" name="直線コネクタ 316"/>
        <xdr:cNvCxnSpPr/>
      </xdr:nvCxnSpPr>
      <xdr:spPr>
        <a:xfrm>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8" name="フローチャート : 判断 317"/>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19" name="テキスト ボックス 318"/>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78994</xdr:rowOff>
    </xdr:to>
    <xdr:cxnSp macro="">
      <xdr:nvCxnSpPr>
        <xdr:cNvPr id="320" name="直線コネクタ 319"/>
        <xdr:cNvCxnSpPr/>
      </xdr:nvCxnSpPr>
      <xdr:spPr>
        <a:xfrm flipV="1">
          <a:off x="13004800" y="63449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21" name="フローチャート : 判断 320"/>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22" name="テキスト ボックス 321"/>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3" name="フローチャート : 判断 322"/>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24" name="テキスト ボックス 323"/>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30" name="円/楕円 329"/>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31"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2" name="円/楕円 331"/>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33" name="テキスト ボックス 332"/>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34" name="円/楕円 333"/>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66819</xdr:rowOff>
    </xdr:from>
    <xdr:ext cx="762000" cy="259045"/>
    <xdr:sp macro="" textlink="">
      <xdr:nvSpPr>
        <xdr:cNvPr id="335" name="テキスト ボックス 334"/>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6" name="円/楕円 33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62247</xdr:rowOff>
    </xdr:from>
    <xdr:ext cx="762000" cy="259045"/>
    <xdr:sp macro="" textlink="">
      <xdr:nvSpPr>
        <xdr:cNvPr id="337" name="テキスト ボックス 336"/>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8" name="円/楕円 337"/>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9" name="テキスト ボックス 338"/>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chemeClr val="dk1"/>
              </a:solidFill>
              <a:effectLst/>
              <a:latin typeface="+mn-lt"/>
              <a:ea typeface="+mn-ea"/>
              <a:cs typeface="+mn-cs"/>
            </a:rPr>
            <a:t>　公債費における経常収支比率は前年度より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ポイント減少している。この要因は</a:t>
          </a:r>
          <a:r>
            <a:rPr kumimoji="1" lang="ja-JP" altLang="en-US" sz="1100">
              <a:solidFill>
                <a:schemeClr val="dk1"/>
              </a:solidFill>
              <a:effectLst/>
              <a:latin typeface="+mn-lt"/>
              <a:ea typeface="+mn-ea"/>
              <a:cs typeface="+mn-cs"/>
            </a:rPr>
            <a:t>過疎対策事業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平成元年に実施した飯沢小学校建築事業</a:t>
          </a:r>
          <a:r>
            <a:rPr kumimoji="1" lang="ja-JP" altLang="ja-JP" sz="1100">
              <a:solidFill>
                <a:schemeClr val="dk1"/>
              </a:solidFill>
              <a:effectLst/>
              <a:latin typeface="+mn-lt"/>
              <a:ea typeface="+mn-ea"/>
              <a:cs typeface="+mn-cs"/>
            </a:rPr>
            <a:t>にかかる地方債の償還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終了</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である。平成２７年度では減少しているが、広域市町村圏組合で実施した消防救急デジタル無線整備事業やごみ処理施設整備事業の負担金に係る地方債の償還が今後控えているため、中期的には上昇する</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132443</xdr:rowOff>
    </xdr:from>
    <xdr:to>
      <xdr:col>7</xdr:col>
      <xdr:colOff>15875</xdr:colOff>
      <xdr:row>77</xdr:row>
      <xdr:rowOff>91621</xdr:rowOff>
    </xdr:to>
    <xdr:cxnSp macro="">
      <xdr:nvCxnSpPr>
        <xdr:cNvPr id="374" name="直線コネクタ 373"/>
        <xdr:cNvCxnSpPr/>
      </xdr:nvCxnSpPr>
      <xdr:spPr>
        <a:xfrm flipV="1">
          <a:off x="3987800" y="131626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76399</xdr:rowOff>
    </xdr:from>
    <xdr:ext cx="762000" cy="259045"/>
    <xdr:sp macro="" textlink="">
      <xdr:nvSpPr>
        <xdr:cNvPr id="375"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37193</xdr:rowOff>
    </xdr:from>
    <xdr:to>
      <xdr:col>5</xdr:col>
      <xdr:colOff>549275</xdr:colOff>
      <xdr:row>77</xdr:row>
      <xdr:rowOff>91621</xdr:rowOff>
    </xdr:to>
    <xdr:cxnSp macro="">
      <xdr:nvCxnSpPr>
        <xdr:cNvPr id="377" name="直線コネクタ 376"/>
        <xdr:cNvCxnSpPr/>
      </xdr:nvCxnSpPr>
      <xdr:spPr>
        <a:xfrm>
          <a:off x="3098800" y="13238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78" name="フローチャート : 判断 377"/>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160762</xdr:rowOff>
    </xdr:from>
    <xdr:ext cx="736600" cy="259045"/>
    <xdr:sp macro="" textlink="">
      <xdr:nvSpPr>
        <xdr:cNvPr id="379" name="テキスト ボックス 378"/>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37193</xdr:rowOff>
    </xdr:from>
    <xdr:to>
      <xdr:col>4</xdr:col>
      <xdr:colOff>346075</xdr:colOff>
      <xdr:row>77</xdr:row>
      <xdr:rowOff>156936</xdr:rowOff>
    </xdr:to>
    <xdr:cxnSp macro="">
      <xdr:nvCxnSpPr>
        <xdr:cNvPr id="380" name="直線コネクタ 379"/>
        <xdr:cNvCxnSpPr/>
      </xdr:nvCxnSpPr>
      <xdr:spPr>
        <a:xfrm flipV="1">
          <a:off x="2209800" y="132388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103414</xdr:rowOff>
    </xdr:from>
    <xdr:to>
      <xdr:col>4</xdr:col>
      <xdr:colOff>396875</xdr:colOff>
      <xdr:row>77</xdr:row>
      <xdr:rowOff>33564</xdr:rowOff>
    </xdr:to>
    <xdr:sp macro="" textlink="">
      <xdr:nvSpPr>
        <xdr:cNvPr id="381" name="フローチャート : 判断 380"/>
        <xdr:cNvSpPr/>
      </xdr:nvSpPr>
      <xdr:spPr>
        <a:xfrm>
          <a:off x="3048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43742</xdr:rowOff>
    </xdr:from>
    <xdr:ext cx="762000" cy="259045"/>
    <xdr:sp macro="" textlink="">
      <xdr:nvSpPr>
        <xdr:cNvPr id="382" name="テキスト ボックス 381"/>
        <xdr:cNvSpPr txBox="1"/>
      </xdr:nvSpPr>
      <xdr:spPr>
        <a:xfrm>
          <a:off x="2717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124279</xdr:rowOff>
    </xdr:from>
    <xdr:to>
      <xdr:col>3</xdr:col>
      <xdr:colOff>142875</xdr:colOff>
      <xdr:row>77</xdr:row>
      <xdr:rowOff>156936</xdr:rowOff>
    </xdr:to>
    <xdr:cxnSp macro="">
      <xdr:nvCxnSpPr>
        <xdr:cNvPr id="383" name="直線コネクタ 382"/>
        <xdr:cNvCxnSpPr/>
      </xdr:nvCxnSpPr>
      <xdr:spPr>
        <a:xfrm>
          <a:off x="1320800" y="13325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146957</xdr:rowOff>
    </xdr:from>
    <xdr:to>
      <xdr:col>3</xdr:col>
      <xdr:colOff>193675</xdr:colOff>
      <xdr:row>77</xdr:row>
      <xdr:rowOff>77107</xdr:rowOff>
    </xdr:to>
    <xdr:sp macro="" textlink="">
      <xdr:nvSpPr>
        <xdr:cNvPr id="384" name="フローチャート : 判断 383"/>
        <xdr:cNvSpPr/>
      </xdr:nvSpPr>
      <xdr:spPr>
        <a:xfrm>
          <a:off x="2159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87284</xdr:rowOff>
    </xdr:from>
    <xdr:ext cx="762000" cy="259045"/>
    <xdr:sp macro="" textlink="">
      <xdr:nvSpPr>
        <xdr:cNvPr id="385" name="テキスト ボックス 384"/>
        <xdr:cNvSpPr txBox="1"/>
      </xdr:nvSpPr>
      <xdr:spPr>
        <a:xfrm>
          <a:off x="1828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6" name="フローチャート : 判断 38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7" name="テキスト ボックス 38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81643</xdr:rowOff>
    </xdr:from>
    <xdr:to>
      <xdr:col>7</xdr:col>
      <xdr:colOff>66675</xdr:colOff>
      <xdr:row>77</xdr:row>
      <xdr:rowOff>11793</xdr:rowOff>
    </xdr:to>
    <xdr:sp macro="" textlink="">
      <xdr:nvSpPr>
        <xdr:cNvPr id="393" name="円/楕円 392"/>
        <xdr:cNvSpPr/>
      </xdr:nvSpPr>
      <xdr:spPr>
        <a:xfrm>
          <a:off x="4775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53720</xdr:rowOff>
    </xdr:from>
    <xdr:ext cx="762000" cy="259045"/>
    <xdr:sp macro="" textlink="">
      <xdr:nvSpPr>
        <xdr:cNvPr id="394" name="公債費該当値テキスト"/>
        <xdr:cNvSpPr txBox="1"/>
      </xdr:nvSpPr>
      <xdr:spPr>
        <a:xfrm>
          <a:off x="4914900" y="1308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40821</xdr:rowOff>
    </xdr:from>
    <xdr:to>
      <xdr:col>5</xdr:col>
      <xdr:colOff>600075</xdr:colOff>
      <xdr:row>77</xdr:row>
      <xdr:rowOff>142421</xdr:rowOff>
    </xdr:to>
    <xdr:sp macro="" textlink="">
      <xdr:nvSpPr>
        <xdr:cNvPr id="395" name="円/楕円 394"/>
        <xdr:cNvSpPr/>
      </xdr:nvSpPr>
      <xdr:spPr>
        <a:xfrm>
          <a:off x="3937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96" name="テキスト ボックス 395"/>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157843</xdr:rowOff>
    </xdr:from>
    <xdr:to>
      <xdr:col>4</xdr:col>
      <xdr:colOff>396875</xdr:colOff>
      <xdr:row>77</xdr:row>
      <xdr:rowOff>87993</xdr:rowOff>
    </xdr:to>
    <xdr:sp macro="" textlink="">
      <xdr:nvSpPr>
        <xdr:cNvPr id="397" name="円/楕円 396"/>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72770</xdr:rowOff>
    </xdr:from>
    <xdr:ext cx="762000" cy="259045"/>
    <xdr:sp macro="" textlink="">
      <xdr:nvSpPr>
        <xdr:cNvPr id="398" name="テキスト ボックス 397"/>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106136</xdr:rowOff>
    </xdr:from>
    <xdr:to>
      <xdr:col>3</xdr:col>
      <xdr:colOff>193675</xdr:colOff>
      <xdr:row>78</xdr:row>
      <xdr:rowOff>36286</xdr:rowOff>
    </xdr:to>
    <xdr:sp macro="" textlink="">
      <xdr:nvSpPr>
        <xdr:cNvPr id="399" name="円/楕円 398"/>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21063</xdr:rowOff>
    </xdr:from>
    <xdr:ext cx="762000" cy="259045"/>
    <xdr:sp macro="" textlink="">
      <xdr:nvSpPr>
        <xdr:cNvPr id="400" name="テキスト ボックス 399"/>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401" name="円/楕円 400"/>
        <xdr:cNvSpPr/>
      </xdr:nvSpPr>
      <xdr:spPr>
        <a:xfrm>
          <a:off x="1270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159856</xdr:rowOff>
    </xdr:from>
    <xdr:ext cx="762000" cy="259045"/>
    <xdr:sp macro="" textlink="">
      <xdr:nvSpPr>
        <xdr:cNvPr id="402" name="テキスト ボックス 401"/>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ている。扶助費や補助費で増加しているものの、人件費や物件費等で大きく減少しているため、総体的に減少している。人件費については近年退職者が増加しており、職員数の減少や年齢構成が変化している状況にある。秋田県平均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ポイント低い状況にあり、今後も定員管理の適正化に努めていく。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77</xdr:row>
      <xdr:rowOff>161289</xdr:rowOff>
    </xdr:to>
    <xdr:cxnSp macro="">
      <xdr:nvCxnSpPr>
        <xdr:cNvPr id="435" name="直線コネクタ 434"/>
        <xdr:cNvCxnSpPr/>
      </xdr:nvCxnSpPr>
      <xdr:spPr>
        <a:xfrm flipV="1">
          <a:off x="15671800" y="133172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77</xdr:row>
      <xdr:rowOff>161289</xdr:rowOff>
    </xdr:to>
    <xdr:cxnSp macro="">
      <xdr:nvCxnSpPr>
        <xdr:cNvPr id="438" name="直線コネクタ 437"/>
        <xdr:cNvCxnSpPr/>
      </xdr:nvCxnSpPr>
      <xdr:spPr>
        <a:xfrm>
          <a:off x="14782800" y="132562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9" name="フローチャート : 判断 438"/>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40" name="テキスト ボックス 439"/>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54611</xdr:rowOff>
    </xdr:from>
    <xdr:to>
      <xdr:col>21</xdr:col>
      <xdr:colOff>361950</xdr:colOff>
      <xdr:row>77</xdr:row>
      <xdr:rowOff>54611</xdr:rowOff>
    </xdr:to>
    <xdr:cxnSp macro="">
      <xdr:nvCxnSpPr>
        <xdr:cNvPr id="441" name="直線コネクタ 440"/>
        <xdr:cNvCxnSpPr/>
      </xdr:nvCxnSpPr>
      <xdr:spPr>
        <a:xfrm>
          <a:off x="13893800" y="13256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42" name="フローチャート : 判断 441"/>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43" name="テキスト ボックス 442"/>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54611</xdr:rowOff>
    </xdr:from>
    <xdr:to>
      <xdr:col>20</xdr:col>
      <xdr:colOff>158750</xdr:colOff>
      <xdr:row>77</xdr:row>
      <xdr:rowOff>81280</xdr:rowOff>
    </xdr:to>
    <xdr:cxnSp macro="">
      <xdr:nvCxnSpPr>
        <xdr:cNvPr id="444" name="直線コネクタ 443"/>
        <xdr:cNvCxnSpPr/>
      </xdr:nvCxnSpPr>
      <xdr:spPr>
        <a:xfrm flipV="1">
          <a:off x="13004800" y="13256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45" name="フローチャート : 判断 44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46" name="テキスト ボックス 44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7" name="フローチャート : 判断 446"/>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8" name="テキスト ボックス 447"/>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54" name="円/楕円 453"/>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55"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56" name="円/楕円 455"/>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57" name="テキスト ボックス 45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3811</xdr:rowOff>
    </xdr:from>
    <xdr:to>
      <xdr:col>21</xdr:col>
      <xdr:colOff>412750</xdr:colOff>
      <xdr:row>77</xdr:row>
      <xdr:rowOff>105411</xdr:rowOff>
    </xdr:to>
    <xdr:sp macro="" textlink="">
      <xdr:nvSpPr>
        <xdr:cNvPr id="458" name="円/楕円 457"/>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59" name="テキスト ボックス 458"/>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3811</xdr:rowOff>
    </xdr:from>
    <xdr:to>
      <xdr:col>20</xdr:col>
      <xdr:colOff>209550</xdr:colOff>
      <xdr:row>77</xdr:row>
      <xdr:rowOff>105411</xdr:rowOff>
    </xdr:to>
    <xdr:sp macro="" textlink="">
      <xdr:nvSpPr>
        <xdr:cNvPr id="460" name="円/楕円 459"/>
        <xdr:cNvSpPr/>
      </xdr:nvSpPr>
      <xdr:spPr>
        <a:xfrm>
          <a:off x="13843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90188</xdr:rowOff>
    </xdr:from>
    <xdr:ext cx="762000" cy="259045"/>
    <xdr:sp macro="" textlink="">
      <xdr:nvSpPr>
        <xdr:cNvPr id="461" name="テキスト ボックス 460"/>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62" name="円/楕円 461"/>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116857</xdr:rowOff>
    </xdr:from>
    <xdr:ext cx="762000" cy="259045"/>
    <xdr:sp macro="" textlink="">
      <xdr:nvSpPr>
        <xdr:cNvPr id="463" name="テキスト ボックス 462"/>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秋田県羽後町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99154</xdr:rowOff>
    </xdr:from>
    <xdr:to>
      <xdr:col>4</xdr:col>
      <xdr:colOff>1117600</xdr:colOff>
      <xdr:row>16</xdr:row>
      <xdr:rowOff>111140</xdr:rowOff>
    </xdr:to>
    <xdr:cxnSp macro="">
      <xdr:nvCxnSpPr>
        <xdr:cNvPr id="52" name="直線コネクタ 51"/>
        <xdr:cNvCxnSpPr/>
      </xdr:nvCxnSpPr>
      <xdr:spPr bwMode="auto">
        <a:xfrm flipV="1">
          <a:off x="5003800" y="2889979"/>
          <a:ext cx="647700" cy="1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164155</xdr:rowOff>
    </xdr:from>
    <xdr:ext cx="762000" cy="259045"/>
    <xdr:sp macro="" textlink="">
      <xdr:nvSpPr>
        <xdr:cNvPr id="53" name="人口1人当たり決算額の推移平均値テキスト130"/>
        <xdr:cNvSpPr txBox="1"/>
      </xdr:nvSpPr>
      <xdr:spPr>
        <a:xfrm>
          <a:off x="5740400" y="295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111140</xdr:rowOff>
    </xdr:from>
    <xdr:to>
      <xdr:col>4</xdr:col>
      <xdr:colOff>469900</xdr:colOff>
      <xdr:row>16</xdr:row>
      <xdr:rowOff>136906</xdr:rowOff>
    </xdr:to>
    <xdr:cxnSp macro="">
      <xdr:nvCxnSpPr>
        <xdr:cNvPr id="55" name="直線コネクタ 54"/>
        <xdr:cNvCxnSpPr/>
      </xdr:nvCxnSpPr>
      <xdr:spPr bwMode="auto">
        <a:xfrm flipV="1">
          <a:off x="4305300" y="2901965"/>
          <a:ext cx="698500" cy="2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17755</xdr:rowOff>
    </xdr:from>
    <xdr:to>
      <xdr:col>4</xdr:col>
      <xdr:colOff>520700</xdr:colOff>
      <xdr:row>17</xdr:row>
      <xdr:rowOff>119355</xdr:rowOff>
    </xdr:to>
    <xdr:sp macro="" textlink="">
      <xdr:nvSpPr>
        <xdr:cNvPr id="56" name="フローチャート : 判断 55"/>
        <xdr:cNvSpPr/>
      </xdr:nvSpPr>
      <xdr:spPr bwMode="auto">
        <a:xfrm>
          <a:off x="49530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104132</xdr:rowOff>
    </xdr:from>
    <xdr:ext cx="736600" cy="259045"/>
    <xdr:sp macro="" textlink="">
      <xdr:nvSpPr>
        <xdr:cNvPr id="57" name="テキスト ボックス 56"/>
        <xdr:cNvSpPr txBox="1"/>
      </xdr:nvSpPr>
      <xdr:spPr>
        <a:xfrm>
          <a:off x="4622800" y="3066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60456</xdr:rowOff>
    </xdr:from>
    <xdr:to>
      <xdr:col>3</xdr:col>
      <xdr:colOff>904875</xdr:colOff>
      <xdr:row>16</xdr:row>
      <xdr:rowOff>136906</xdr:rowOff>
    </xdr:to>
    <xdr:cxnSp macro="">
      <xdr:nvCxnSpPr>
        <xdr:cNvPr id="58" name="直線コネクタ 57"/>
        <xdr:cNvCxnSpPr/>
      </xdr:nvCxnSpPr>
      <xdr:spPr bwMode="auto">
        <a:xfrm>
          <a:off x="3606800" y="2851281"/>
          <a:ext cx="698500" cy="76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56208</xdr:rowOff>
    </xdr:from>
    <xdr:to>
      <xdr:col>3</xdr:col>
      <xdr:colOff>955675</xdr:colOff>
      <xdr:row>17</xdr:row>
      <xdr:rowOff>157808</xdr:rowOff>
    </xdr:to>
    <xdr:sp macro="" textlink="">
      <xdr:nvSpPr>
        <xdr:cNvPr id="59" name="フローチャート : 判断 58"/>
        <xdr:cNvSpPr/>
      </xdr:nvSpPr>
      <xdr:spPr bwMode="auto">
        <a:xfrm>
          <a:off x="42545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142585</xdr:rowOff>
    </xdr:from>
    <xdr:ext cx="762000" cy="259045"/>
    <xdr:sp macro="" textlink="">
      <xdr:nvSpPr>
        <xdr:cNvPr id="60" name="テキスト ボックス 59"/>
        <xdr:cNvSpPr txBox="1"/>
      </xdr:nvSpPr>
      <xdr:spPr>
        <a:xfrm>
          <a:off x="3924300" y="310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2016</xdr:rowOff>
    </xdr:from>
    <xdr:to>
      <xdr:col>3</xdr:col>
      <xdr:colOff>206375</xdr:colOff>
      <xdr:row>16</xdr:row>
      <xdr:rowOff>60456</xdr:rowOff>
    </xdr:to>
    <xdr:cxnSp macro="">
      <xdr:nvCxnSpPr>
        <xdr:cNvPr id="61" name="直線コネクタ 60"/>
        <xdr:cNvCxnSpPr/>
      </xdr:nvCxnSpPr>
      <xdr:spPr bwMode="auto">
        <a:xfrm>
          <a:off x="2908300" y="2792841"/>
          <a:ext cx="698500" cy="5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17183</xdr:rowOff>
    </xdr:from>
    <xdr:to>
      <xdr:col>3</xdr:col>
      <xdr:colOff>257175</xdr:colOff>
      <xdr:row>17</xdr:row>
      <xdr:rowOff>118783</xdr:rowOff>
    </xdr:to>
    <xdr:sp macro="" textlink="">
      <xdr:nvSpPr>
        <xdr:cNvPr id="62" name="フローチャート : 判断 61"/>
        <xdr:cNvSpPr/>
      </xdr:nvSpPr>
      <xdr:spPr bwMode="auto">
        <a:xfrm>
          <a:off x="3556000" y="297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103560</xdr:rowOff>
    </xdr:from>
    <xdr:ext cx="762000" cy="259045"/>
    <xdr:sp macro="" textlink="">
      <xdr:nvSpPr>
        <xdr:cNvPr id="63" name="テキスト ボックス 62"/>
        <xdr:cNvSpPr txBox="1"/>
      </xdr:nvSpPr>
      <xdr:spPr>
        <a:xfrm>
          <a:off x="3225800" y="306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159601</xdr:rowOff>
    </xdr:from>
    <xdr:to>
      <xdr:col>2</xdr:col>
      <xdr:colOff>692150</xdr:colOff>
      <xdr:row>17</xdr:row>
      <xdr:rowOff>89751</xdr:rowOff>
    </xdr:to>
    <xdr:sp macro="" textlink="">
      <xdr:nvSpPr>
        <xdr:cNvPr id="64" name="フローチャート : 判断 63"/>
        <xdr:cNvSpPr/>
      </xdr:nvSpPr>
      <xdr:spPr bwMode="auto">
        <a:xfrm>
          <a:off x="2857500" y="2950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74528</xdr:rowOff>
    </xdr:from>
    <xdr:ext cx="762000" cy="259045"/>
    <xdr:sp macro="" textlink="">
      <xdr:nvSpPr>
        <xdr:cNvPr id="65" name="テキスト ボックス 64"/>
        <xdr:cNvSpPr txBox="1"/>
      </xdr:nvSpPr>
      <xdr:spPr>
        <a:xfrm>
          <a:off x="2527300" y="30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48354</xdr:rowOff>
    </xdr:from>
    <xdr:to>
      <xdr:col>5</xdr:col>
      <xdr:colOff>34925</xdr:colOff>
      <xdr:row>16</xdr:row>
      <xdr:rowOff>149954</xdr:rowOff>
    </xdr:to>
    <xdr:sp macro="" textlink="">
      <xdr:nvSpPr>
        <xdr:cNvPr id="71" name="円/楕円 70"/>
        <xdr:cNvSpPr/>
      </xdr:nvSpPr>
      <xdr:spPr bwMode="auto">
        <a:xfrm>
          <a:off x="5600700" y="283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64881</xdr:rowOff>
    </xdr:from>
    <xdr:ext cx="762000" cy="259045"/>
    <xdr:sp macro="" textlink="">
      <xdr:nvSpPr>
        <xdr:cNvPr id="72" name="人口1人当たり決算額の推移該当値テキスト130"/>
        <xdr:cNvSpPr txBox="1"/>
      </xdr:nvSpPr>
      <xdr:spPr>
        <a:xfrm>
          <a:off x="5740400" y="268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104,122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60340</xdr:rowOff>
    </xdr:from>
    <xdr:to>
      <xdr:col>4</xdr:col>
      <xdr:colOff>520700</xdr:colOff>
      <xdr:row>16</xdr:row>
      <xdr:rowOff>161940</xdr:rowOff>
    </xdr:to>
    <xdr:sp macro="" textlink="">
      <xdr:nvSpPr>
        <xdr:cNvPr id="73" name="円/楕円 72"/>
        <xdr:cNvSpPr/>
      </xdr:nvSpPr>
      <xdr:spPr bwMode="auto">
        <a:xfrm>
          <a:off x="4953000" y="285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667</xdr:rowOff>
    </xdr:from>
    <xdr:ext cx="736600" cy="259045"/>
    <xdr:sp macro="" textlink="">
      <xdr:nvSpPr>
        <xdr:cNvPr id="74" name="テキスト ボックス 73"/>
        <xdr:cNvSpPr txBox="1"/>
      </xdr:nvSpPr>
      <xdr:spPr>
        <a:xfrm>
          <a:off x="4622800" y="262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103,388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86106</xdr:rowOff>
    </xdr:from>
    <xdr:to>
      <xdr:col>3</xdr:col>
      <xdr:colOff>955675</xdr:colOff>
      <xdr:row>17</xdr:row>
      <xdr:rowOff>16256</xdr:rowOff>
    </xdr:to>
    <xdr:sp macro="" textlink="">
      <xdr:nvSpPr>
        <xdr:cNvPr id="75" name="円/楕円 74"/>
        <xdr:cNvSpPr/>
      </xdr:nvSpPr>
      <xdr:spPr bwMode="auto">
        <a:xfrm>
          <a:off x="4254500" y="287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26433</xdr:rowOff>
    </xdr:from>
    <xdr:ext cx="762000" cy="259045"/>
    <xdr:sp macro="" textlink="">
      <xdr:nvSpPr>
        <xdr:cNvPr id="76" name="テキスト ボックス 75"/>
        <xdr:cNvSpPr txBox="1"/>
      </xdr:nvSpPr>
      <xdr:spPr>
        <a:xfrm>
          <a:off x="3924300" y="264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9656</xdr:rowOff>
    </xdr:from>
    <xdr:to>
      <xdr:col>3</xdr:col>
      <xdr:colOff>257175</xdr:colOff>
      <xdr:row>16</xdr:row>
      <xdr:rowOff>111256</xdr:rowOff>
    </xdr:to>
    <xdr:sp macro="" textlink="">
      <xdr:nvSpPr>
        <xdr:cNvPr id="77" name="円/楕円 76"/>
        <xdr:cNvSpPr/>
      </xdr:nvSpPr>
      <xdr:spPr bwMode="auto">
        <a:xfrm>
          <a:off x="3556000" y="280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121433</xdr:rowOff>
    </xdr:from>
    <xdr:ext cx="762000" cy="259045"/>
    <xdr:sp macro="" textlink="">
      <xdr:nvSpPr>
        <xdr:cNvPr id="78" name="テキスト ボックス 77"/>
        <xdr:cNvSpPr txBox="1"/>
      </xdr:nvSpPr>
      <xdr:spPr>
        <a:xfrm>
          <a:off x="3225800" y="256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106,492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122666</xdr:rowOff>
    </xdr:from>
    <xdr:to>
      <xdr:col>2</xdr:col>
      <xdr:colOff>692150</xdr:colOff>
      <xdr:row>16</xdr:row>
      <xdr:rowOff>52816</xdr:rowOff>
    </xdr:to>
    <xdr:sp macro="" textlink="">
      <xdr:nvSpPr>
        <xdr:cNvPr id="79" name="円/楕円 78"/>
        <xdr:cNvSpPr/>
      </xdr:nvSpPr>
      <xdr:spPr bwMode="auto">
        <a:xfrm>
          <a:off x="2857500" y="274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62993</xdr:rowOff>
    </xdr:from>
    <xdr:ext cx="762000" cy="259045"/>
    <xdr:sp macro="" textlink="">
      <xdr:nvSpPr>
        <xdr:cNvPr id="80" name="テキスト ボックス 79"/>
        <xdr:cNvSpPr txBox="1"/>
      </xdr:nvSpPr>
      <xdr:spPr>
        <a:xfrm>
          <a:off x="2527300" y="251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121612</xdr:rowOff>
    </xdr:from>
    <xdr:to>
      <xdr:col>4</xdr:col>
      <xdr:colOff>1117600</xdr:colOff>
      <xdr:row>35</xdr:row>
      <xdr:rowOff>158057</xdr:rowOff>
    </xdr:to>
    <xdr:cxnSp macro="">
      <xdr:nvCxnSpPr>
        <xdr:cNvPr id="116" name="直線コネクタ 115"/>
        <xdr:cNvCxnSpPr/>
      </xdr:nvCxnSpPr>
      <xdr:spPr bwMode="auto">
        <a:xfrm>
          <a:off x="5003800" y="6731962"/>
          <a:ext cx="647700" cy="36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256433</xdr:rowOff>
    </xdr:from>
    <xdr:ext cx="762000" cy="259045"/>
    <xdr:sp macro="" textlink="">
      <xdr:nvSpPr>
        <xdr:cNvPr id="117" name="人口1人当たり決算額の推移平均値テキスト445"/>
        <xdr:cNvSpPr txBox="1"/>
      </xdr:nvSpPr>
      <xdr:spPr>
        <a:xfrm>
          <a:off x="5740400" y="6866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62698</xdr:rowOff>
    </xdr:from>
    <xdr:to>
      <xdr:col>4</xdr:col>
      <xdr:colOff>469900</xdr:colOff>
      <xdr:row>35</xdr:row>
      <xdr:rowOff>121612</xdr:rowOff>
    </xdr:to>
    <xdr:cxnSp macro="">
      <xdr:nvCxnSpPr>
        <xdr:cNvPr id="119" name="直線コネクタ 118"/>
        <xdr:cNvCxnSpPr/>
      </xdr:nvCxnSpPr>
      <xdr:spPr bwMode="auto">
        <a:xfrm>
          <a:off x="4305300" y="6673048"/>
          <a:ext cx="698500" cy="58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207841</xdr:rowOff>
    </xdr:from>
    <xdr:to>
      <xdr:col>4</xdr:col>
      <xdr:colOff>520700</xdr:colOff>
      <xdr:row>35</xdr:row>
      <xdr:rowOff>309441</xdr:rowOff>
    </xdr:to>
    <xdr:sp macro="" textlink="">
      <xdr:nvSpPr>
        <xdr:cNvPr id="120" name="フローチャート : 判断 119"/>
        <xdr:cNvSpPr/>
      </xdr:nvSpPr>
      <xdr:spPr bwMode="auto">
        <a:xfrm>
          <a:off x="4953000" y="6818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294218</xdr:rowOff>
    </xdr:from>
    <xdr:ext cx="736600" cy="259045"/>
    <xdr:sp macro="" textlink="">
      <xdr:nvSpPr>
        <xdr:cNvPr id="121" name="テキスト ボックス 120"/>
        <xdr:cNvSpPr txBox="1"/>
      </xdr:nvSpPr>
      <xdr:spPr>
        <a:xfrm>
          <a:off x="4622800" y="690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317097</xdr:rowOff>
    </xdr:from>
    <xdr:to>
      <xdr:col>3</xdr:col>
      <xdr:colOff>904875</xdr:colOff>
      <xdr:row>35</xdr:row>
      <xdr:rowOff>62698</xdr:rowOff>
    </xdr:to>
    <xdr:cxnSp macro="">
      <xdr:nvCxnSpPr>
        <xdr:cNvPr id="122" name="直線コネクタ 121"/>
        <xdr:cNvCxnSpPr/>
      </xdr:nvCxnSpPr>
      <xdr:spPr bwMode="auto">
        <a:xfrm>
          <a:off x="3606800" y="6584547"/>
          <a:ext cx="698500" cy="8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110065</xdr:rowOff>
    </xdr:from>
    <xdr:to>
      <xdr:col>3</xdr:col>
      <xdr:colOff>955675</xdr:colOff>
      <xdr:row>35</xdr:row>
      <xdr:rowOff>211665</xdr:rowOff>
    </xdr:to>
    <xdr:sp macro="" textlink="">
      <xdr:nvSpPr>
        <xdr:cNvPr id="123" name="フローチャート : 判断 122"/>
        <xdr:cNvSpPr/>
      </xdr:nvSpPr>
      <xdr:spPr bwMode="auto">
        <a:xfrm>
          <a:off x="4254500" y="6720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196442</xdr:rowOff>
    </xdr:from>
    <xdr:ext cx="762000" cy="259045"/>
    <xdr:sp macro="" textlink="">
      <xdr:nvSpPr>
        <xdr:cNvPr id="124" name="テキスト ボックス 123"/>
        <xdr:cNvSpPr txBox="1"/>
      </xdr:nvSpPr>
      <xdr:spPr>
        <a:xfrm>
          <a:off x="3924300" y="680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195580</xdr:rowOff>
    </xdr:from>
    <xdr:to>
      <xdr:col>3</xdr:col>
      <xdr:colOff>206375</xdr:colOff>
      <xdr:row>34</xdr:row>
      <xdr:rowOff>317097</xdr:rowOff>
    </xdr:to>
    <xdr:cxnSp macro="">
      <xdr:nvCxnSpPr>
        <xdr:cNvPr id="125" name="直線コネクタ 124"/>
        <xdr:cNvCxnSpPr/>
      </xdr:nvCxnSpPr>
      <xdr:spPr bwMode="auto">
        <a:xfrm>
          <a:off x="2908300" y="6463030"/>
          <a:ext cx="698500" cy="12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68330</xdr:rowOff>
    </xdr:from>
    <xdr:to>
      <xdr:col>3</xdr:col>
      <xdr:colOff>257175</xdr:colOff>
      <xdr:row>35</xdr:row>
      <xdr:rowOff>169930</xdr:rowOff>
    </xdr:to>
    <xdr:sp macro="" textlink="">
      <xdr:nvSpPr>
        <xdr:cNvPr id="126" name="フローチャート : 判断 125"/>
        <xdr:cNvSpPr/>
      </xdr:nvSpPr>
      <xdr:spPr bwMode="auto">
        <a:xfrm>
          <a:off x="3556000" y="6678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154707</xdr:rowOff>
    </xdr:from>
    <xdr:ext cx="762000" cy="259045"/>
    <xdr:sp macro="" textlink="">
      <xdr:nvSpPr>
        <xdr:cNvPr id="127" name="テキスト ボックス 126"/>
        <xdr:cNvSpPr txBox="1"/>
      </xdr:nvSpPr>
      <xdr:spPr>
        <a:xfrm>
          <a:off x="3225800" y="676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291966</xdr:rowOff>
    </xdr:from>
    <xdr:to>
      <xdr:col>2</xdr:col>
      <xdr:colOff>692150</xdr:colOff>
      <xdr:row>35</xdr:row>
      <xdr:rowOff>50666</xdr:rowOff>
    </xdr:to>
    <xdr:sp macro="" textlink="">
      <xdr:nvSpPr>
        <xdr:cNvPr id="128" name="フローチャート : 判断 127"/>
        <xdr:cNvSpPr/>
      </xdr:nvSpPr>
      <xdr:spPr bwMode="auto">
        <a:xfrm>
          <a:off x="2857500" y="6559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35443</xdr:rowOff>
    </xdr:from>
    <xdr:ext cx="762000" cy="259045"/>
    <xdr:sp macro="" textlink="">
      <xdr:nvSpPr>
        <xdr:cNvPr id="129" name="テキスト ボックス 128"/>
        <xdr:cNvSpPr txBox="1"/>
      </xdr:nvSpPr>
      <xdr:spPr>
        <a:xfrm>
          <a:off x="2527300" y="66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107257</xdr:rowOff>
    </xdr:from>
    <xdr:to>
      <xdr:col>5</xdr:col>
      <xdr:colOff>34925</xdr:colOff>
      <xdr:row>35</xdr:row>
      <xdr:rowOff>208857</xdr:rowOff>
    </xdr:to>
    <xdr:sp macro="" textlink="">
      <xdr:nvSpPr>
        <xdr:cNvPr id="135" name="円/楕円 134"/>
        <xdr:cNvSpPr/>
      </xdr:nvSpPr>
      <xdr:spPr bwMode="auto">
        <a:xfrm>
          <a:off x="5600700" y="6717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295234</xdr:rowOff>
    </xdr:from>
    <xdr:ext cx="762000" cy="259045"/>
    <xdr:sp macro="" textlink="">
      <xdr:nvSpPr>
        <xdr:cNvPr id="136" name="人口1人当たり決算額の推移該当値テキスト445"/>
        <xdr:cNvSpPr txBox="1"/>
      </xdr:nvSpPr>
      <xdr:spPr>
        <a:xfrm>
          <a:off x="5740400" y="65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70812</xdr:rowOff>
    </xdr:from>
    <xdr:to>
      <xdr:col>4</xdr:col>
      <xdr:colOff>520700</xdr:colOff>
      <xdr:row>35</xdr:row>
      <xdr:rowOff>172412</xdr:rowOff>
    </xdr:to>
    <xdr:sp macro="" textlink="">
      <xdr:nvSpPr>
        <xdr:cNvPr id="137" name="円/楕円 136"/>
        <xdr:cNvSpPr/>
      </xdr:nvSpPr>
      <xdr:spPr bwMode="auto">
        <a:xfrm>
          <a:off x="4953000" y="668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182589</xdr:rowOff>
    </xdr:from>
    <xdr:ext cx="736600" cy="259045"/>
    <xdr:sp macro="" textlink="">
      <xdr:nvSpPr>
        <xdr:cNvPr id="138" name="テキスト ボックス 137"/>
        <xdr:cNvSpPr txBox="1"/>
      </xdr:nvSpPr>
      <xdr:spPr>
        <a:xfrm>
          <a:off x="4622800" y="645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11898</xdr:rowOff>
    </xdr:from>
    <xdr:to>
      <xdr:col>3</xdr:col>
      <xdr:colOff>955675</xdr:colOff>
      <xdr:row>35</xdr:row>
      <xdr:rowOff>113498</xdr:rowOff>
    </xdr:to>
    <xdr:sp macro="" textlink="">
      <xdr:nvSpPr>
        <xdr:cNvPr id="139" name="円/楕円 138"/>
        <xdr:cNvSpPr/>
      </xdr:nvSpPr>
      <xdr:spPr bwMode="auto">
        <a:xfrm>
          <a:off x="4254500" y="662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123675</xdr:rowOff>
    </xdr:from>
    <xdr:ext cx="762000" cy="259045"/>
    <xdr:sp macro="" textlink="">
      <xdr:nvSpPr>
        <xdr:cNvPr id="140" name="テキスト ボックス 139"/>
        <xdr:cNvSpPr txBox="1"/>
      </xdr:nvSpPr>
      <xdr:spPr>
        <a:xfrm>
          <a:off x="3924300" y="63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28,719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266297</xdr:rowOff>
    </xdr:from>
    <xdr:to>
      <xdr:col>3</xdr:col>
      <xdr:colOff>257175</xdr:colOff>
      <xdr:row>35</xdr:row>
      <xdr:rowOff>24997</xdr:rowOff>
    </xdr:to>
    <xdr:sp macro="" textlink="">
      <xdr:nvSpPr>
        <xdr:cNvPr id="141" name="円/楕円 140"/>
        <xdr:cNvSpPr/>
      </xdr:nvSpPr>
      <xdr:spPr bwMode="auto">
        <a:xfrm>
          <a:off x="3556000" y="653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35174</xdr:rowOff>
    </xdr:from>
    <xdr:ext cx="762000" cy="259045"/>
    <xdr:sp macro="" textlink="">
      <xdr:nvSpPr>
        <xdr:cNvPr id="142" name="テキスト ボックス 141"/>
        <xdr:cNvSpPr txBox="1"/>
      </xdr:nvSpPr>
      <xdr:spPr>
        <a:xfrm>
          <a:off x="3225800" y="630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31,429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144780</xdr:rowOff>
    </xdr:from>
    <xdr:to>
      <xdr:col>2</xdr:col>
      <xdr:colOff>692150</xdr:colOff>
      <xdr:row>34</xdr:row>
      <xdr:rowOff>246380</xdr:rowOff>
    </xdr:to>
    <xdr:sp macro="" textlink="">
      <xdr:nvSpPr>
        <xdr:cNvPr id="143" name="円/楕円 142"/>
        <xdr:cNvSpPr/>
      </xdr:nvSpPr>
      <xdr:spPr bwMode="auto">
        <a:xfrm>
          <a:off x="2857500" y="641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256557</xdr:rowOff>
    </xdr:from>
    <xdr:ext cx="762000" cy="259045"/>
    <xdr:sp macro="" textlink="">
      <xdr:nvSpPr>
        <xdr:cNvPr id="144" name="テキスト ボックス 143"/>
        <xdr:cNvSpPr txBox="1"/>
      </xdr:nvSpPr>
      <xdr:spPr>
        <a:xfrm>
          <a:off x="2527300" y="618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15,974
15,866
230.78
8,759,547
8,397,461
327,501
5,348,078
7,823,235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162427</xdr:rowOff>
    </xdr:from>
    <xdr:to>
      <xdr:col>6</xdr:col>
      <xdr:colOff>511175</xdr:colOff>
      <xdr:row>35</xdr:row>
      <xdr:rowOff>8312</xdr:rowOff>
    </xdr:to>
    <xdr:cxnSp macro="">
      <xdr:nvCxnSpPr>
        <xdr:cNvPr id="61" name="直線コネクタ 60"/>
        <xdr:cNvCxnSpPr/>
      </xdr:nvCxnSpPr>
      <xdr:spPr>
        <a:xfrm flipV="1">
          <a:off x="3797300" y="5991727"/>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119581</xdr:rowOff>
    </xdr:from>
    <xdr:ext cx="534377" cy="259045"/>
    <xdr:sp macro="" textlink="">
      <xdr:nvSpPr>
        <xdr:cNvPr id="62" name="人件費平均値テキスト"/>
        <xdr:cNvSpPr txBox="1"/>
      </xdr:nvSpPr>
      <xdr:spPr>
        <a:xfrm>
          <a:off x="4686300" y="594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8312</xdr:rowOff>
    </xdr:from>
    <xdr:to>
      <xdr:col>5</xdr:col>
      <xdr:colOff>358775</xdr:colOff>
      <xdr:row>35</xdr:row>
      <xdr:rowOff>8484</xdr:rowOff>
    </xdr:to>
    <xdr:cxnSp macro="">
      <xdr:nvCxnSpPr>
        <xdr:cNvPr id="64" name="直線コネクタ 63"/>
        <xdr:cNvCxnSpPr/>
      </xdr:nvCxnSpPr>
      <xdr:spPr>
        <a:xfrm flipV="1">
          <a:off x="2908300" y="6009062"/>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156356</xdr:rowOff>
    </xdr:from>
    <xdr:to>
      <xdr:col>5</xdr:col>
      <xdr:colOff>409575</xdr:colOff>
      <xdr:row>35</xdr:row>
      <xdr:rowOff>86506</xdr:rowOff>
    </xdr:to>
    <xdr:sp macro="" textlink="">
      <xdr:nvSpPr>
        <xdr:cNvPr id="65" name="フローチャート : 判断 64"/>
        <xdr:cNvSpPr/>
      </xdr:nvSpPr>
      <xdr:spPr>
        <a:xfrm>
          <a:off x="3746500" y="59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77633</xdr:rowOff>
    </xdr:from>
    <xdr:ext cx="534377" cy="259045"/>
    <xdr:sp macro="" textlink="">
      <xdr:nvSpPr>
        <xdr:cNvPr id="66" name="テキスト ボックス 65"/>
        <xdr:cNvSpPr txBox="1"/>
      </xdr:nvSpPr>
      <xdr:spPr>
        <a:xfrm>
          <a:off x="3530111" y="60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112935</xdr:rowOff>
    </xdr:from>
    <xdr:to>
      <xdr:col>4</xdr:col>
      <xdr:colOff>155575</xdr:colOff>
      <xdr:row>35</xdr:row>
      <xdr:rowOff>8484</xdr:rowOff>
    </xdr:to>
    <xdr:cxnSp macro="">
      <xdr:nvCxnSpPr>
        <xdr:cNvPr id="67" name="直線コネクタ 66"/>
        <xdr:cNvCxnSpPr/>
      </xdr:nvCxnSpPr>
      <xdr:spPr>
        <a:xfrm>
          <a:off x="2019300" y="5942235"/>
          <a:ext cx="889000" cy="6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9823</xdr:rowOff>
    </xdr:from>
    <xdr:to>
      <xdr:col>4</xdr:col>
      <xdr:colOff>206375</xdr:colOff>
      <xdr:row>35</xdr:row>
      <xdr:rowOff>111423</xdr:rowOff>
    </xdr:to>
    <xdr:sp macro="" textlink="">
      <xdr:nvSpPr>
        <xdr:cNvPr id="68" name="フローチャート : 判断 67"/>
        <xdr:cNvSpPr/>
      </xdr:nvSpPr>
      <xdr:spPr>
        <a:xfrm>
          <a:off x="2857500" y="60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102550</xdr:rowOff>
    </xdr:from>
    <xdr:ext cx="534377" cy="259045"/>
    <xdr:sp macro="" textlink="">
      <xdr:nvSpPr>
        <xdr:cNvPr id="69" name="テキスト ボックス 68"/>
        <xdr:cNvSpPr txBox="1"/>
      </xdr:nvSpPr>
      <xdr:spPr>
        <a:xfrm>
          <a:off x="2641111" y="61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81921</xdr:rowOff>
    </xdr:from>
    <xdr:to>
      <xdr:col>2</xdr:col>
      <xdr:colOff>638175</xdr:colOff>
      <xdr:row>34</xdr:row>
      <xdr:rowOff>112935</xdr:rowOff>
    </xdr:to>
    <xdr:cxnSp macro="">
      <xdr:nvCxnSpPr>
        <xdr:cNvPr id="70" name="直線コネクタ 69"/>
        <xdr:cNvCxnSpPr/>
      </xdr:nvCxnSpPr>
      <xdr:spPr>
        <a:xfrm>
          <a:off x="1130300" y="5911221"/>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138792</xdr:rowOff>
    </xdr:from>
    <xdr:to>
      <xdr:col>3</xdr:col>
      <xdr:colOff>3175</xdr:colOff>
      <xdr:row>35</xdr:row>
      <xdr:rowOff>68942</xdr:rowOff>
    </xdr:to>
    <xdr:sp macro="" textlink="">
      <xdr:nvSpPr>
        <xdr:cNvPr id="71" name="フローチャート : 判断 70"/>
        <xdr:cNvSpPr/>
      </xdr:nvSpPr>
      <xdr:spPr>
        <a:xfrm>
          <a:off x="1968500" y="596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60069</xdr:rowOff>
    </xdr:from>
    <xdr:ext cx="534377" cy="259045"/>
    <xdr:sp macro="" textlink="">
      <xdr:nvSpPr>
        <xdr:cNvPr id="72" name="テキスト ボックス 71"/>
        <xdr:cNvSpPr txBox="1"/>
      </xdr:nvSpPr>
      <xdr:spPr>
        <a:xfrm>
          <a:off x="1752111" y="606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107150</xdr:rowOff>
    </xdr:from>
    <xdr:to>
      <xdr:col>1</xdr:col>
      <xdr:colOff>485775</xdr:colOff>
      <xdr:row>35</xdr:row>
      <xdr:rowOff>37300</xdr:rowOff>
    </xdr:to>
    <xdr:sp macro="" textlink="">
      <xdr:nvSpPr>
        <xdr:cNvPr id="73" name="フローチャート : 判断 72"/>
        <xdr:cNvSpPr/>
      </xdr:nvSpPr>
      <xdr:spPr>
        <a:xfrm>
          <a:off x="1079500" y="59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28427</xdr:rowOff>
    </xdr:from>
    <xdr:ext cx="534377" cy="259045"/>
    <xdr:sp macro="" textlink="">
      <xdr:nvSpPr>
        <xdr:cNvPr id="74" name="テキスト ボックス 73"/>
        <xdr:cNvSpPr txBox="1"/>
      </xdr:nvSpPr>
      <xdr:spPr>
        <a:xfrm>
          <a:off x="863111" y="602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111627</xdr:rowOff>
    </xdr:from>
    <xdr:to>
      <xdr:col>6</xdr:col>
      <xdr:colOff>561975</xdr:colOff>
      <xdr:row>35</xdr:row>
      <xdr:rowOff>41777</xdr:rowOff>
    </xdr:to>
    <xdr:sp macro="" textlink="">
      <xdr:nvSpPr>
        <xdr:cNvPr id="80" name="円/楕円 79"/>
        <xdr:cNvSpPr/>
      </xdr:nvSpPr>
      <xdr:spPr>
        <a:xfrm>
          <a:off x="4584700" y="59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134504</xdr:rowOff>
    </xdr:from>
    <xdr:ext cx="534377" cy="259045"/>
    <xdr:sp macro="" textlink="">
      <xdr:nvSpPr>
        <xdr:cNvPr id="81" name="人件費該当値テキスト"/>
        <xdr:cNvSpPr txBox="1"/>
      </xdr:nvSpPr>
      <xdr:spPr>
        <a:xfrm>
          <a:off x="4686300" y="57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78,807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128962</xdr:rowOff>
    </xdr:from>
    <xdr:to>
      <xdr:col>5</xdr:col>
      <xdr:colOff>409575</xdr:colOff>
      <xdr:row>35</xdr:row>
      <xdr:rowOff>59112</xdr:rowOff>
    </xdr:to>
    <xdr:sp macro="" textlink="">
      <xdr:nvSpPr>
        <xdr:cNvPr id="82" name="円/楕円 81"/>
        <xdr:cNvSpPr/>
      </xdr:nvSpPr>
      <xdr:spPr>
        <a:xfrm>
          <a:off x="3746500" y="59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75639</xdr:rowOff>
    </xdr:from>
    <xdr:ext cx="534377" cy="259045"/>
    <xdr:sp macro="" textlink="">
      <xdr:nvSpPr>
        <xdr:cNvPr id="83" name="テキスト ボックス 82"/>
        <xdr:cNvSpPr txBox="1"/>
      </xdr:nvSpPr>
      <xdr:spPr>
        <a:xfrm>
          <a:off x="3530111" y="573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77,897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129134</xdr:rowOff>
    </xdr:from>
    <xdr:to>
      <xdr:col>4</xdr:col>
      <xdr:colOff>206375</xdr:colOff>
      <xdr:row>35</xdr:row>
      <xdr:rowOff>59284</xdr:rowOff>
    </xdr:to>
    <xdr:sp macro="" textlink="">
      <xdr:nvSpPr>
        <xdr:cNvPr id="84" name="円/楕円 83"/>
        <xdr:cNvSpPr/>
      </xdr:nvSpPr>
      <xdr:spPr>
        <a:xfrm>
          <a:off x="2857500" y="59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75811</xdr:rowOff>
    </xdr:from>
    <xdr:ext cx="534377" cy="259045"/>
    <xdr:sp macro="" textlink="">
      <xdr:nvSpPr>
        <xdr:cNvPr id="85" name="テキスト ボックス 84"/>
        <xdr:cNvSpPr txBox="1"/>
      </xdr:nvSpPr>
      <xdr:spPr>
        <a:xfrm>
          <a:off x="2641111" y="57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62135</xdr:rowOff>
    </xdr:from>
    <xdr:to>
      <xdr:col>3</xdr:col>
      <xdr:colOff>3175</xdr:colOff>
      <xdr:row>34</xdr:row>
      <xdr:rowOff>163735</xdr:rowOff>
    </xdr:to>
    <xdr:sp macro="" textlink="">
      <xdr:nvSpPr>
        <xdr:cNvPr id="86" name="円/楕円 85"/>
        <xdr:cNvSpPr/>
      </xdr:nvSpPr>
      <xdr:spPr>
        <a:xfrm>
          <a:off x="1968500" y="58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8812</xdr:rowOff>
    </xdr:from>
    <xdr:ext cx="534377" cy="259045"/>
    <xdr:sp macro="" textlink="">
      <xdr:nvSpPr>
        <xdr:cNvPr id="87" name="テキスト ボックス 86"/>
        <xdr:cNvSpPr txBox="1"/>
      </xdr:nvSpPr>
      <xdr:spPr>
        <a:xfrm>
          <a:off x="1752111" y="566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81,405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31121</xdr:rowOff>
    </xdr:from>
    <xdr:to>
      <xdr:col>1</xdr:col>
      <xdr:colOff>485775</xdr:colOff>
      <xdr:row>34</xdr:row>
      <xdr:rowOff>132721</xdr:rowOff>
    </xdr:to>
    <xdr:sp macro="" textlink="">
      <xdr:nvSpPr>
        <xdr:cNvPr id="88" name="円/楕円 87"/>
        <xdr:cNvSpPr/>
      </xdr:nvSpPr>
      <xdr:spPr>
        <a:xfrm>
          <a:off x="1079500" y="58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149248</xdr:rowOff>
    </xdr:from>
    <xdr:ext cx="534377" cy="259045"/>
    <xdr:sp macro="" textlink="">
      <xdr:nvSpPr>
        <xdr:cNvPr id="89" name="テキスト ボックス 88"/>
        <xdr:cNvSpPr txBox="1"/>
      </xdr:nvSpPr>
      <xdr:spPr>
        <a:xfrm>
          <a:off x="863111" y="56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5416</xdr:rowOff>
    </xdr:from>
    <xdr:to>
      <xdr:col>6</xdr:col>
      <xdr:colOff>511175</xdr:colOff>
      <xdr:row>57</xdr:row>
      <xdr:rowOff>7866</xdr:rowOff>
    </xdr:to>
    <xdr:cxnSp macro="">
      <xdr:nvCxnSpPr>
        <xdr:cNvPr id="116" name="直線コネクタ 115"/>
        <xdr:cNvCxnSpPr/>
      </xdr:nvCxnSpPr>
      <xdr:spPr>
        <a:xfrm>
          <a:off x="3797300" y="9778066"/>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857</xdr:rowOff>
    </xdr:from>
    <xdr:to>
      <xdr:col>5</xdr:col>
      <xdr:colOff>358775</xdr:colOff>
      <xdr:row>57</xdr:row>
      <xdr:rowOff>5416</xdr:rowOff>
    </xdr:to>
    <xdr:cxnSp macro="">
      <xdr:nvCxnSpPr>
        <xdr:cNvPr id="119" name="直線コネクタ 118"/>
        <xdr:cNvCxnSpPr/>
      </xdr:nvCxnSpPr>
      <xdr:spPr>
        <a:xfrm>
          <a:off x="2908300" y="9773507"/>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89083</xdr:rowOff>
    </xdr:from>
    <xdr:to>
      <xdr:col>5</xdr:col>
      <xdr:colOff>409575</xdr:colOff>
      <xdr:row>55</xdr:row>
      <xdr:rowOff>19233</xdr:rowOff>
    </xdr:to>
    <xdr:sp macro="" textlink="">
      <xdr:nvSpPr>
        <xdr:cNvPr id="120" name="フローチャート : 判断 119"/>
        <xdr:cNvSpPr/>
      </xdr:nvSpPr>
      <xdr:spPr>
        <a:xfrm>
          <a:off x="3746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35760</xdr:rowOff>
    </xdr:from>
    <xdr:ext cx="599010" cy="259045"/>
    <xdr:sp macro="" textlink="">
      <xdr:nvSpPr>
        <xdr:cNvPr id="121" name="テキスト ボックス 120"/>
        <xdr:cNvSpPr txBox="1"/>
      </xdr:nvSpPr>
      <xdr:spPr>
        <a:xfrm>
          <a:off x="3497794"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857</xdr:rowOff>
    </xdr:from>
    <xdr:to>
      <xdr:col>4</xdr:col>
      <xdr:colOff>155575</xdr:colOff>
      <xdr:row>57</xdr:row>
      <xdr:rowOff>32948</xdr:rowOff>
    </xdr:to>
    <xdr:cxnSp macro="">
      <xdr:nvCxnSpPr>
        <xdr:cNvPr id="122" name="直線コネクタ 121"/>
        <xdr:cNvCxnSpPr/>
      </xdr:nvCxnSpPr>
      <xdr:spPr>
        <a:xfrm flipV="1">
          <a:off x="2019300" y="9773507"/>
          <a:ext cx="889000" cy="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6032</xdr:rowOff>
    </xdr:from>
    <xdr:to>
      <xdr:col>4</xdr:col>
      <xdr:colOff>206375</xdr:colOff>
      <xdr:row>56</xdr:row>
      <xdr:rowOff>107632</xdr:rowOff>
    </xdr:to>
    <xdr:sp macro="" textlink="">
      <xdr:nvSpPr>
        <xdr:cNvPr id="123" name="フローチャート : 判断 122"/>
        <xdr:cNvSpPr/>
      </xdr:nvSpPr>
      <xdr:spPr>
        <a:xfrm>
          <a:off x="2857500" y="96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124159</xdr:rowOff>
    </xdr:from>
    <xdr:ext cx="534377" cy="259045"/>
    <xdr:sp macro="" textlink="">
      <xdr:nvSpPr>
        <xdr:cNvPr id="124" name="テキスト ボックス 123"/>
        <xdr:cNvSpPr txBox="1"/>
      </xdr:nvSpPr>
      <xdr:spPr>
        <a:xfrm>
          <a:off x="2641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157786</xdr:rowOff>
    </xdr:from>
    <xdr:to>
      <xdr:col>2</xdr:col>
      <xdr:colOff>638175</xdr:colOff>
      <xdr:row>57</xdr:row>
      <xdr:rowOff>32948</xdr:rowOff>
    </xdr:to>
    <xdr:cxnSp macro="">
      <xdr:nvCxnSpPr>
        <xdr:cNvPr id="125" name="直線コネクタ 124"/>
        <xdr:cNvCxnSpPr/>
      </xdr:nvCxnSpPr>
      <xdr:spPr>
        <a:xfrm>
          <a:off x="1130300" y="9758986"/>
          <a:ext cx="8890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66708</xdr:rowOff>
    </xdr:from>
    <xdr:to>
      <xdr:col>3</xdr:col>
      <xdr:colOff>3175</xdr:colOff>
      <xdr:row>56</xdr:row>
      <xdr:rowOff>168308</xdr:rowOff>
    </xdr:to>
    <xdr:sp macro="" textlink="">
      <xdr:nvSpPr>
        <xdr:cNvPr id="126" name="フローチャート : 判断 125"/>
        <xdr:cNvSpPr/>
      </xdr:nvSpPr>
      <xdr:spPr>
        <a:xfrm>
          <a:off x="1968500" y="966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13385</xdr:rowOff>
    </xdr:from>
    <xdr:ext cx="534377" cy="259045"/>
    <xdr:sp macro="" textlink="">
      <xdr:nvSpPr>
        <xdr:cNvPr id="127" name="テキスト ボックス 126"/>
        <xdr:cNvSpPr txBox="1"/>
      </xdr:nvSpPr>
      <xdr:spPr>
        <a:xfrm>
          <a:off x="1752111" y="94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98442</xdr:rowOff>
    </xdr:from>
    <xdr:to>
      <xdr:col>1</xdr:col>
      <xdr:colOff>485775</xdr:colOff>
      <xdr:row>57</xdr:row>
      <xdr:rowOff>28592</xdr:rowOff>
    </xdr:to>
    <xdr:sp macro="" textlink="">
      <xdr:nvSpPr>
        <xdr:cNvPr id="128" name="フローチャート : 判断 127"/>
        <xdr:cNvSpPr/>
      </xdr:nvSpPr>
      <xdr:spPr>
        <a:xfrm>
          <a:off x="1079500" y="969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45119</xdr:rowOff>
    </xdr:from>
    <xdr:ext cx="534377" cy="259045"/>
    <xdr:sp macro="" textlink="">
      <xdr:nvSpPr>
        <xdr:cNvPr id="129" name="テキスト ボックス 128"/>
        <xdr:cNvSpPr txBox="1"/>
      </xdr:nvSpPr>
      <xdr:spPr>
        <a:xfrm>
          <a:off x="863111" y="947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128516</xdr:rowOff>
    </xdr:from>
    <xdr:to>
      <xdr:col>6</xdr:col>
      <xdr:colOff>561975</xdr:colOff>
      <xdr:row>57</xdr:row>
      <xdr:rowOff>58666</xdr:rowOff>
    </xdr:to>
    <xdr:sp macro="" textlink="">
      <xdr:nvSpPr>
        <xdr:cNvPr id="135" name="円/楕円 134"/>
        <xdr:cNvSpPr/>
      </xdr:nvSpPr>
      <xdr:spPr>
        <a:xfrm>
          <a:off x="4584700" y="97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65950</xdr:rowOff>
    </xdr:from>
    <xdr:ext cx="534377" cy="259045"/>
    <xdr:sp macro="" textlink="">
      <xdr:nvSpPr>
        <xdr:cNvPr id="136" name="物件費該当値テキスト"/>
        <xdr:cNvSpPr txBox="1"/>
      </xdr:nvSpPr>
      <xdr:spPr>
        <a:xfrm>
          <a:off x="4686300" y="966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126066</xdr:rowOff>
    </xdr:from>
    <xdr:to>
      <xdr:col>5</xdr:col>
      <xdr:colOff>409575</xdr:colOff>
      <xdr:row>57</xdr:row>
      <xdr:rowOff>56216</xdr:rowOff>
    </xdr:to>
    <xdr:sp macro="" textlink="">
      <xdr:nvSpPr>
        <xdr:cNvPr id="137" name="円/楕円 136"/>
        <xdr:cNvSpPr/>
      </xdr:nvSpPr>
      <xdr:spPr>
        <a:xfrm>
          <a:off x="3746500" y="97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47343</xdr:rowOff>
    </xdr:from>
    <xdr:ext cx="534377" cy="259045"/>
    <xdr:sp macro="" textlink="">
      <xdr:nvSpPr>
        <xdr:cNvPr id="138" name="テキスト ボックス 137"/>
        <xdr:cNvSpPr txBox="1"/>
      </xdr:nvSpPr>
      <xdr:spPr>
        <a:xfrm>
          <a:off x="3530111" y="981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121507</xdr:rowOff>
    </xdr:from>
    <xdr:to>
      <xdr:col>4</xdr:col>
      <xdr:colOff>206375</xdr:colOff>
      <xdr:row>57</xdr:row>
      <xdr:rowOff>51657</xdr:rowOff>
    </xdr:to>
    <xdr:sp macro="" textlink="">
      <xdr:nvSpPr>
        <xdr:cNvPr id="139" name="円/楕円 138"/>
        <xdr:cNvSpPr/>
      </xdr:nvSpPr>
      <xdr:spPr>
        <a:xfrm>
          <a:off x="2857500" y="97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42784</xdr:rowOff>
    </xdr:from>
    <xdr:ext cx="534377" cy="259045"/>
    <xdr:sp macro="" textlink="">
      <xdr:nvSpPr>
        <xdr:cNvPr id="140" name="テキスト ボックス 139"/>
        <xdr:cNvSpPr txBox="1"/>
      </xdr:nvSpPr>
      <xdr:spPr>
        <a:xfrm>
          <a:off x="2641111" y="98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153598</xdr:rowOff>
    </xdr:from>
    <xdr:to>
      <xdr:col>3</xdr:col>
      <xdr:colOff>3175</xdr:colOff>
      <xdr:row>57</xdr:row>
      <xdr:rowOff>83748</xdr:rowOff>
    </xdr:to>
    <xdr:sp macro="" textlink="">
      <xdr:nvSpPr>
        <xdr:cNvPr id="141" name="円/楕円 140"/>
        <xdr:cNvSpPr/>
      </xdr:nvSpPr>
      <xdr:spPr>
        <a:xfrm>
          <a:off x="1968500" y="97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74875</xdr:rowOff>
    </xdr:from>
    <xdr:ext cx="534377" cy="259045"/>
    <xdr:sp macro="" textlink="">
      <xdr:nvSpPr>
        <xdr:cNvPr id="142" name="テキスト ボックス 141"/>
        <xdr:cNvSpPr txBox="1"/>
      </xdr:nvSpPr>
      <xdr:spPr>
        <a:xfrm>
          <a:off x="1752111" y="984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106986</xdr:rowOff>
    </xdr:from>
    <xdr:to>
      <xdr:col>1</xdr:col>
      <xdr:colOff>485775</xdr:colOff>
      <xdr:row>57</xdr:row>
      <xdr:rowOff>37136</xdr:rowOff>
    </xdr:to>
    <xdr:sp macro="" textlink="">
      <xdr:nvSpPr>
        <xdr:cNvPr id="143" name="円/楕円 142"/>
        <xdr:cNvSpPr/>
      </xdr:nvSpPr>
      <xdr:spPr>
        <a:xfrm>
          <a:off x="1079500" y="97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28263</xdr:rowOff>
    </xdr:from>
    <xdr:ext cx="534377" cy="259045"/>
    <xdr:sp macro="" textlink="">
      <xdr:nvSpPr>
        <xdr:cNvPr id="144" name="テキスト ボックス 143"/>
        <xdr:cNvSpPr txBox="1"/>
      </xdr:nvSpPr>
      <xdr:spPr>
        <a:xfrm>
          <a:off x="863111" y="98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98141</xdr:rowOff>
    </xdr:from>
    <xdr:to>
      <xdr:col>6</xdr:col>
      <xdr:colOff>511175</xdr:colOff>
      <xdr:row>75</xdr:row>
      <xdr:rowOff>163840</xdr:rowOff>
    </xdr:to>
    <xdr:cxnSp macro="">
      <xdr:nvCxnSpPr>
        <xdr:cNvPr id="171" name="直線コネクタ 170"/>
        <xdr:cNvCxnSpPr/>
      </xdr:nvCxnSpPr>
      <xdr:spPr>
        <a:xfrm>
          <a:off x="3797300" y="12956891"/>
          <a:ext cx="838200" cy="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26133</xdr:rowOff>
    </xdr:from>
    <xdr:ext cx="469744" cy="259045"/>
    <xdr:sp macro="" textlink="">
      <xdr:nvSpPr>
        <xdr:cNvPr id="172" name="維持補修費平均値テキスト"/>
        <xdr:cNvSpPr txBox="1"/>
      </xdr:nvSpPr>
      <xdr:spPr>
        <a:xfrm>
          <a:off x="4686300" y="1322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83967</xdr:rowOff>
    </xdr:from>
    <xdr:to>
      <xdr:col>5</xdr:col>
      <xdr:colOff>358775</xdr:colOff>
      <xdr:row>75</xdr:row>
      <xdr:rowOff>98141</xdr:rowOff>
    </xdr:to>
    <xdr:cxnSp macro="">
      <xdr:nvCxnSpPr>
        <xdr:cNvPr id="174" name="直線コネクタ 173"/>
        <xdr:cNvCxnSpPr/>
      </xdr:nvCxnSpPr>
      <xdr:spPr>
        <a:xfrm>
          <a:off x="2908300" y="12942717"/>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163699</xdr:rowOff>
    </xdr:from>
    <xdr:to>
      <xdr:col>5</xdr:col>
      <xdr:colOff>409575</xdr:colOff>
      <xdr:row>77</xdr:row>
      <xdr:rowOff>93849</xdr:rowOff>
    </xdr:to>
    <xdr:sp macro="" textlink="">
      <xdr:nvSpPr>
        <xdr:cNvPr id="175" name="フローチャート : 判断 174"/>
        <xdr:cNvSpPr/>
      </xdr:nvSpPr>
      <xdr:spPr>
        <a:xfrm>
          <a:off x="3746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84976</xdr:rowOff>
    </xdr:from>
    <xdr:ext cx="469744" cy="259045"/>
    <xdr:sp macro="" textlink="">
      <xdr:nvSpPr>
        <xdr:cNvPr id="176" name="テキスト ボックス 175"/>
        <xdr:cNvSpPr txBox="1"/>
      </xdr:nvSpPr>
      <xdr:spPr>
        <a:xfrm>
          <a:off x="3562427" y="1328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66685</xdr:rowOff>
    </xdr:from>
    <xdr:to>
      <xdr:col>4</xdr:col>
      <xdr:colOff>155575</xdr:colOff>
      <xdr:row>75</xdr:row>
      <xdr:rowOff>83967</xdr:rowOff>
    </xdr:to>
    <xdr:cxnSp macro="">
      <xdr:nvCxnSpPr>
        <xdr:cNvPr id="177" name="直線コネクタ 176"/>
        <xdr:cNvCxnSpPr/>
      </xdr:nvCxnSpPr>
      <xdr:spPr>
        <a:xfrm>
          <a:off x="2019300" y="12925435"/>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21509</xdr:rowOff>
    </xdr:from>
    <xdr:to>
      <xdr:col>4</xdr:col>
      <xdr:colOff>206375</xdr:colOff>
      <xdr:row>77</xdr:row>
      <xdr:rowOff>123109</xdr:rowOff>
    </xdr:to>
    <xdr:sp macro="" textlink="">
      <xdr:nvSpPr>
        <xdr:cNvPr id="178" name="フローチャート : 判断 177"/>
        <xdr:cNvSpPr/>
      </xdr:nvSpPr>
      <xdr:spPr>
        <a:xfrm>
          <a:off x="2857500" y="132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114236</xdr:rowOff>
    </xdr:from>
    <xdr:ext cx="469744" cy="259045"/>
    <xdr:sp macro="" textlink="">
      <xdr:nvSpPr>
        <xdr:cNvPr id="179" name="テキスト ボックス 178"/>
        <xdr:cNvSpPr txBox="1"/>
      </xdr:nvSpPr>
      <xdr:spPr>
        <a:xfrm>
          <a:off x="2673427" y="1331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66685</xdr:rowOff>
    </xdr:from>
    <xdr:to>
      <xdr:col>2</xdr:col>
      <xdr:colOff>638175</xdr:colOff>
      <xdr:row>78</xdr:row>
      <xdr:rowOff>120315</xdr:rowOff>
    </xdr:to>
    <xdr:cxnSp macro="">
      <xdr:nvCxnSpPr>
        <xdr:cNvPr id="180" name="直線コネクタ 179"/>
        <xdr:cNvCxnSpPr/>
      </xdr:nvCxnSpPr>
      <xdr:spPr>
        <a:xfrm flipV="1">
          <a:off x="1130300" y="12925435"/>
          <a:ext cx="889000" cy="56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7198</xdr:rowOff>
    </xdr:from>
    <xdr:to>
      <xdr:col>3</xdr:col>
      <xdr:colOff>3175</xdr:colOff>
      <xdr:row>77</xdr:row>
      <xdr:rowOff>108798</xdr:rowOff>
    </xdr:to>
    <xdr:sp macro="" textlink="">
      <xdr:nvSpPr>
        <xdr:cNvPr id="181" name="フローチャート : 判断 180"/>
        <xdr:cNvSpPr/>
      </xdr:nvSpPr>
      <xdr:spPr>
        <a:xfrm>
          <a:off x="1968500" y="132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99925</xdr:rowOff>
    </xdr:from>
    <xdr:ext cx="469744" cy="259045"/>
    <xdr:sp macro="" textlink="">
      <xdr:nvSpPr>
        <xdr:cNvPr id="182" name="テキスト ボックス 181"/>
        <xdr:cNvSpPr txBox="1"/>
      </xdr:nvSpPr>
      <xdr:spPr>
        <a:xfrm>
          <a:off x="1784427" y="1330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28046</xdr:rowOff>
    </xdr:from>
    <xdr:to>
      <xdr:col>1</xdr:col>
      <xdr:colOff>485775</xdr:colOff>
      <xdr:row>77</xdr:row>
      <xdr:rowOff>129646</xdr:rowOff>
    </xdr:to>
    <xdr:sp macro="" textlink="">
      <xdr:nvSpPr>
        <xdr:cNvPr id="183" name="フローチャート : 判断 182"/>
        <xdr:cNvSpPr/>
      </xdr:nvSpPr>
      <xdr:spPr>
        <a:xfrm>
          <a:off x="1079500" y="132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146173</xdr:rowOff>
    </xdr:from>
    <xdr:ext cx="469744" cy="259045"/>
    <xdr:sp macro="" textlink="">
      <xdr:nvSpPr>
        <xdr:cNvPr id="184" name="テキスト ボックス 183"/>
        <xdr:cNvSpPr txBox="1"/>
      </xdr:nvSpPr>
      <xdr:spPr>
        <a:xfrm>
          <a:off x="895427" y="130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113040</xdr:rowOff>
    </xdr:from>
    <xdr:to>
      <xdr:col>6</xdr:col>
      <xdr:colOff>561975</xdr:colOff>
      <xdr:row>76</xdr:row>
      <xdr:rowOff>43191</xdr:rowOff>
    </xdr:to>
    <xdr:sp macro="" textlink="">
      <xdr:nvSpPr>
        <xdr:cNvPr id="190" name="円/楕円 189"/>
        <xdr:cNvSpPr/>
      </xdr:nvSpPr>
      <xdr:spPr>
        <a:xfrm>
          <a:off x="4584700" y="129717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135917</xdr:rowOff>
    </xdr:from>
    <xdr:ext cx="534377" cy="259045"/>
    <xdr:sp macro="" textlink="">
      <xdr:nvSpPr>
        <xdr:cNvPr id="191" name="維持補修費該当値テキスト"/>
        <xdr:cNvSpPr txBox="1"/>
      </xdr:nvSpPr>
      <xdr:spPr>
        <a:xfrm>
          <a:off x="4686300" y="128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47341</xdr:rowOff>
    </xdr:from>
    <xdr:to>
      <xdr:col>5</xdr:col>
      <xdr:colOff>409575</xdr:colOff>
      <xdr:row>75</xdr:row>
      <xdr:rowOff>148940</xdr:rowOff>
    </xdr:to>
    <xdr:sp macro="" textlink="">
      <xdr:nvSpPr>
        <xdr:cNvPr id="192" name="円/楕円 191"/>
        <xdr:cNvSpPr/>
      </xdr:nvSpPr>
      <xdr:spPr>
        <a:xfrm>
          <a:off x="3746500" y="12906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165468</xdr:rowOff>
    </xdr:from>
    <xdr:ext cx="534377" cy="259045"/>
    <xdr:sp macro="" textlink="">
      <xdr:nvSpPr>
        <xdr:cNvPr id="193" name="テキスト ボックス 192"/>
        <xdr:cNvSpPr txBox="1"/>
      </xdr:nvSpPr>
      <xdr:spPr>
        <a:xfrm>
          <a:off x="3530111" y="1268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33167</xdr:rowOff>
    </xdr:from>
    <xdr:to>
      <xdr:col>4</xdr:col>
      <xdr:colOff>206375</xdr:colOff>
      <xdr:row>75</xdr:row>
      <xdr:rowOff>134767</xdr:rowOff>
    </xdr:to>
    <xdr:sp macro="" textlink="">
      <xdr:nvSpPr>
        <xdr:cNvPr id="194" name="円/楕円 193"/>
        <xdr:cNvSpPr/>
      </xdr:nvSpPr>
      <xdr:spPr>
        <a:xfrm>
          <a:off x="2857500" y="128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151294</xdr:rowOff>
    </xdr:from>
    <xdr:ext cx="534377" cy="259045"/>
    <xdr:sp macro="" textlink="">
      <xdr:nvSpPr>
        <xdr:cNvPr id="195" name="テキスト ボックス 194"/>
        <xdr:cNvSpPr txBox="1"/>
      </xdr:nvSpPr>
      <xdr:spPr>
        <a:xfrm>
          <a:off x="2641111" y="1266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15885</xdr:rowOff>
    </xdr:from>
    <xdr:to>
      <xdr:col>3</xdr:col>
      <xdr:colOff>3175</xdr:colOff>
      <xdr:row>75</xdr:row>
      <xdr:rowOff>117485</xdr:rowOff>
    </xdr:to>
    <xdr:sp macro="" textlink="">
      <xdr:nvSpPr>
        <xdr:cNvPr id="196" name="円/楕円 195"/>
        <xdr:cNvSpPr/>
      </xdr:nvSpPr>
      <xdr:spPr>
        <a:xfrm>
          <a:off x="1968500" y="128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134012</xdr:rowOff>
    </xdr:from>
    <xdr:ext cx="534377" cy="259045"/>
    <xdr:sp macro="" textlink="">
      <xdr:nvSpPr>
        <xdr:cNvPr id="197" name="テキスト ボックス 196"/>
        <xdr:cNvSpPr txBox="1"/>
      </xdr:nvSpPr>
      <xdr:spPr>
        <a:xfrm>
          <a:off x="1752111" y="126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69515</xdr:rowOff>
    </xdr:from>
    <xdr:to>
      <xdr:col>1</xdr:col>
      <xdr:colOff>485775</xdr:colOff>
      <xdr:row>78</xdr:row>
      <xdr:rowOff>171115</xdr:rowOff>
    </xdr:to>
    <xdr:sp macro="" textlink="">
      <xdr:nvSpPr>
        <xdr:cNvPr id="198" name="円/楕円 197"/>
        <xdr:cNvSpPr/>
      </xdr:nvSpPr>
      <xdr:spPr>
        <a:xfrm>
          <a:off x="1079500" y="134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162242</xdr:rowOff>
    </xdr:from>
    <xdr:ext cx="378565" cy="259045"/>
    <xdr:sp macro="" textlink="">
      <xdr:nvSpPr>
        <xdr:cNvPr id="199" name="テキスト ボックス 198"/>
        <xdr:cNvSpPr txBox="1"/>
      </xdr:nvSpPr>
      <xdr:spPr>
        <a:xfrm>
          <a:off x="941017" y="1353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65367</xdr:rowOff>
    </xdr:from>
    <xdr:to>
      <xdr:col>6</xdr:col>
      <xdr:colOff>511175</xdr:colOff>
      <xdr:row>94</xdr:row>
      <xdr:rowOff>122059</xdr:rowOff>
    </xdr:to>
    <xdr:cxnSp macro="">
      <xdr:nvCxnSpPr>
        <xdr:cNvPr id="229" name="直線コネクタ 228"/>
        <xdr:cNvCxnSpPr/>
      </xdr:nvCxnSpPr>
      <xdr:spPr>
        <a:xfrm flipV="1">
          <a:off x="3797300" y="16181667"/>
          <a:ext cx="8382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122059</xdr:rowOff>
    </xdr:from>
    <xdr:to>
      <xdr:col>5</xdr:col>
      <xdr:colOff>358775</xdr:colOff>
      <xdr:row>95</xdr:row>
      <xdr:rowOff>47879</xdr:rowOff>
    </xdr:to>
    <xdr:cxnSp macro="">
      <xdr:nvCxnSpPr>
        <xdr:cNvPr id="232" name="直線コネクタ 231"/>
        <xdr:cNvCxnSpPr/>
      </xdr:nvCxnSpPr>
      <xdr:spPr>
        <a:xfrm flipV="1">
          <a:off x="2908300" y="16238359"/>
          <a:ext cx="8890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103682</xdr:rowOff>
    </xdr:from>
    <xdr:to>
      <xdr:col>5</xdr:col>
      <xdr:colOff>409575</xdr:colOff>
      <xdr:row>96</xdr:row>
      <xdr:rowOff>33832</xdr:rowOff>
    </xdr:to>
    <xdr:sp macro="" textlink="">
      <xdr:nvSpPr>
        <xdr:cNvPr id="233" name="フローチャート : 判断 232"/>
        <xdr:cNvSpPr/>
      </xdr:nvSpPr>
      <xdr:spPr>
        <a:xfrm>
          <a:off x="3746500" y="163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24959</xdr:rowOff>
    </xdr:from>
    <xdr:ext cx="534377" cy="259045"/>
    <xdr:sp macro="" textlink="">
      <xdr:nvSpPr>
        <xdr:cNvPr id="234" name="テキスト ボックス 233"/>
        <xdr:cNvSpPr txBox="1"/>
      </xdr:nvSpPr>
      <xdr:spPr>
        <a:xfrm>
          <a:off x="3530111" y="164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47879</xdr:rowOff>
    </xdr:from>
    <xdr:to>
      <xdr:col>4</xdr:col>
      <xdr:colOff>155575</xdr:colOff>
      <xdr:row>95</xdr:row>
      <xdr:rowOff>70796</xdr:rowOff>
    </xdr:to>
    <xdr:cxnSp macro="">
      <xdr:nvCxnSpPr>
        <xdr:cNvPr id="235" name="直線コネクタ 234"/>
        <xdr:cNvCxnSpPr/>
      </xdr:nvCxnSpPr>
      <xdr:spPr>
        <a:xfrm flipV="1">
          <a:off x="2019300" y="16335629"/>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13405</xdr:rowOff>
    </xdr:from>
    <xdr:to>
      <xdr:col>4</xdr:col>
      <xdr:colOff>206375</xdr:colOff>
      <xdr:row>96</xdr:row>
      <xdr:rowOff>115005</xdr:rowOff>
    </xdr:to>
    <xdr:sp macro="" textlink="">
      <xdr:nvSpPr>
        <xdr:cNvPr id="236" name="フローチャート : 判断 235"/>
        <xdr:cNvSpPr/>
      </xdr:nvSpPr>
      <xdr:spPr>
        <a:xfrm>
          <a:off x="2857500" y="164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106132</xdr:rowOff>
    </xdr:from>
    <xdr:ext cx="534377" cy="259045"/>
    <xdr:sp macro="" textlink="">
      <xdr:nvSpPr>
        <xdr:cNvPr id="237" name="テキスト ボックス 236"/>
        <xdr:cNvSpPr txBox="1"/>
      </xdr:nvSpPr>
      <xdr:spPr>
        <a:xfrm>
          <a:off x="2641111" y="165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70796</xdr:rowOff>
    </xdr:from>
    <xdr:to>
      <xdr:col>2</xdr:col>
      <xdr:colOff>638175</xdr:colOff>
      <xdr:row>95</xdr:row>
      <xdr:rowOff>136423</xdr:rowOff>
    </xdr:to>
    <xdr:cxnSp macro="">
      <xdr:nvCxnSpPr>
        <xdr:cNvPr id="238" name="直線コネクタ 237"/>
        <xdr:cNvCxnSpPr/>
      </xdr:nvCxnSpPr>
      <xdr:spPr>
        <a:xfrm flipV="1">
          <a:off x="1130300" y="16358546"/>
          <a:ext cx="8890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91415</xdr:rowOff>
    </xdr:from>
    <xdr:to>
      <xdr:col>3</xdr:col>
      <xdr:colOff>3175</xdr:colOff>
      <xdr:row>96</xdr:row>
      <xdr:rowOff>21565</xdr:rowOff>
    </xdr:to>
    <xdr:sp macro="" textlink="">
      <xdr:nvSpPr>
        <xdr:cNvPr id="239" name="フローチャート : 判断 238"/>
        <xdr:cNvSpPr/>
      </xdr:nvSpPr>
      <xdr:spPr>
        <a:xfrm>
          <a:off x="1968500" y="1637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12692</xdr:rowOff>
    </xdr:from>
    <xdr:ext cx="534377" cy="259045"/>
    <xdr:sp macro="" textlink="">
      <xdr:nvSpPr>
        <xdr:cNvPr id="240" name="テキスト ボックス 239"/>
        <xdr:cNvSpPr txBox="1"/>
      </xdr:nvSpPr>
      <xdr:spPr>
        <a:xfrm>
          <a:off x="1752111" y="164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91109</xdr:rowOff>
    </xdr:from>
    <xdr:to>
      <xdr:col>1</xdr:col>
      <xdr:colOff>485775</xdr:colOff>
      <xdr:row>96</xdr:row>
      <xdr:rowOff>21259</xdr:rowOff>
    </xdr:to>
    <xdr:sp macro="" textlink="">
      <xdr:nvSpPr>
        <xdr:cNvPr id="241" name="フローチャート : 判断 240"/>
        <xdr:cNvSpPr/>
      </xdr:nvSpPr>
      <xdr:spPr>
        <a:xfrm>
          <a:off x="10795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xdr:rowOff>
    </xdr:from>
    <xdr:ext cx="534377" cy="259045"/>
    <xdr:sp macro="" textlink="">
      <xdr:nvSpPr>
        <xdr:cNvPr id="242" name="テキスト ボックス 241"/>
        <xdr:cNvSpPr txBox="1"/>
      </xdr:nvSpPr>
      <xdr:spPr>
        <a:xfrm>
          <a:off x="863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14567</xdr:rowOff>
    </xdr:from>
    <xdr:to>
      <xdr:col>6</xdr:col>
      <xdr:colOff>561975</xdr:colOff>
      <xdr:row>94</xdr:row>
      <xdr:rowOff>116167</xdr:rowOff>
    </xdr:to>
    <xdr:sp macro="" textlink="">
      <xdr:nvSpPr>
        <xdr:cNvPr id="248" name="円/楕円 247"/>
        <xdr:cNvSpPr/>
      </xdr:nvSpPr>
      <xdr:spPr>
        <a:xfrm>
          <a:off x="4584700" y="161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37444</xdr:rowOff>
    </xdr:from>
    <xdr:ext cx="534377" cy="259045"/>
    <xdr:sp macro="" textlink="">
      <xdr:nvSpPr>
        <xdr:cNvPr id="249" name="扶助費該当値テキスト"/>
        <xdr:cNvSpPr txBox="1"/>
      </xdr:nvSpPr>
      <xdr:spPr>
        <a:xfrm>
          <a:off x="4686300" y="159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63,902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71259</xdr:rowOff>
    </xdr:from>
    <xdr:to>
      <xdr:col>5</xdr:col>
      <xdr:colOff>409575</xdr:colOff>
      <xdr:row>95</xdr:row>
      <xdr:rowOff>1409</xdr:rowOff>
    </xdr:to>
    <xdr:sp macro="" textlink="">
      <xdr:nvSpPr>
        <xdr:cNvPr id="250" name="円/楕円 249"/>
        <xdr:cNvSpPr/>
      </xdr:nvSpPr>
      <xdr:spPr>
        <a:xfrm>
          <a:off x="3746500" y="161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17936</xdr:rowOff>
    </xdr:from>
    <xdr:ext cx="534377" cy="259045"/>
    <xdr:sp macro="" textlink="">
      <xdr:nvSpPr>
        <xdr:cNvPr id="251" name="テキスト ボックス 250"/>
        <xdr:cNvSpPr txBox="1"/>
      </xdr:nvSpPr>
      <xdr:spPr>
        <a:xfrm>
          <a:off x="3530111" y="159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60,926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168529</xdr:rowOff>
    </xdr:from>
    <xdr:to>
      <xdr:col>4</xdr:col>
      <xdr:colOff>206375</xdr:colOff>
      <xdr:row>95</xdr:row>
      <xdr:rowOff>98679</xdr:rowOff>
    </xdr:to>
    <xdr:sp macro="" textlink="">
      <xdr:nvSpPr>
        <xdr:cNvPr id="252" name="円/楕円 251"/>
        <xdr:cNvSpPr/>
      </xdr:nvSpPr>
      <xdr:spPr>
        <a:xfrm>
          <a:off x="2857500" y="162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115206</xdr:rowOff>
    </xdr:from>
    <xdr:ext cx="534377" cy="259045"/>
    <xdr:sp macro="" textlink="">
      <xdr:nvSpPr>
        <xdr:cNvPr id="253" name="テキスト ボックス 252"/>
        <xdr:cNvSpPr txBox="1"/>
      </xdr:nvSpPr>
      <xdr:spPr>
        <a:xfrm>
          <a:off x="2641111" y="160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19996</xdr:rowOff>
    </xdr:from>
    <xdr:to>
      <xdr:col>3</xdr:col>
      <xdr:colOff>3175</xdr:colOff>
      <xdr:row>95</xdr:row>
      <xdr:rowOff>121596</xdr:rowOff>
    </xdr:to>
    <xdr:sp macro="" textlink="">
      <xdr:nvSpPr>
        <xdr:cNvPr id="254" name="円/楕円 253"/>
        <xdr:cNvSpPr/>
      </xdr:nvSpPr>
      <xdr:spPr>
        <a:xfrm>
          <a:off x="1968500" y="163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138123</xdr:rowOff>
    </xdr:from>
    <xdr:ext cx="534377" cy="259045"/>
    <xdr:sp macro="" textlink="">
      <xdr:nvSpPr>
        <xdr:cNvPr id="255" name="テキスト ボックス 254"/>
        <xdr:cNvSpPr txBox="1"/>
      </xdr:nvSpPr>
      <xdr:spPr>
        <a:xfrm>
          <a:off x="1752111" y="160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85623</xdr:rowOff>
    </xdr:from>
    <xdr:to>
      <xdr:col>1</xdr:col>
      <xdr:colOff>485775</xdr:colOff>
      <xdr:row>96</xdr:row>
      <xdr:rowOff>15773</xdr:rowOff>
    </xdr:to>
    <xdr:sp macro="" textlink="">
      <xdr:nvSpPr>
        <xdr:cNvPr id="256" name="円/楕円 255"/>
        <xdr:cNvSpPr/>
      </xdr:nvSpPr>
      <xdr:spPr>
        <a:xfrm>
          <a:off x="1079500" y="163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32300</xdr:rowOff>
    </xdr:from>
    <xdr:ext cx="534377" cy="259045"/>
    <xdr:sp macro="" textlink="">
      <xdr:nvSpPr>
        <xdr:cNvPr id="257" name="テキスト ボックス 256"/>
        <xdr:cNvSpPr txBox="1"/>
      </xdr:nvSpPr>
      <xdr:spPr>
        <a:xfrm>
          <a:off x="863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48151</xdr:rowOff>
    </xdr:from>
    <xdr:to>
      <xdr:col>15</xdr:col>
      <xdr:colOff>180975</xdr:colOff>
      <xdr:row>35</xdr:row>
      <xdr:rowOff>105356</xdr:rowOff>
    </xdr:to>
    <xdr:cxnSp macro="">
      <xdr:nvCxnSpPr>
        <xdr:cNvPr id="289" name="直線コネクタ 288"/>
        <xdr:cNvCxnSpPr/>
      </xdr:nvCxnSpPr>
      <xdr:spPr>
        <a:xfrm flipV="1">
          <a:off x="9639300" y="6048901"/>
          <a:ext cx="838200" cy="5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79443</xdr:rowOff>
    </xdr:from>
    <xdr:ext cx="534377" cy="259045"/>
    <xdr:sp macro="" textlink="">
      <xdr:nvSpPr>
        <xdr:cNvPr id="290" name="補助費等平均値テキスト"/>
        <xdr:cNvSpPr txBox="1"/>
      </xdr:nvSpPr>
      <xdr:spPr>
        <a:xfrm>
          <a:off x="10528300" y="625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105356</xdr:rowOff>
    </xdr:from>
    <xdr:to>
      <xdr:col>14</xdr:col>
      <xdr:colOff>28575</xdr:colOff>
      <xdr:row>37</xdr:row>
      <xdr:rowOff>624</xdr:rowOff>
    </xdr:to>
    <xdr:cxnSp macro="">
      <xdr:nvCxnSpPr>
        <xdr:cNvPr id="292" name="直線コネクタ 291"/>
        <xdr:cNvCxnSpPr/>
      </xdr:nvCxnSpPr>
      <xdr:spPr>
        <a:xfrm flipV="1">
          <a:off x="8750300" y="6106106"/>
          <a:ext cx="889000" cy="23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68032</xdr:rowOff>
    </xdr:from>
    <xdr:to>
      <xdr:col>14</xdr:col>
      <xdr:colOff>79375</xdr:colOff>
      <xdr:row>36</xdr:row>
      <xdr:rowOff>169632</xdr:rowOff>
    </xdr:to>
    <xdr:sp macro="" textlink="">
      <xdr:nvSpPr>
        <xdr:cNvPr id="293" name="フローチャート : 判断 292"/>
        <xdr:cNvSpPr/>
      </xdr:nvSpPr>
      <xdr:spPr>
        <a:xfrm>
          <a:off x="9588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160759</xdr:rowOff>
    </xdr:from>
    <xdr:ext cx="534377" cy="259045"/>
    <xdr:sp macro="" textlink="">
      <xdr:nvSpPr>
        <xdr:cNvPr id="294" name="テキスト ボックス 293"/>
        <xdr:cNvSpPr txBox="1"/>
      </xdr:nvSpPr>
      <xdr:spPr>
        <a:xfrm>
          <a:off x="9372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624</xdr:rowOff>
    </xdr:from>
    <xdr:to>
      <xdr:col>12</xdr:col>
      <xdr:colOff>511175</xdr:colOff>
      <xdr:row>37</xdr:row>
      <xdr:rowOff>46181</xdr:rowOff>
    </xdr:to>
    <xdr:cxnSp macro="">
      <xdr:nvCxnSpPr>
        <xdr:cNvPr id="295" name="直線コネクタ 294"/>
        <xdr:cNvCxnSpPr/>
      </xdr:nvCxnSpPr>
      <xdr:spPr>
        <a:xfrm flipV="1">
          <a:off x="7861300" y="6344274"/>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35375</xdr:rowOff>
    </xdr:from>
    <xdr:to>
      <xdr:col>12</xdr:col>
      <xdr:colOff>561975</xdr:colOff>
      <xdr:row>36</xdr:row>
      <xdr:rowOff>136975</xdr:rowOff>
    </xdr:to>
    <xdr:sp macro="" textlink="">
      <xdr:nvSpPr>
        <xdr:cNvPr id="296" name="フローチャート : 判断 295"/>
        <xdr:cNvSpPr/>
      </xdr:nvSpPr>
      <xdr:spPr>
        <a:xfrm>
          <a:off x="8699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153502</xdr:rowOff>
    </xdr:from>
    <xdr:ext cx="534377" cy="259045"/>
    <xdr:sp macro="" textlink="">
      <xdr:nvSpPr>
        <xdr:cNvPr id="297" name="テキスト ボックス 296"/>
        <xdr:cNvSpPr txBox="1"/>
      </xdr:nvSpPr>
      <xdr:spPr>
        <a:xfrm>
          <a:off x="8483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25781</xdr:rowOff>
    </xdr:from>
    <xdr:to>
      <xdr:col>11</xdr:col>
      <xdr:colOff>307975</xdr:colOff>
      <xdr:row>37</xdr:row>
      <xdr:rowOff>46181</xdr:rowOff>
    </xdr:to>
    <xdr:cxnSp macro="">
      <xdr:nvCxnSpPr>
        <xdr:cNvPr id="298" name="直線コネクタ 297"/>
        <xdr:cNvCxnSpPr/>
      </xdr:nvCxnSpPr>
      <xdr:spPr>
        <a:xfrm>
          <a:off x="6972300" y="6369431"/>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166025</xdr:rowOff>
    </xdr:from>
    <xdr:to>
      <xdr:col>11</xdr:col>
      <xdr:colOff>358775</xdr:colOff>
      <xdr:row>37</xdr:row>
      <xdr:rowOff>96175</xdr:rowOff>
    </xdr:to>
    <xdr:sp macro="" textlink="">
      <xdr:nvSpPr>
        <xdr:cNvPr id="299" name="フローチャート : 判断 298"/>
        <xdr:cNvSpPr/>
      </xdr:nvSpPr>
      <xdr:spPr>
        <a:xfrm>
          <a:off x="7810500" y="63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112702</xdr:rowOff>
    </xdr:from>
    <xdr:ext cx="534377" cy="259045"/>
    <xdr:sp macro="" textlink="">
      <xdr:nvSpPr>
        <xdr:cNvPr id="300" name="テキスト ボックス 299"/>
        <xdr:cNvSpPr txBox="1"/>
      </xdr:nvSpPr>
      <xdr:spPr>
        <a:xfrm>
          <a:off x="7594111" y="61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160626</xdr:rowOff>
    </xdr:from>
    <xdr:to>
      <xdr:col>10</xdr:col>
      <xdr:colOff>155575</xdr:colOff>
      <xdr:row>37</xdr:row>
      <xdr:rowOff>90776</xdr:rowOff>
    </xdr:to>
    <xdr:sp macro="" textlink="">
      <xdr:nvSpPr>
        <xdr:cNvPr id="301" name="フローチャート : 判断 300"/>
        <xdr:cNvSpPr/>
      </xdr:nvSpPr>
      <xdr:spPr>
        <a:xfrm>
          <a:off x="6921500" y="633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81903</xdr:rowOff>
    </xdr:from>
    <xdr:ext cx="534377" cy="259045"/>
    <xdr:sp macro="" textlink="">
      <xdr:nvSpPr>
        <xdr:cNvPr id="302" name="テキスト ボックス 301"/>
        <xdr:cNvSpPr txBox="1"/>
      </xdr:nvSpPr>
      <xdr:spPr>
        <a:xfrm>
          <a:off x="6705111" y="642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168801</xdr:rowOff>
    </xdr:from>
    <xdr:to>
      <xdr:col>15</xdr:col>
      <xdr:colOff>231775</xdr:colOff>
      <xdr:row>35</xdr:row>
      <xdr:rowOff>98951</xdr:rowOff>
    </xdr:to>
    <xdr:sp macro="" textlink="">
      <xdr:nvSpPr>
        <xdr:cNvPr id="308" name="円/楕円 307"/>
        <xdr:cNvSpPr/>
      </xdr:nvSpPr>
      <xdr:spPr>
        <a:xfrm>
          <a:off x="10426700" y="59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20228</xdr:rowOff>
    </xdr:from>
    <xdr:ext cx="534377" cy="259045"/>
    <xdr:sp macro="" textlink="">
      <xdr:nvSpPr>
        <xdr:cNvPr id="309" name="補助費等該当値テキスト"/>
        <xdr:cNvSpPr txBox="1"/>
      </xdr:nvSpPr>
      <xdr:spPr>
        <a:xfrm>
          <a:off x="10528300" y="584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97,660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54556</xdr:rowOff>
    </xdr:from>
    <xdr:to>
      <xdr:col>14</xdr:col>
      <xdr:colOff>79375</xdr:colOff>
      <xdr:row>35</xdr:row>
      <xdr:rowOff>156156</xdr:rowOff>
    </xdr:to>
    <xdr:sp macro="" textlink="">
      <xdr:nvSpPr>
        <xdr:cNvPr id="310" name="円/楕円 309"/>
        <xdr:cNvSpPr/>
      </xdr:nvSpPr>
      <xdr:spPr>
        <a:xfrm>
          <a:off x="9588500" y="60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1233</xdr:rowOff>
    </xdr:from>
    <xdr:ext cx="534377" cy="259045"/>
    <xdr:sp macro="" textlink="">
      <xdr:nvSpPr>
        <xdr:cNvPr id="311" name="テキスト ボックス 310"/>
        <xdr:cNvSpPr txBox="1"/>
      </xdr:nvSpPr>
      <xdr:spPr>
        <a:xfrm>
          <a:off x="9372111" y="58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92,405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121274</xdr:rowOff>
    </xdr:from>
    <xdr:to>
      <xdr:col>12</xdr:col>
      <xdr:colOff>561975</xdr:colOff>
      <xdr:row>37</xdr:row>
      <xdr:rowOff>51424</xdr:rowOff>
    </xdr:to>
    <xdr:sp macro="" textlink="">
      <xdr:nvSpPr>
        <xdr:cNvPr id="312" name="円/楕円 311"/>
        <xdr:cNvSpPr/>
      </xdr:nvSpPr>
      <xdr:spPr>
        <a:xfrm>
          <a:off x="8699500" y="62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42551</xdr:rowOff>
    </xdr:from>
    <xdr:ext cx="534377" cy="259045"/>
    <xdr:sp macro="" textlink="">
      <xdr:nvSpPr>
        <xdr:cNvPr id="313" name="テキスト ボックス 312"/>
        <xdr:cNvSpPr txBox="1"/>
      </xdr:nvSpPr>
      <xdr:spPr>
        <a:xfrm>
          <a:off x="8483111" y="63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166831</xdr:rowOff>
    </xdr:from>
    <xdr:to>
      <xdr:col>11</xdr:col>
      <xdr:colOff>358775</xdr:colOff>
      <xdr:row>37</xdr:row>
      <xdr:rowOff>96981</xdr:rowOff>
    </xdr:to>
    <xdr:sp macro="" textlink="">
      <xdr:nvSpPr>
        <xdr:cNvPr id="314" name="円/楕円 313"/>
        <xdr:cNvSpPr/>
      </xdr:nvSpPr>
      <xdr:spPr>
        <a:xfrm>
          <a:off x="7810500" y="63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88108</xdr:rowOff>
    </xdr:from>
    <xdr:ext cx="534377" cy="259045"/>
    <xdr:sp macro="" textlink="">
      <xdr:nvSpPr>
        <xdr:cNvPr id="315" name="テキスト ボックス 314"/>
        <xdr:cNvSpPr txBox="1"/>
      </xdr:nvSpPr>
      <xdr:spPr>
        <a:xfrm>
          <a:off x="7594111" y="64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146431</xdr:rowOff>
    </xdr:from>
    <xdr:to>
      <xdr:col>10</xdr:col>
      <xdr:colOff>155575</xdr:colOff>
      <xdr:row>37</xdr:row>
      <xdr:rowOff>76581</xdr:rowOff>
    </xdr:to>
    <xdr:sp macro="" textlink="">
      <xdr:nvSpPr>
        <xdr:cNvPr id="316" name="円/楕円 315"/>
        <xdr:cNvSpPr/>
      </xdr:nvSpPr>
      <xdr:spPr>
        <a:xfrm>
          <a:off x="6921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93108</xdr:rowOff>
    </xdr:from>
    <xdr:ext cx="534377" cy="259045"/>
    <xdr:sp macro="" textlink="">
      <xdr:nvSpPr>
        <xdr:cNvPr id="317" name="テキスト ボックス 316"/>
        <xdr:cNvSpPr txBox="1"/>
      </xdr:nvSpPr>
      <xdr:spPr>
        <a:xfrm>
          <a:off x="6705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7810</xdr:rowOff>
    </xdr:from>
    <xdr:to>
      <xdr:col>15</xdr:col>
      <xdr:colOff>180975</xdr:colOff>
      <xdr:row>59</xdr:row>
      <xdr:rowOff>21097</xdr:rowOff>
    </xdr:to>
    <xdr:cxnSp macro="">
      <xdr:nvCxnSpPr>
        <xdr:cNvPr id="348" name="直線コネクタ 347"/>
        <xdr:cNvCxnSpPr/>
      </xdr:nvCxnSpPr>
      <xdr:spPr>
        <a:xfrm flipV="1">
          <a:off x="9639300" y="10123360"/>
          <a:ext cx="838200" cy="1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21097</xdr:rowOff>
    </xdr:from>
    <xdr:to>
      <xdr:col>14</xdr:col>
      <xdr:colOff>28575</xdr:colOff>
      <xdr:row>59</xdr:row>
      <xdr:rowOff>32470</xdr:rowOff>
    </xdr:to>
    <xdr:cxnSp macro="">
      <xdr:nvCxnSpPr>
        <xdr:cNvPr id="351" name="直線コネクタ 350"/>
        <xdr:cNvCxnSpPr/>
      </xdr:nvCxnSpPr>
      <xdr:spPr>
        <a:xfrm flipV="1">
          <a:off x="8750300" y="10136647"/>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124223</xdr:rowOff>
    </xdr:from>
    <xdr:to>
      <xdr:col>14</xdr:col>
      <xdr:colOff>79375</xdr:colOff>
      <xdr:row>59</xdr:row>
      <xdr:rowOff>54373</xdr:rowOff>
    </xdr:to>
    <xdr:sp macro="" textlink="">
      <xdr:nvSpPr>
        <xdr:cNvPr id="352" name="フローチャート : 判断 351"/>
        <xdr:cNvSpPr/>
      </xdr:nvSpPr>
      <xdr:spPr>
        <a:xfrm>
          <a:off x="9588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70900</xdr:rowOff>
    </xdr:from>
    <xdr:ext cx="534377" cy="259045"/>
    <xdr:sp macro="" textlink="">
      <xdr:nvSpPr>
        <xdr:cNvPr id="353" name="テキスト ボックス 352"/>
        <xdr:cNvSpPr txBox="1"/>
      </xdr:nvSpPr>
      <xdr:spPr>
        <a:xfrm>
          <a:off x="9372111" y="9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32470</xdr:rowOff>
    </xdr:from>
    <xdr:to>
      <xdr:col>12</xdr:col>
      <xdr:colOff>511175</xdr:colOff>
      <xdr:row>59</xdr:row>
      <xdr:rowOff>41761</xdr:rowOff>
    </xdr:to>
    <xdr:cxnSp macro="">
      <xdr:nvCxnSpPr>
        <xdr:cNvPr id="354" name="直線コネクタ 353"/>
        <xdr:cNvCxnSpPr/>
      </xdr:nvCxnSpPr>
      <xdr:spPr>
        <a:xfrm flipV="1">
          <a:off x="7861300" y="10148020"/>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130277</xdr:rowOff>
    </xdr:from>
    <xdr:to>
      <xdr:col>12</xdr:col>
      <xdr:colOff>561975</xdr:colOff>
      <xdr:row>59</xdr:row>
      <xdr:rowOff>60427</xdr:rowOff>
    </xdr:to>
    <xdr:sp macro="" textlink="">
      <xdr:nvSpPr>
        <xdr:cNvPr id="355" name="フローチャート : 判断 354"/>
        <xdr:cNvSpPr/>
      </xdr:nvSpPr>
      <xdr:spPr>
        <a:xfrm>
          <a:off x="8699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76954</xdr:rowOff>
    </xdr:from>
    <xdr:ext cx="534377" cy="259045"/>
    <xdr:sp macro="" textlink="">
      <xdr:nvSpPr>
        <xdr:cNvPr id="356" name="テキスト ボックス 355"/>
        <xdr:cNvSpPr txBox="1"/>
      </xdr:nvSpPr>
      <xdr:spPr>
        <a:xfrm>
          <a:off x="8483111" y="98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19076</xdr:rowOff>
    </xdr:from>
    <xdr:to>
      <xdr:col>11</xdr:col>
      <xdr:colOff>307975</xdr:colOff>
      <xdr:row>59</xdr:row>
      <xdr:rowOff>41761</xdr:rowOff>
    </xdr:to>
    <xdr:cxnSp macro="">
      <xdr:nvCxnSpPr>
        <xdr:cNvPr id="357" name="直線コネクタ 356"/>
        <xdr:cNvCxnSpPr/>
      </xdr:nvCxnSpPr>
      <xdr:spPr>
        <a:xfrm>
          <a:off x="6972300" y="10134626"/>
          <a:ext cx="889000" cy="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142695</xdr:rowOff>
    </xdr:from>
    <xdr:to>
      <xdr:col>11</xdr:col>
      <xdr:colOff>358775</xdr:colOff>
      <xdr:row>59</xdr:row>
      <xdr:rowOff>72845</xdr:rowOff>
    </xdr:to>
    <xdr:sp macro="" textlink="">
      <xdr:nvSpPr>
        <xdr:cNvPr id="358" name="フローチャート : 判断 357"/>
        <xdr:cNvSpPr/>
      </xdr:nvSpPr>
      <xdr:spPr>
        <a:xfrm>
          <a:off x="7810500" y="100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89372</xdr:rowOff>
    </xdr:from>
    <xdr:ext cx="534377" cy="259045"/>
    <xdr:sp macro="" textlink="">
      <xdr:nvSpPr>
        <xdr:cNvPr id="359" name="テキスト ボックス 358"/>
        <xdr:cNvSpPr txBox="1"/>
      </xdr:nvSpPr>
      <xdr:spPr>
        <a:xfrm>
          <a:off x="7594111" y="98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154401</xdr:rowOff>
    </xdr:from>
    <xdr:to>
      <xdr:col>10</xdr:col>
      <xdr:colOff>155575</xdr:colOff>
      <xdr:row>59</xdr:row>
      <xdr:rowOff>84551</xdr:rowOff>
    </xdr:to>
    <xdr:sp macro="" textlink="">
      <xdr:nvSpPr>
        <xdr:cNvPr id="360" name="フローチャート : 判断 359"/>
        <xdr:cNvSpPr/>
      </xdr:nvSpPr>
      <xdr:spPr>
        <a:xfrm>
          <a:off x="6921500" y="100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75678</xdr:rowOff>
    </xdr:from>
    <xdr:ext cx="534377" cy="259045"/>
    <xdr:sp macro="" textlink="">
      <xdr:nvSpPr>
        <xdr:cNvPr id="361" name="テキスト ボックス 360"/>
        <xdr:cNvSpPr txBox="1"/>
      </xdr:nvSpPr>
      <xdr:spPr>
        <a:xfrm>
          <a:off x="6705111" y="101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128460</xdr:rowOff>
    </xdr:from>
    <xdr:to>
      <xdr:col>15</xdr:col>
      <xdr:colOff>231775</xdr:colOff>
      <xdr:row>59</xdr:row>
      <xdr:rowOff>58610</xdr:rowOff>
    </xdr:to>
    <xdr:sp macro="" textlink="">
      <xdr:nvSpPr>
        <xdr:cNvPr id="367" name="円/楕円 366"/>
        <xdr:cNvSpPr/>
      </xdr:nvSpPr>
      <xdr:spPr>
        <a:xfrm>
          <a:off x="10426700" y="100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87837</xdr:rowOff>
    </xdr:from>
    <xdr:ext cx="534377" cy="259045"/>
    <xdr:sp macro="" textlink="">
      <xdr:nvSpPr>
        <xdr:cNvPr id="368" name="普通建設事業費該当値テキスト"/>
        <xdr:cNvSpPr txBox="1"/>
      </xdr:nvSpPr>
      <xdr:spPr>
        <a:xfrm>
          <a:off x="10528300" y="98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141747</xdr:rowOff>
    </xdr:from>
    <xdr:to>
      <xdr:col>14</xdr:col>
      <xdr:colOff>79375</xdr:colOff>
      <xdr:row>59</xdr:row>
      <xdr:rowOff>71897</xdr:rowOff>
    </xdr:to>
    <xdr:sp macro="" textlink="">
      <xdr:nvSpPr>
        <xdr:cNvPr id="369" name="円/楕円 368"/>
        <xdr:cNvSpPr/>
      </xdr:nvSpPr>
      <xdr:spPr>
        <a:xfrm>
          <a:off x="9588500" y="100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63024</xdr:rowOff>
    </xdr:from>
    <xdr:ext cx="534377" cy="259045"/>
    <xdr:sp macro="" textlink="">
      <xdr:nvSpPr>
        <xdr:cNvPr id="370" name="テキスト ボックス 369"/>
        <xdr:cNvSpPr txBox="1"/>
      </xdr:nvSpPr>
      <xdr:spPr>
        <a:xfrm>
          <a:off x="9372111" y="101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153120</xdr:rowOff>
    </xdr:from>
    <xdr:to>
      <xdr:col>12</xdr:col>
      <xdr:colOff>561975</xdr:colOff>
      <xdr:row>59</xdr:row>
      <xdr:rowOff>83270</xdr:rowOff>
    </xdr:to>
    <xdr:sp macro="" textlink="">
      <xdr:nvSpPr>
        <xdr:cNvPr id="371" name="円/楕円 370"/>
        <xdr:cNvSpPr/>
      </xdr:nvSpPr>
      <xdr:spPr>
        <a:xfrm>
          <a:off x="8699500" y="100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74397</xdr:rowOff>
    </xdr:from>
    <xdr:ext cx="534377" cy="259045"/>
    <xdr:sp macro="" textlink="">
      <xdr:nvSpPr>
        <xdr:cNvPr id="372" name="テキスト ボックス 371"/>
        <xdr:cNvSpPr txBox="1"/>
      </xdr:nvSpPr>
      <xdr:spPr>
        <a:xfrm>
          <a:off x="8483111" y="1018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162411</xdr:rowOff>
    </xdr:from>
    <xdr:to>
      <xdr:col>11</xdr:col>
      <xdr:colOff>358775</xdr:colOff>
      <xdr:row>59</xdr:row>
      <xdr:rowOff>92561</xdr:rowOff>
    </xdr:to>
    <xdr:sp macro="" textlink="">
      <xdr:nvSpPr>
        <xdr:cNvPr id="373" name="円/楕円 372"/>
        <xdr:cNvSpPr/>
      </xdr:nvSpPr>
      <xdr:spPr>
        <a:xfrm>
          <a:off x="7810500" y="1010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83688</xdr:rowOff>
    </xdr:from>
    <xdr:ext cx="534377" cy="259045"/>
    <xdr:sp macro="" textlink="">
      <xdr:nvSpPr>
        <xdr:cNvPr id="374" name="テキスト ボックス 373"/>
        <xdr:cNvSpPr txBox="1"/>
      </xdr:nvSpPr>
      <xdr:spPr>
        <a:xfrm>
          <a:off x="7594111" y="101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139726</xdr:rowOff>
    </xdr:from>
    <xdr:to>
      <xdr:col>10</xdr:col>
      <xdr:colOff>155575</xdr:colOff>
      <xdr:row>59</xdr:row>
      <xdr:rowOff>69876</xdr:rowOff>
    </xdr:to>
    <xdr:sp macro="" textlink="">
      <xdr:nvSpPr>
        <xdr:cNvPr id="375" name="円/楕円 374"/>
        <xdr:cNvSpPr/>
      </xdr:nvSpPr>
      <xdr:spPr>
        <a:xfrm>
          <a:off x="6921500" y="100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86403</xdr:rowOff>
    </xdr:from>
    <xdr:ext cx="534377" cy="259045"/>
    <xdr:sp macro="" textlink="">
      <xdr:nvSpPr>
        <xdr:cNvPr id="376" name="テキスト ボックス 375"/>
        <xdr:cNvSpPr txBox="1"/>
      </xdr:nvSpPr>
      <xdr:spPr>
        <a:xfrm>
          <a:off x="6705111" y="9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150436</xdr:rowOff>
    </xdr:from>
    <xdr:to>
      <xdr:col>15</xdr:col>
      <xdr:colOff>180975</xdr:colOff>
      <xdr:row>79</xdr:row>
      <xdr:rowOff>13364</xdr:rowOff>
    </xdr:to>
    <xdr:cxnSp macro="">
      <xdr:nvCxnSpPr>
        <xdr:cNvPr id="405" name="直線コネクタ 404"/>
        <xdr:cNvCxnSpPr/>
      </xdr:nvCxnSpPr>
      <xdr:spPr>
        <a:xfrm flipV="1">
          <a:off x="9639300" y="13523536"/>
          <a:ext cx="838200" cy="3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6"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110488</xdr:rowOff>
    </xdr:from>
    <xdr:to>
      <xdr:col>14</xdr:col>
      <xdr:colOff>79375</xdr:colOff>
      <xdr:row>79</xdr:row>
      <xdr:rowOff>40638</xdr:rowOff>
    </xdr:to>
    <xdr:sp macro="" textlink="">
      <xdr:nvSpPr>
        <xdr:cNvPr id="408" name="フローチャート : 判断 407"/>
        <xdr:cNvSpPr/>
      </xdr:nvSpPr>
      <xdr:spPr>
        <a:xfrm>
          <a:off x="9588500" y="1348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57165</xdr:rowOff>
    </xdr:from>
    <xdr:ext cx="534377" cy="259045"/>
    <xdr:sp macro="" textlink="">
      <xdr:nvSpPr>
        <xdr:cNvPr id="409" name="テキスト ボックス 408"/>
        <xdr:cNvSpPr txBox="1"/>
      </xdr:nvSpPr>
      <xdr:spPr>
        <a:xfrm>
          <a:off x="9372111" y="1325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99636</xdr:rowOff>
    </xdr:from>
    <xdr:to>
      <xdr:col>15</xdr:col>
      <xdr:colOff>231775</xdr:colOff>
      <xdr:row>79</xdr:row>
      <xdr:rowOff>29786</xdr:rowOff>
    </xdr:to>
    <xdr:sp macro="" textlink="">
      <xdr:nvSpPr>
        <xdr:cNvPr id="415" name="円/楕円 414"/>
        <xdr:cNvSpPr/>
      </xdr:nvSpPr>
      <xdr:spPr>
        <a:xfrm>
          <a:off x="10426700" y="134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59013</xdr:rowOff>
    </xdr:from>
    <xdr:ext cx="534377" cy="259045"/>
    <xdr:sp macro="" textlink="">
      <xdr:nvSpPr>
        <xdr:cNvPr id="416" name="普通建設事業費 （ うち新規整備　）該当値テキスト"/>
        <xdr:cNvSpPr txBox="1"/>
      </xdr:nvSpPr>
      <xdr:spPr>
        <a:xfrm>
          <a:off x="10528300" y="1326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134014</xdr:rowOff>
    </xdr:from>
    <xdr:to>
      <xdr:col>14</xdr:col>
      <xdr:colOff>79375</xdr:colOff>
      <xdr:row>79</xdr:row>
      <xdr:rowOff>64164</xdr:rowOff>
    </xdr:to>
    <xdr:sp macro="" textlink="">
      <xdr:nvSpPr>
        <xdr:cNvPr id="417" name="円/楕円 416"/>
        <xdr:cNvSpPr/>
      </xdr:nvSpPr>
      <xdr:spPr>
        <a:xfrm>
          <a:off x="9588500" y="135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55291</xdr:rowOff>
    </xdr:from>
    <xdr:ext cx="534377" cy="259045"/>
    <xdr:sp macro="" textlink="">
      <xdr:nvSpPr>
        <xdr:cNvPr id="418" name="テキスト ボックス 417"/>
        <xdr:cNvSpPr txBox="1"/>
      </xdr:nvSpPr>
      <xdr:spPr>
        <a:xfrm>
          <a:off x="9372111" y="135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3169</xdr:rowOff>
    </xdr:from>
    <xdr:to>
      <xdr:col>15</xdr:col>
      <xdr:colOff>180975</xdr:colOff>
      <xdr:row>97</xdr:row>
      <xdr:rowOff>68968</xdr:rowOff>
    </xdr:to>
    <xdr:cxnSp macro="">
      <xdr:nvCxnSpPr>
        <xdr:cNvPr id="447" name="直線コネクタ 446"/>
        <xdr:cNvCxnSpPr/>
      </xdr:nvCxnSpPr>
      <xdr:spPr>
        <a:xfrm flipV="1">
          <a:off x="9639300" y="16633819"/>
          <a:ext cx="8382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117742</xdr:rowOff>
    </xdr:from>
    <xdr:to>
      <xdr:col>14</xdr:col>
      <xdr:colOff>79375</xdr:colOff>
      <xdr:row>96</xdr:row>
      <xdr:rowOff>47892</xdr:rowOff>
    </xdr:to>
    <xdr:sp macro="" textlink="">
      <xdr:nvSpPr>
        <xdr:cNvPr id="450" name="フローチャート : 判断 449"/>
        <xdr:cNvSpPr/>
      </xdr:nvSpPr>
      <xdr:spPr>
        <a:xfrm>
          <a:off x="9588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64419</xdr:rowOff>
    </xdr:from>
    <xdr:ext cx="534377" cy="259045"/>
    <xdr:sp macro="" textlink="">
      <xdr:nvSpPr>
        <xdr:cNvPr id="451" name="テキスト ボックス 450"/>
        <xdr:cNvSpPr txBox="1"/>
      </xdr:nvSpPr>
      <xdr:spPr>
        <a:xfrm>
          <a:off x="9372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123819</xdr:rowOff>
    </xdr:from>
    <xdr:to>
      <xdr:col>15</xdr:col>
      <xdr:colOff>231775</xdr:colOff>
      <xdr:row>97</xdr:row>
      <xdr:rowOff>53969</xdr:rowOff>
    </xdr:to>
    <xdr:sp macro="" textlink="">
      <xdr:nvSpPr>
        <xdr:cNvPr id="457" name="円/楕円 456"/>
        <xdr:cNvSpPr/>
      </xdr:nvSpPr>
      <xdr:spPr>
        <a:xfrm>
          <a:off x="10426700" y="165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102246</xdr:rowOff>
    </xdr:from>
    <xdr:ext cx="534377" cy="259045"/>
    <xdr:sp macro="" textlink="">
      <xdr:nvSpPr>
        <xdr:cNvPr id="458" name="普通建設事業費 （ うち更新整備　）該当値テキスト"/>
        <xdr:cNvSpPr txBox="1"/>
      </xdr:nvSpPr>
      <xdr:spPr>
        <a:xfrm>
          <a:off x="10528300" y="1656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18168</xdr:rowOff>
    </xdr:from>
    <xdr:to>
      <xdr:col>14</xdr:col>
      <xdr:colOff>79375</xdr:colOff>
      <xdr:row>97</xdr:row>
      <xdr:rowOff>119768</xdr:rowOff>
    </xdr:to>
    <xdr:sp macro="" textlink="">
      <xdr:nvSpPr>
        <xdr:cNvPr id="459" name="円/楕円 458"/>
        <xdr:cNvSpPr/>
      </xdr:nvSpPr>
      <xdr:spPr>
        <a:xfrm>
          <a:off x="9588500" y="166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110895</xdr:rowOff>
    </xdr:from>
    <xdr:ext cx="534377" cy="259045"/>
    <xdr:sp macro="" textlink="">
      <xdr:nvSpPr>
        <xdr:cNvPr id="460" name="テキスト ボックス 459"/>
        <xdr:cNvSpPr txBox="1"/>
      </xdr:nvSpPr>
      <xdr:spPr>
        <a:xfrm>
          <a:off x="9372111" y="167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25029</xdr:rowOff>
    </xdr:from>
    <xdr:to>
      <xdr:col>23</xdr:col>
      <xdr:colOff>517525</xdr:colOff>
      <xdr:row>38</xdr:row>
      <xdr:rowOff>25400</xdr:rowOff>
    </xdr:to>
    <xdr:cxnSp macro="">
      <xdr:nvCxnSpPr>
        <xdr:cNvPr id="485" name="直線コネクタ 484"/>
        <xdr:cNvCxnSpPr/>
      </xdr:nvCxnSpPr>
      <xdr:spPr>
        <a:xfrm>
          <a:off x="15481300" y="6540129"/>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17799</xdr:rowOff>
    </xdr:from>
    <xdr:to>
      <xdr:col>22</xdr:col>
      <xdr:colOff>365125</xdr:colOff>
      <xdr:row>38</xdr:row>
      <xdr:rowOff>25029</xdr:rowOff>
    </xdr:to>
    <xdr:cxnSp macro="">
      <xdr:nvCxnSpPr>
        <xdr:cNvPr id="488" name="直線コネクタ 487"/>
        <xdr:cNvCxnSpPr/>
      </xdr:nvCxnSpPr>
      <xdr:spPr>
        <a:xfrm>
          <a:off x="14592300" y="6532899"/>
          <a:ext cx="8890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109194</xdr:rowOff>
    </xdr:from>
    <xdr:to>
      <xdr:col>22</xdr:col>
      <xdr:colOff>415925</xdr:colOff>
      <xdr:row>38</xdr:row>
      <xdr:rowOff>39344</xdr:rowOff>
    </xdr:to>
    <xdr:sp macro="" textlink="">
      <xdr:nvSpPr>
        <xdr:cNvPr id="489" name="フローチャート : 判断 488"/>
        <xdr:cNvSpPr/>
      </xdr:nvSpPr>
      <xdr:spPr>
        <a:xfrm>
          <a:off x="15430500" y="64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55871</xdr:rowOff>
    </xdr:from>
    <xdr:ext cx="469744" cy="259045"/>
    <xdr:sp macro="" textlink="">
      <xdr:nvSpPr>
        <xdr:cNvPr id="490" name="テキスト ボックス 489"/>
        <xdr:cNvSpPr txBox="1"/>
      </xdr:nvSpPr>
      <xdr:spPr>
        <a:xfrm>
          <a:off x="15246427" y="62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17799</xdr:rowOff>
    </xdr:from>
    <xdr:to>
      <xdr:col>21</xdr:col>
      <xdr:colOff>161925</xdr:colOff>
      <xdr:row>38</xdr:row>
      <xdr:rowOff>18273</xdr:rowOff>
    </xdr:to>
    <xdr:cxnSp macro="">
      <xdr:nvCxnSpPr>
        <xdr:cNvPr id="491" name="直線コネクタ 490"/>
        <xdr:cNvCxnSpPr/>
      </xdr:nvCxnSpPr>
      <xdr:spPr>
        <a:xfrm flipV="1">
          <a:off x="13703300" y="6532899"/>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109268</xdr:rowOff>
    </xdr:from>
    <xdr:to>
      <xdr:col>21</xdr:col>
      <xdr:colOff>212725</xdr:colOff>
      <xdr:row>38</xdr:row>
      <xdr:rowOff>39418</xdr:rowOff>
    </xdr:to>
    <xdr:sp macro="" textlink="">
      <xdr:nvSpPr>
        <xdr:cNvPr id="492" name="フローチャート : 判断 491"/>
        <xdr:cNvSpPr/>
      </xdr:nvSpPr>
      <xdr:spPr>
        <a:xfrm>
          <a:off x="14541500" y="64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55945</xdr:rowOff>
    </xdr:from>
    <xdr:ext cx="469744" cy="259045"/>
    <xdr:sp macro="" textlink="">
      <xdr:nvSpPr>
        <xdr:cNvPr id="493" name="テキスト ボックス 492"/>
        <xdr:cNvSpPr txBox="1"/>
      </xdr:nvSpPr>
      <xdr:spPr>
        <a:xfrm>
          <a:off x="14357427" y="622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7820</xdr:rowOff>
    </xdr:from>
    <xdr:to>
      <xdr:col>19</xdr:col>
      <xdr:colOff>644525</xdr:colOff>
      <xdr:row>38</xdr:row>
      <xdr:rowOff>18273</xdr:rowOff>
    </xdr:to>
    <xdr:cxnSp macro="">
      <xdr:nvCxnSpPr>
        <xdr:cNvPr id="494" name="直線コネクタ 493"/>
        <xdr:cNvCxnSpPr/>
      </xdr:nvCxnSpPr>
      <xdr:spPr>
        <a:xfrm>
          <a:off x="12814300" y="6522920"/>
          <a:ext cx="8890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161475</xdr:rowOff>
    </xdr:from>
    <xdr:to>
      <xdr:col>20</xdr:col>
      <xdr:colOff>9525</xdr:colOff>
      <xdr:row>37</xdr:row>
      <xdr:rowOff>91625</xdr:rowOff>
    </xdr:to>
    <xdr:sp macro="" textlink="">
      <xdr:nvSpPr>
        <xdr:cNvPr id="495" name="フローチャート : 判断 494"/>
        <xdr:cNvSpPr/>
      </xdr:nvSpPr>
      <xdr:spPr>
        <a:xfrm>
          <a:off x="13652500" y="63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108152</xdr:rowOff>
    </xdr:from>
    <xdr:ext cx="534377" cy="259045"/>
    <xdr:sp macro="" textlink="">
      <xdr:nvSpPr>
        <xdr:cNvPr id="496" name="テキスト ボックス 495"/>
        <xdr:cNvSpPr txBox="1"/>
      </xdr:nvSpPr>
      <xdr:spPr>
        <a:xfrm>
          <a:off x="13436111" y="610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48175</xdr:rowOff>
    </xdr:from>
    <xdr:to>
      <xdr:col>18</xdr:col>
      <xdr:colOff>492125</xdr:colOff>
      <xdr:row>37</xdr:row>
      <xdr:rowOff>149775</xdr:rowOff>
    </xdr:to>
    <xdr:sp macro="" textlink="">
      <xdr:nvSpPr>
        <xdr:cNvPr id="497" name="フローチャート : 判断 496"/>
        <xdr:cNvSpPr/>
      </xdr:nvSpPr>
      <xdr:spPr>
        <a:xfrm>
          <a:off x="12763500" y="639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166302</xdr:rowOff>
    </xdr:from>
    <xdr:ext cx="534377" cy="259045"/>
    <xdr:sp macro="" textlink="">
      <xdr:nvSpPr>
        <xdr:cNvPr id="498" name="テキスト ボックス 497"/>
        <xdr:cNvSpPr txBox="1"/>
      </xdr:nvSpPr>
      <xdr:spPr>
        <a:xfrm>
          <a:off x="12547111" y="61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4" name="円/楕円 503"/>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249299" cy="259045"/>
    <xdr:sp macro="" textlink="">
      <xdr:nvSpPr>
        <xdr:cNvPr id="505" name="災害復旧事業費該当値テキスト"/>
        <xdr:cNvSpPr txBox="1"/>
      </xdr:nvSpPr>
      <xdr:spPr>
        <a:xfrm>
          <a:off x="16370300" y="644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145679</xdr:rowOff>
    </xdr:from>
    <xdr:to>
      <xdr:col>22</xdr:col>
      <xdr:colOff>415925</xdr:colOff>
      <xdr:row>38</xdr:row>
      <xdr:rowOff>75829</xdr:rowOff>
    </xdr:to>
    <xdr:sp macro="" textlink="">
      <xdr:nvSpPr>
        <xdr:cNvPr id="506" name="円/楕円 505"/>
        <xdr:cNvSpPr/>
      </xdr:nvSpPr>
      <xdr:spPr>
        <a:xfrm>
          <a:off x="15430500" y="64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66956</xdr:rowOff>
    </xdr:from>
    <xdr:ext cx="313932" cy="259045"/>
    <xdr:sp macro="" textlink="">
      <xdr:nvSpPr>
        <xdr:cNvPr id="507" name="テキスト ボックス 506"/>
        <xdr:cNvSpPr txBox="1"/>
      </xdr:nvSpPr>
      <xdr:spPr>
        <a:xfrm>
          <a:off x="15324333" y="6582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138449</xdr:rowOff>
    </xdr:from>
    <xdr:to>
      <xdr:col>21</xdr:col>
      <xdr:colOff>212725</xdr:colOff>
      <xdr:row>38</xdr:row>
      <xdr:rowOff>68599</xdr:rowOff>
    </xdr:to>
    <xdr:sp macro="" textlink="">
      <xdr:nvSpPr>
        <xdr:cNvPr id="508" name="円/楕円 507"/>
        <xdr:cNvSpPr/>
      </xdr:nvSpPr>
      <xdr:spPr>
        <a:xfrm>
          <a:off x="14541500" y="64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59726</xdr:rowOff>
    </xdr:from>
    <xdr:ext cx="469744" cy="259045"/>
    <xdr:sp macro="" textlink="">
      <xdr:nvSpPr>
        <xdr:cNvPr id="509" name="テキスト ボックス 508"/>
        <xdr:cNvSpPr txBox="1"/>
      </xdr:nvSpPr>
      <xdr:spPr>
        <a:xfrm>
          <a:off x="14357427" y="65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138923</xdr:rowOff>
    </xdr:from>
    <xdr:to>
      <xdr:col>20</xdr:col>
      <xdr:colOff>9525</xdr:colOff>
      <xdr:row>38</xdr:row>
      <xdr:rowOff>69073</xdr:rowOff>
    </xdr:to>
    <xdr:sp macro="" textlink="">
      <xdr:nvSpPr>
        <xdr:cNvPr id="510" name="円/楕円 509"/>
        <xdr:cNvSpPr/>
      </xdr:nvSpPr>
      <xdr:spPr>
        <a:xfrm>
          <a:off x="13652500" y="64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60200</xdr:rowOff>
    </xdr:from>
    <xdr:ext cx="469744" cy="259045"/>
    <xdr:sp macro="" textlink="">
      <xdr:nvSpPr>
        <xdr:cNvPr id="511" name="テキスト ボックス 510"/>
        <xdr:cNvSpPr txBox="1"/>
      </xdr:nvSpPr>
      <xdr:spPr>
        <a:xfrm>
          <a:off x="13468427" y="657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128471</xdr:rowOff>
    </xdr:from>
    <xdr:to>
      <xdr:col>18</xdr:col>
      <xdr:colOff>492125</xdr:colOff>
      <xdr:row>38</xdr:row>
      <xdr:rowOff>58621</xdr:rowOff>
    </xdr:to>
    <xdr:sp macro="" textlink="">
      <xdr:nvSpPr>
        <xdr:cNvPr id="512" name="円/楕円 511"/>
        <xdr:cNvSpPr/>
      </xdr:nvSpPr>
      <xdr:spPr>
        <a:xfrm>
          <a:off x="12763500" y="6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49747</xdr:rowOff>
    </xdr:from>
    <xdr:ext cx="469744" cy="259045"/>
    <xdr:sp macro="" textlink="">
      <xdr:nvSpPr>
        <xdr:cNvPr id="513" name="テキスト ボックス 512"/>
        <xdr:cNvSpPr txBox="1"/>
      </xdr:nvSpPr>
      <xdr:spPr>
        <a:xfrm>
          <a:off x="12579427" y="656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3" name="直線コネクタ 57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4" name="テキスト ボックス 57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5" name="直線コネクタ 57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6" name="テキスト ボックス 57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7" name="直線コネクタ 57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8" name="テキスト ボックス 57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9" name="直線コネクタ 57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0" name="テキスト ボックス 57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1" name="直線コネクタ 58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2" name="テキスト ボックス 58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3" name="直線コネクタ 58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4" name="テキスト ボックス 58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88" name="直線コネクタ 587"/>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89"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0" name="直線コネクタ 589"/>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1"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592" name="直線コネクタ 591"/>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23419</xdr:rowOff>
    </xdr:from>
    <xdr:to>
      <xdr:col>23</xdr:col>
      <xdr:colOff>517525</xdr:colOff>
      <xdr:row>76</xdr:row>
      <xdr:rowOff>46692</xdr:rowOff>
    </xdr:to>
    <xdr:cxnSp macro="">
      <xdr:nvCxnSpPr>
        <xdr:cNvPr id="593" name="直線コネクタ 592"/>
        <xdr:cNvCxnSpPr/>
      </xdr:nvCxnSpPr>
      <xdr:spPr>
        <a:xfrm>
          <a:off x="15481300" y="13053619"/>
          <a:ext cx="838200" cy="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150396</xdr:rowOff>
    </xdr:from>
    <xdr:ext cx="534377" cy="259045"/>
    <xdr:sp macro="" textlink="">
      <xdr:nvSpPr>
        <xdr:cNvPr id="594" name="公債費平均値テキスト"/>
        <xdr:cNvSpPr txBox="1"/>
      </xdr:nvSpPr>
      <xdr:spPr>
        <a:xfrm>
          <a:off x="16370300" y="1300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595" name="フローチャート : 判断 594"/>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23419</xdr:rowOff>
    </xdr:from>
    <xdr:to>
      <xdr:col>22</xdr:col>
      <xdr:colOff>365125</xdr:colOff>
      <xdr:row>76</xdr:row>
      <xdr:rowOff>45593</xdr:rowOff>
    </xdr:to>
    <xdr:cxnSp macro="">
      <xdr:nvCxnSpPr>
        <xdr:cNvPr id="596" name="直線コネクタ 595"/>
        <xdr:cNvCxnSpPr/>
      </xdr:nvCxnSpPr>
      <xdr:spPr>
        <a:xfrm flipV="1">
          <a:off x="14592300" y="13053619"/>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29953</xdr:rowOff>
    </xdr:from>
    <xdr:to>
      <xdr:col>22</xdr:col>
      <xdr:colOff>415925</xdr:colOff>
      <xdr:row>76</xdr:row>
      <xdr:rowOff>131553</xdr:rowOff>
    </xdr:to>
    <xdr:sp macro="" textlink="">
      <xdr:nvSpPr>
        <xdr:cNvPr id="597" name="フローチャート : 判断 596"/>
        <xdr:cNvSpPr/>
      </xdr:nvSpPr>
      <xdr:spPr>
        <a:xfrm>
          <a:off x="15430500" y="13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122680</xdr:rowOff>
    </xdr:from>
    <xdr:ext cx="534377" cy="259045"/>
    <xdr:sp macro="" textlink="">
      <xdr:nvSpPr>
        <xdr:cNvPr id="598" name="テキスト ボックス 597"/>
        <xdr:cNvSpPr txBox="1"/>
      </xdr:nvSpPr>
      <xdr:spPr>
        <a:xfrm>
          <a:off x="15214111" y="13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3573</xdr:rowOff>
    </xdr:from>
    <xdr:to>
      <xdr:col>21</xdr:col>
      <xdr:colOff>161925</xdr:colOff>
      <xdr:row>76</xdr:row>
      <xdr:rowOff>45593</xdr:rowOff>
    </xdr:to>
    <xdr:cxnSp macro="">
      <xdr:nvCxnSpPr>
        <xdr:cNvPr id="599" name="直線コネクタ 598"/>
        <xdr:cNvCxnSpPr/>
      </xdr:nvCxnSpPr>
      <xdr:spPr>
        <a:xfrm>
          <a:off x="13703300" y="13033773"/>
          <a:ext cx="889000" cy="4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11219</xdr:rowOff>
    </xdr:from>
    <xdr:to>
      <xdr:col>21</xdr:col>
      <xdr:colOff>212725</xdr:colOff>
      <xdr:row>76</xdr:row>
      <xdr:rowOff>112819</xdr:rowOff>
    </xdr:to>
    <xdr:sp macro="" textlink="">
      <xdr:nvSpPr>
        <xdr:cNvPr id="600" name="フローチャート : 判断 599"/>
        <xdr:cNvSpPr/>
      </xdr:nvSpPr>
      <xdr:spPr>
        <a:xfrm>
          <a:off x="14541500" y="130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103946</xdr:rowOff>
    </xdr:from>
    <xdr:ext cx="534377" cy="259045"/>
    <xdr:sp macro="" textlink="">
      <xdr:nvSpPr>
        <xdr:cNvPr id="601" name="テキスト ボックス 600"/>
        <xdr:cNvSpPr txBox="1"/>
      </xdr:nvSpPr>
      <xdr:spPr>
        <a:xfrm>
          <a:off x="14325111" y="131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3573</xdr:rowOff>
    </xdr:from>
    <xdr:to>
      <xdr:col>19</xdr:col>
      <xdr:colOff>644525</xdr:colOff>
      <xdr:row>76</xdr:row>
      <xdr:rowOff>12621</xdr:rowOff>
    </xdr:to>
    <xdr:cxnSp macro="">
      <xdr:nvCxnSpPr>
        <xdr:cNvPr id="602" name="直線コネクタ 601"/>
        <xdr:cNvCxnSpPr/>
      </xdr:nvCxnSpPr>
      <xdr:spPr>
        <a:xfrm flipV="1">
          <a:off x="12814300" y="13033773"/>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171326</xdr:rowOff>
    </xdr:from>
    <xdr:to>
      <xdr:col>20</xdr:col>
      <xdr:colOff>9525</xdr:colOff>
      <xdr:row>76</xdr:row>
      <xdr:rowOff>101476</xdr:rowOff>
    </xdr:to>
    <xdr:sp macro="" textlink="">
      <xdr:nvSpPr>
        <xdr:cNvPr id="603" name="フローチャート : 判断 602"/>
        <xdr:cNvSpPr/>
      </xdr:nvSpPr>
      <xdr:spPr>
        <a:xfrm>
          <a:off x="13652500" y="1303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92603</xdr:rowOff>
    </xdr:from>
    <xdr:ext cx="534377" cy="259045"/>
    <xdr:sp macro="" textlink="">
      <xdr:nvSpPr>
        <xdr:cNvPr id="604" name="テキスト ボックス 603"/>
        <xdr:cNvSpPr txBox="1"/>
      </xdr:nvSpPr>
      <xdr:spPr>
        <a:xfrm>
          <a:off x="13436111" y="131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154378</xdr:rowOff>
    </xdr:from>
    <xdr:to>
      <xdr:col>18</xdr:col>
      <xdr:colOff>492125</xdr:colOff>
      <xdr:row>76</xdr:row>
      <xdr:rowOff>84528</xdr:rowOff>
    </xdr:to>
    <xdr:sp macro="" textlink="">
      <xdr:nvSpPr>
        <xdr:cNvPr id="605" name="フローチャート : 判断 604"/>
        <xdr:cNvSpPr/>
      </xdr:nvSpPr>
      <xdr:spPr>
        <a:xfrm>
          <a:off x="12763500" y="130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75655</xdr:rowOff>
    </xdr:from>
    <xdr:ext cx="534377" cy="259045"/>
    <xdr:sp macro="" textlink="">
      <xdr:nvSpPr>
        <xdr:cNvPr id="606" name="テキスト ボックス 605"/>
        <xdr:cNvSpPr txBox="1"/>
      </xdr:nvSpPr>
      <xdr:spPr>
        <a:xfrm>
          <a:off x="12547111" y="131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167342</xdr:rowOff>
    </xdr:from>
    <xdr:to>
      <xdr:col>23</xdr:col>
      <xdr:colOff>568325</xdr:colOff>
      <xdr:row>76</xdr:row>
      <xdr:rowOff>97492</xdr:rowOff>
    </xdr:to>
    <xdr:sp macro="" textlink="">
      <xdr:nvSpPr>
        <xdr:cNvPr id="612" name="円/楕円 611"/>
        <xdr:cNvSpPr/>
      </xdr:nvSpPr>
      <xdr:spPr>
        <a:xfrm>
          <a:off x="16268700" y="130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18769</xdr:rowOff>
    </xdr:from>
    <xdr:ext cx="534377" cy="259045"/>
    <xdr:sp macro="" textlink="">
      <xdr:nvSpPr>
        <xdr:cNvPr id="613" name="公債費該当値テキスト"/>
        <xdr:cNvSpPr txBox="1"/>
      </xdr:nvSpPr>
      <xdr:spPr>
        <a:xfrm>
          <a:off x="16370300" y="128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52,044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144069</xdr:rowOff>
    </xdr:from>
    <xdr:to>
      <xdr:col>22</xdr:col>
      <xdr:colOff>415925</xdr:colOff>
      <xdr:row>76</xdr:row>
      <xdr:rowOff>74219</xdr:rowOff>
    </xdr:to>
    <xdr:sp macro="" textlink="">
      <xdr:nvSpPr>
        <xdr:cNvPr id="614" name="円/楕円 613"/>
        <xdr:cNvSpPr/>
      </xdr:nvSpPr>
      <xdr:spPr>
        <a:xfrm>
          <a:off x="15430500" y="130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90746</xdr:rowOff>
    </xdr:from>
    <xdr:ext cx="534377" cy="259045"/>
    <xdr:sp macro="" textlink="">
      <xdr:nvSpPr>
        <xdr:cNvPr id="615" name="テキスト ボックス 614"/>
        <xdr:cNvSpPr txBox="1"/>
      </xdr:nvSpPr>
      <xdr:spPr>
        <a:xfrm>
          <a:off x="15214111" y="127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166243</xdr:rowOff>
    </xdr:from>
    <xdr:to>
      <xdr:col>21</xdr:col>
      <xdr:colOff>212725</xdr:colOff>
      <xdr:row>76</xdr:row>
      <xdr:rowOff>96393</xdr:rowOff>
    </xdr:to>
    <xdr:sp macro="" textlink="">
      <xdr:nvSpPr>
        <xdr:cNvPr id="616" name="円/楕円 615"/>
        <xdr:cNvSpPr/>
      </xdr:nvSpPr>
      <xdr:spPr>
        <a:xfrm>
          <a:off x="14541500" y="130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112920</xdr:rowOff>
    </xdr:from>
    <xdr:ext cx="534377" cy="259045"/>
    <xdr:sp macro="" textlink="">
      <xdr:nvSpPr>
        <xdr:cNvPr id="617" name="テキスト ボックス 616"/>
        <xdr:cNvSpPr txBox="1"/>
      </xdr:nvSpPr>
      <xdr:spPr>
        <a:xfrm>
          <a:off x="14325111" y="128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124224</xdr:rowOff>
    </xdr:from>
    <xdr:to>
      <xdr:col>20</xdr:col>
      <xdr:colOff>9525</xdr:colOff>
      <xdr:row>76</xdr:row>
      <xdr:rowOff>54375</xdr:rowOff>
    </xdr:to>
    <xdr:sp macro="" textlink="">
      <xdr:nvSpPr>
        <xdr:cNvPr id="618" name="円/楕円 617"/>
        <xdr:cNvSpPr/>
      </xdr:nvSpPr>
      <xdr:spPr>
        <a:xfrm>
          <a:off x="13652500" y="129829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70901</xdr:rowOff>
    </xdr:from>
    <xdr:ext cx="534377" cy="259045"/>
    <xdr:sp macro="" textlink="">
      <xdr:nvSpPr>
        <xdr:cNvPr id="619" name="テキスト ボックス 618"/>
        <xdr:cNvSpPr txBox="1"/>
      </xdr:nvSpPr>
      <xdr:spPr>
        <a:xfrm>
          <a:off x="13436111" y="127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133270</xdr:rowOff>
    </xdr:from>
    <xdr:to>
      <xdr:col>18</xdr:col>
      <xdr:colOff>492125</xdr:colOff>
      <xdr:row>76</xdr:row>
      <xdr:rowOff>63419</xdr:rowOff>
    </xdr:to>
    <xdr:sp macro="" textlink="">
      <xdr:nvSpPr>
        <xdr:cNvPr id="620" name="円/楕円 619"/>
        <xdr:cNvSpPr/>
      </xdr:nvSpPr>
      <xdr:spPr>
        <a:xfrm>
          <a:off x="12763500" y="129920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79947</xdr:rowOff>
    </xdr:from>
    <xdr:ext cx="534377" cy="259045"/>
    <xdr:sp macro="" textlink="">
      <xdr:nvSpPr>
        <xdr:cNvPr id="621" name="テキスト ボックス 620"/>
        <xdr:cNvSpPr txBox="1"/>
      </xdr:nvSpPr>
      <xdr:spPr>
        <a:xfrm>
          <a:off x="12547111" y="1276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5" name="テキスト ボックス 63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7" name="テキスト ボックス 63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39" name="テキスト ボックス 63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1" name="テキスト ボックス 64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3" name="テキスト ボックス 642"/>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5" name="テキスト ボックス 64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47" name="直線コネクタ 646"/>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48"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49" name="直線コネクタ 648"/>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0"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1" name="直線コネクタ 650"/>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84964</xdr:rowOff>
    </xdr:from>
    <xdr:to>
      <xdr:col>23</xdr:col>
      <xdr:colOff>517525</xdr:colOff>
      <xdr:row>99</xdr:row>
      <xdr:rowOff>86973</xdr:rowOff>
    </xdr:to>
    <xdr:cxnSp macro="">
      <xdr:nvCxnSpPr>
        <xdr:cNvPr id="652" name="直線コネクタ 651"/>
        <xdr:cNvCxnSpPr/>
      </xdr:nvCxnSpPr>
      <xdr:spPr>
        <a:xfrm flipV="1">
          <a:off x="15481300" y="17058514"/>
          <a:ext cx="8382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53"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54" name="フローチャート : 判断 653"/>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68866</xdr:rowOff>
    </xdr:from>
    <xdr:to>
      <xdr:col>22</xdr:col>
      <xdr:colOff>365125</xdr:colOff>
      <xdr:row>99</xdr:row>
      <xdr:rowOff>86973</xdr:rowOff>
    </xdr:to>
    <xdr:cxnSp macro="">
      <xdr:nvCxnSpPr>
        <xdr:cNvPr id="655" name="直線コネクタ 654"/>
        <xdr:cNvCxnSpPr/>
      </xdr:nvCxnSpPr>
      <xdr:spPr>
        <a:xfrm>
          <a:off x="14592300" y="17042416"/>
          <a:ext cx="889000"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14830</xdr:rowOff>
    </xdr:from>
    <xdr:to>
      <xdr:col>22</xdr:col>
      <xdr:colOff>415925</xdr:colOff>
      <xdr:row>99</xdr:row>
      <xdr:rowOff>116430</xdr:rowOff>
    </xdr:to>
    <xdr:sp macro="" textlink="">
      <xdr:nvSpPr>
        <xdr:cNvPr id="656" name="フローチャート : 判断 655"/>
        <xdr:cNvSpPr/>
      </xdr:nvSpPr>
      <xdr:spPr>
        <a:xfrm>
          <a:off x="15430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132957</xdr:rowOff>
    </xdr:from>
    <xdr:ext cx="534377" cy="259045"/>
    <xdr:sp macro="" textlink="">
      <xdr:nvSpPr>
        <xdr:cNvPr id="657" name="テキスト ボックス 656"/>
        <xdr:cNvSpPr txBox="1"/>
      </xdr:nvSpPr>
      <xdr:spPr>
        <a:xfrm>
          <a:off x="15214111" y="16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68866</xdr:rowOff>
    </xdr:from>
    <xdr:to>
      <xdr:col>21</xdr:col>
      <xdr:colOff>161925</xdr:colOff>
      <xdr:row>99</xdr:row>
      <xdr:rowOff>85551</xdr:rowOff>
    </xdr:to>
    <xdr:cxnSp macro="">
      <xdr:nvCxnSpPr>
        <xdr:cNvPr id="658" name="直線コネクタ 657"/>
        <xdr:cNvCxnSpPr/>
      </xdr:nvCxnSpPr>
      <xdr:spPr>
        <a:xfrm flipV="1">
          <a:off x="13703300" y="17042416"/>
          <a:ext cx="889000" cy="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10407</xdr:rowOff>
    </xdr:from>
    <xdr:to>
      <xdr:col>21</xdr:col>
      <xdr:colOff>212725</xdr:colOff>
      <xdr:row>99</xdr:row>
      <xdr:rowOff>112007</xdr:rowOff>
    </xdr:to>
    <xdr:sp macro="" textlink="">
      <xdr:nvSpPr>
        <xdr:cNvPr id="659" name="フローチャート : 判断 658"/>
        <xdr:cNvSpPr/>
      </xdr:nvSpPr>
      <xdr:spPr>
        <a:xfrm>
          <a:off x="14541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128534</xdr:rowOff>
    </xdr:from>
    <xdr:ext cx="534377" cy="259045"/>
    <xdr:sp macro="" textlink="">
      <xdr:nvSpPr>
        <xdr:cNvPr id="660" name="テキスト ボックス 659"/>
        <xdr:cNvSpPr txBox="1"/>
      </xdr:nvSpPr>
      <xdr:spPr>
        <a:xfrm>
          <a:off x="14325111" y="167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85551</xdr:rowOff>
    </xdr:from>
    <xdr:to>
      <xdr:col>19</xdr:col>
      <xdr:colOff>644525</xdr:colOff>
      <xdr:row>99</xdr:row>
      <xdr:rowOff>94332</xdr:rowOff>
    </xdr:to>
    <xdr:cxnSp macro="">
      <xdr:nvCxnSpPr>
        <xdr:cNvPr id="661" name="直線コネクタ 660"/>
        <xdr:cNvCxnSpPr/>
      </xdr:nvCxnSpPr>
      <xdr:spPr>
        <a:xfrm flipV="1">
          <a:off x="12814300" y="17059101"/>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96531</xdr:rowOff>
    </xdr:from>
    <xdr:to>
      <xdr:col>20</xdr:col>
      <xdr:colOff>9525</xdr:colOff>
      <xdr:row>98</xdr:row>
      <xdr:rowOff>26681</xdr:rowOff>
    </xdr:to>
    <xdr:sp macro="" textlink="">
      <xdr:nvSpPr>
        <xdr:cNvPr id="662" name="フローチャート : 判断 661"/>
        <xdr:cNvSpPr/>
      </xdr:nvSpPr>
      <xdr:spPr>
        <a:xfrm>
          <a:off x="13652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43208</xdr:rowOff>
    </xdr:from>
    <xdr:ext cx="599010" cy="259045"/>
    <xdr:sp macro="" textlink="">
      <xdr:nvSpPr>
        <xdr:cNvPr id="663" name="テキスト ボックス 662"/>
        <xdr:cNvSpPr txBox="1"/>
      </xdr:nvSpPr>
      <xdr:spPr>
        <a:xfrm>
          <a:off x="13403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156014</xdr:rowOff>
    </xdr:from>
    <xdr:to>
      <xdr:col>18</xdr:col>
      <xdr:colOff>492125</xdr:colOff>
      <xdr:row>99</xdr:row>
      <xdr:rowOff>86164</xdr:rowOff>
    </xdr:to>
    <xdr:sp macro="" textlink="">
      <xdr:nvSpPr>
        <xdr:cNvPr id="664" name="フローチャート : 判断 663"/>
        <xdr:cNvSpPr/>
      </xdr:nvSpPr>
      <xdr:spPr>
        <a:xfrm>
          <a:off x="12763500" y="1695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102691</xdr:rowOff>
    </xdr:from>
    <xdr:ext cx="534377" cy="259045"/>
    <xdr:sp macro="" textlink="">
      <xdr:nvSpPr>
        <xdr:cNvPr id="665" name="テキスト ボックス 664"/>
        <xdr:cNvSpPr txBox="1"/>
      </xdr:nvSpPr>
      <xdr:spPr>
        <a:xfrm>
          <a:off x="12547111" y="167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34164</xdr:rowOff>
    </xdr:from>
    <xdr:to>
      <xdr:col>23</xdr:col>
      <xdr:colOff>568325</xdr:colOff>
      <xdr:row>99</xdr:row>
      <xdr:rowOff>135764</xdr:rowOff>
    </xdr:to>
    <xdr:sp macro="" textlink="">
      <xdr:nvSpPr>
        <xdr:cNvPr id="671" name="円/楕円 670"/>
        <xdr:cNvSpPr/>
      </xdr:nvSpPr>
      <xdr:spPr>
        <a:xfrm>
          <a:off x="16268700" y="170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164896</xdr:rowOff>
    </xdr:from>
    <xdr:ext cx="469744" cy="259045"/>
    <xdr:sp macro="" textlink="">
      <xdr:nvSpPr>
        <xdr:cNvPr id="672" name="積立金該当値テキスト"/>
        <xdr:cNvSpPr txBox="1"/>
      </xdr:nvSpPr>
      <xdr:spPr>
        <a:xfrm>
          <a:off x="16370300" y="169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8,522</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36173</xdr:rowOff>
    </xdr:from>
    <xdr:to>
      <xdr:col>22</xdr:col>
      <xdr:colOff>415925</xdr:colOff>
      <xdr:row>99</xdr:row>
      <xdr:rowOff>137773</xdr:rowOff>
    </xdr:to>
    <xdr:sp macro="" textlink="">
      <xdr:nvSpPr>
        <xdr:cNvPr id="673" name="円/楕円 672"/>
        <xdr:cNvSpPr/>
      </xdr:nvSpPr>
      <xdr:spPr>
        <a:xfrm>
          <a:off x="15430500" y="170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128900</xdr:rowOff>
    </xdr:from>
    <xdr:ext cx="469744" cy="259045"/>
    <xdr:sp macro="" textlink="">
      <xdr:nvSpPr>
        <xdr:cNvPr id="674" name="テキスト ボックス 673"/>
        <xdr:cNvSpPr txBox="1"/>
      </xdr:nvSpPr>
      <xdr:spPr>
        <a:xfrm>
          <a:off x="15246427" y="1710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18066</xdr:rowOff>
    </xdr:from>
    <xdr:to>
      <xdr:col>21</xdr:col>
      <xdr:colOff>212725</xdr:colOff>
      <xdr:row>99</xdr:row>
      <xdr:rowOff>119666</xdr:rowOff>
    </xdr:to>
    <xdr:sp macro="" textlink="">
      <xdr:nvSpPr>
        <xdr:cNvPr id="675" name="円/楕円 674"/>
        <xdr:cNvSpPr/>
      </xdr:nvSpPr>
      <xdr:spPr>
        <a:xfrm>
          <a:off x="14541500" y="1699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110793</xdr:rowOff>
    </xdr:from>
    <xdr:ext cx="534377" cy="259045"/>
    <xdr:sp macro="" textlink="">
      <xdr:nvSpPr>
        <xdr:cNvPr id="676" name="テキスト ボックス 675"/>
        <xdr:cNvSpPr txBox="1"/>
      </xdr:nvSpPr>
      <xdr:spPr>
        <a:xfrm>
          <a:off x="14325111" y="1708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18,381</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34751</xdr:rowOff>
    </xdr:from>
    <xdr:to>
      <xdr:col>20</xdr:col>
      <xdr:colOff>9525</xdr:colOff>
      <xdr:row>99</xdr:row>
      <xdr:rowOff>136351</xdr:rowOff>
    </xdr:to>
    <xdr:sp macro="" textlink="">
      <xdr:nvSpPr>
        <xdr:cNvPr id="677" name="円/楕円 676"/>
        <xdr:cNvSpPr/>
      </xdr:nvSpPr>
      <xdr:spPr>
        <a:xfrm>
          <a:off x="13652500" y="170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127478</xdr:rowOff>
    </xdr:from>
    <xdr:ext cx="469744" cy="259045"/>
    <xdr:sp macro="" textlink="">
      <xdr:nvSpPr>
        <xdr:cNvPr id="678" name="テキスト ボックス 677"/>
        <xdr:cNvSpPr txBox="1"/>
      </xdr:nvSpPr>
      <xdr:spPr>
        <a:xfrm>
          <a:off x="13468427" y="1710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43532</xdr:rowOff>
    </xdr:from>
    <xdr:to>
      <xdr:col>18</xdr:col>
      <xdr:colOff>492125</xdr:colOff>
      <xdr:row>99</xdr:row>
      <xdr:rowOff>145132</xdr:rowOff>
    </xdr:to>
    <xdr:sp macro="" textlink="">
      <xdr:nvSpPr>
        <xdr:cNvPr id="679" name="円/楕円 678"/>
        <xdr:cNvSpPr/>
      </xdr:nvSpPr>
      <xdr:spPr>
        <a:xfrm>
          <a:off x="12763500" y="170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136259</xdr:rowOff>
    </xdr:from>
    <xdr:ext cx="469744" cy="259045"/>
    <xdr:sp macro="" textlink="">
      <xdr:nvSpPr>
        <xdr:cNvPr id="680" name="テキスト ボックス 679"/>
        <xdr:cNvSpPr txBox="1"/>
      </xdr:nvSpPr>
      <xdr:spPr>
        <a:xfrm>
          <a:off x="12579427" y="171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4" name="テキスト ボックス 69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6" name="テキスト ボックス 69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8" name="テキスト ボックス 69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02" name="直線コネクタ 701"/>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05"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06" name="直線コネクタ 705"/>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128270</xdr:rowOff>
    </xdr:from>
    <xdr:to>
      <xdr:col>32</xdr:col>
      <xdr:colOff>187325</xdr:colOff>
      <xdr:row>38</xdr:row>
      <xdr:rowOff>139700</xdr:rowOff>
    </xdr:to>
    <xdr:cxnSp macro="">
      <xdr:nvCxnSpPr>
        <xdr:cNvPr id="707" name="直線コネクタ 706"/>
        <xdr:cNvCxnSpPr/>
      </xdr:nvCxnSpPr>
      <xdr:spPr>
        <a:xfrm flipV="1">
          <a:off x="21323300" y="6643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08"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09" name="フローチャート : 判断 708"/>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0" name="直線コネクタ 70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18308</xdr:rowOff>
    </xdr:from>
    <xdr:to>
      <xdr:col>31</xdr:col>
      <xdr:colOff>85725</xdr:colOff>
      <xdr:row>38</xdr:row>
      <xdr:rowOff>119908</xdr:rowOff>
    </xdr:to>
    <xdr:sp macro="" textlink="">
      <xdr:nvSpPr>
        <xdr:cNvPr id="711" name="フローチャート : 判断 710"/>
        <xdr:cNvSpPr/>
      </xdr:nvSpPr>
      <xdr:spPr>
        <a:xfrm>
          <a:off x="21272500" y="65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136435</xdr:rowOff>
    </xdr:from>
    <xdr:ext cx="469744" cy="259045"/>
    <xdr:sp macro="" textlink="">
      <xdr:nvSpPr>
        <xdr:cNvPr id="712" name="テキスト ボックス 711"/>
        <xdr:cNvSpPr txBox="1"/>
      </xdr:nvSpPr>
      <xdr:spPr>
        <a:xfrm>
          <a:off x="21088427" y="630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3" name="直線コネクタ 71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22058</xdr:rowOff>
    </xdr:from>
    <xdr:to>
      <xdr:col>29</xdr:col>
      <xdr:colOff>568325</xdr:colOff>
      <xdr:row>38</xdr:row>
      <xdr:rowOff>123658</xdr:rowOff>
    </xdr:to>
    <xdr:sp macro="" textlink="">
      <xdr:nvSpPr>
        <xdr:cNvPr id="714" name="フローチャート : 判断 713"/>
        <xdr:cNvSpPr/>
      </xdr:nvSpPr>
      <xdr:spPr>
        <a:xfrm>
          <a:off x="20383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140184</xdr:rowOff>
    </xdr:from>
    <xdr:ext cx="469744" cy="259045"/>
    <xdr:sp macro="" textlink="">
      <xdr:nvSpPr>
        <xdr:cNvPr id="715" name="テキスト ボックス 714"/>
        <xdr:cNvSpPr txBox="1"/>
      </xdr:nvSpPr>
      <xdr:spPr>
        <a:xfrm>
          <a:off x="20199427" y="63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6" name="直線コネクタ 71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10170</xdr:rowOff>
    </xdr:from>
    <xdr:to>
      <xdr:col>28</xdr:col>
      <xdr:colOff>365125</xdr:colOff>
      <xdr:row>38</xdr:row>
      <xdr:rowOff>111770</xdr:rowOff>
    </xdr:to>
    <xdr:sp macro="" textlink="">
      <xdr:nvSpPr>
        <xdr:cNvPr id="717" name="フローチャート : 判断 716"/>
        <xdr:cNvSpPr/>
      </xdr:nvSpPr>
      <xdr:spPr>
        <a:xfrm>
          <a:off x="19494500" y="65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128297</xdr:rowOff>
    </xdr:from>
    <xdr:ext cx="469744" cy="259045"/>
    <xdr:sp macro="" textlink="">
      <xdr:nvSpPr>
        <xdr:cNvPr id="718" name="テキスト ボックス 717"/>
        <xdr:cNvSpPr txBox="1"/>
      </xdr:nvSpPr>
      <xdr:spPr>
        <a:xfrm>
          <a:off x="19310427" y="63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28687</xdr:rowOff>
    </xdr:from>
    <xdr:to>
      <xdr:col>27</xdr:col>
      <xdr:colOff>161925</xdr:colOff>
      <xdr:row>38</xdr:row>
      <xdr:rowOff>130287</xdr:rowOff>
    </xdr:to>
    <xdr:sp macro="" textlink="">
      <xdr:nvSpPr>
        <xdr:cNvPr id="719" name="フローチャート : 判断 718"/>
        <xdr:cNvSpPr/>
      </xdr:nvSpPr>
      <xdr:spPr>
        <a:xfrm>
          <a:off x="18605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146814</xdr:rowOff>
    </xdr:from>
    <xdr:ext cx="469744" cy="259045"/>
    <xdr:sp macro="" textlink="">
      <xdr:nvSpPr>
        <xdr:cNvPr id="720" name="テキスト ボックス 719"/>
        <xdr:cNvSpPr txBox="1"/>
      </xdr:nvSpPr>
      <xdr:spPr>
        <a:xfrm>
          <a:off x="18421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77470</xdr:rowOff>
    </xdr:from>
    <xdr:to>
      <xdr:col>32</xdr:col>
      <xdr:colOff>238125</xdr:colOff>
      <xdr:row>39</xdr:row>
      <xdr:rowOff>7620</xdr:rowOff>
    </xdr:to>
    <xdr:sp macro="" textlink="">
      <xdr:nvSpPr>
        <xdr:cNvPr id="726" name="円/楕円 725"/>
        <xdr:cNvSpPr/>
      </xdr:nvSpPr>
      <xdr:spPr>
        <a:xfrm>
          <a:off x="22110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163847</xdr:rowOff>
    </xdr:from>
    <xdr:ext cx="378565" cy="259045"/>
    <xdr:sp macro="" textlink="">
      <xdr:nvSpPr>
        <xdr:cNvPr id="727" name="投資及び出資金該当値テキスト"/>
        <xdr:cNvSpPr txBox="1"/>
      </xdr:nvSpPr>
      <xdr:spPr>
        <a:xfrm>
          <a:off x="22212300" y="650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8" name="円/楕円 72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9" name="テキスト ボックス 72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0" name="円/楕円 72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1" name="テキスト ボックス 73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2" name="円/楕円 73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3" name="テキスト ボックス 73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4" name="円/楕円 73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5" name="テキスト ボックス 73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46" name="直線コネクタ 74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47" name="テキスト ボックス 74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0" name="直線コネクタ 74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1" name="テキスト ボックス 75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55" name="直線コネクタ 754"/>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5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57" name="直線コネクタ 75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58"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59" name="直線コネクタ 758"/>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25400</xdr:rowOff>
    </xdr:from>
    <xdr:to>
      <xdr:col>32</xdr:col>
      <xdr:colOff>187325</xdr:colOff>
      <xdr:row>58</xdr:row>
      <xdr:rowOff>25400</xdr:rowOff>
    </xdr:to>
    <xdr:cxnSp macro="">
      <xdr:nvCxnSpPr>
        <xdr:cNvPr id="760" name="直線コネクタ 75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1"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62" name="フローチャート : 判断 761"/>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21971</xdr:rowOff>
    </xdr:from>
    <xdr:to>
      <xdr:col>31</xdr:col>
      <xdr:colOff>34925</xdr:colOff>
      <xdr:row>58</xdr:row>
      <xdr:rowOff>25400</xdr:rowOff>
    </xdr:to>
    <xdr:cxnSp macro="">
      <xdr:nvCxnSpPr>
        <xdr:cNvPr id="763" name="直線コネクタ 762"/>
        <xdr:cNvCxnSpPr/>
      </xdr:nvCxnSpPr>
      <xdr:spPr>
        <a:xfrm>
          <a:off x="20434300" y="99660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21006</xdr:rowOff>
    </xdr:from>
    <xdr:to>
      <xdr:col>31</xdr:col>
      <xdr:colOff>85725</xdr:colOff>
      <xdr:row>56</xdr:row>
      <xdr:rowOff>122606</xdr:rowOff>
    </xdr:to>
    <xdr:sp macro="" textlink="">
      <xdr:nvSpPr>
        <xdr:cNvPr id="764" name="フローチャート : 判断 763"/>
        <xdr:cNvSpPr/>
      </xdr:nvSpPr>
      <xdr:spPr>
        <a:xfrm>
          <a:off x="21272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139133</xdr:rowOff>
    </xdr:from>
    <xdr:ext cx="469744" cy="259045"/>
    <xdr:sp macro="" textlink="">
      <xdr:nvSpPr>
        <xdr:cNvPr id="765" name="テキスト ボックス 764"/>
        <xdr:cNvSpPr txBox="1"/>
      </xdr:nvSpPr>
      <xdr:spPr>
        <a:xfrm>
          <a:off x="21088427" y="939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16084</xdr:rowOff>
    </xdr:from>
    <xdr:to>
      <xdr:col>29</xdr:col>
      <xdr:colOff>517525</xdr:colOff>
      <xdr:row>58</xdr:row>
      <xdr:rowOff>21971</xdr:rowOff>
    </xdr:to>
    <xdr:cxnSp macro="">
      <xdr:nvCxnSpPr>
        <xdr:cNvPr id="766" name="直線コネクタ 765"/>
        <xdr:cNvCxnSpPr/>
      </xdr:nvCxnSpPr>
      <xdr:spPr>
        <a:xfrm>
          <a:off x="19545300" y="9960184"/>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1346</xdr:rowOff>
    </xdr:from>
    <xdr:to>
      <xdr:col>29</xdr:col>
      <xdr:colOff>568325</xdr:colOff>
      <xdr:row>56</xdr:row>
      <xdr:rowOff>102946</xdr:rowOff>
    </xdr:to>
    <xdr:sp macro="" textlink="">
      <xdr:nvSpPr>
        <xdr:cNvPr id="767" name="フローチャート : 判断 766"/>
        <xdr:cNvSpPr/>
      </xdr:nvSpPr>
      <xdr:spPr>
        <a:xfrm>
          <a:off x="20383500" y="960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119473</xdr:rowOff>
    </xdr:from>
    <xdr:ext cx="469744" cy="259045"/>
    <xdr:sp macro="" textlink="">
      <xdr:nvSpPr>
        <xdr:cNvPr id="768" name="テキスト ボックス 767"/>
        <xdr:cNvSpPr txBox="1"/>
      </xdr:nvSpPr>
      <xdr:spPr>
        <a:xfrm>
          <a:off x="20199427" y="937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16084</xdr:rowOff>
    </xdr:from>
    <xdr:to>
      <xdr:col>28</xdr:col>
      <xdr:colOff>314325</xdr:colOff>
      <xdr:row>58</xdr:row>
      <xdr:rowOff>16999</xdr:rowOff>
    </xdr:to>
    <xdr:cxnSp macro="">
      <xdr:nvCxnSpPr>
        <xdr:cNvPr id="769" name="直線コネクタ 768"/>
        <xdr:cNvCxnSpPr/>
      </xdr:nvCxnSpPr>
      <xdr:spPr>
        <a:xfrm flipV="1">
          <a:off x="18656300" y="99601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103188</xdr:rowOff>
    </xdr:from>
    <xdr:to>
      <xdr:col>28</xdr:col>
      <xdr:colOff>365125</xdr:colOff>
      <xdr:row>56</xdr:row>
      <xdr:rowOff>33338</xdr:rowOff>
    </xdr:to>
    <xdr:sp macro="" textlink="">
      <xdr:nvSpPr>
        <xdr:cNvPr id="770" name="フローチャート : 判断 769"/>
        <xdr:cNvSpPr/>
      </xdr:nvSpPr>
      <xdr:spPr>
        <a:xfrm>
          <a:off x="19494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49865</xdr:rowOff>
    </xdr:from>
    <xdr:ext cx="469744" cy="259045"/>
    <xdr:sp macro="" textlink="">
      <xdr:nvSpPr>
        <xdr:cNvPr id="771" name="テキスト ボックス 770"/>
        <xdr:cNvSpPr txBox="1"/>
      </xdr:nvSpPr>
      <xdr:spPr>
        <a:xfrm>
          <a:off x="19310427" y="9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154165</xdr:rowOff>
    </xdr:from>
    <xdr:to>
      <xdr:col>27</xdr:col>
      <xdr:colOff>161925</xdr:colOff>
      <xdr:row>56</xdr:row>
      <xdr:rowOff>84315</xdr:rowOff>
    </xdr:to>
    <xdr:sp macro="" textlink="">
      <xdr:nvSpPr>
        <xdr:cNvPr id="772" name="フローチャート : 判断 771"/>
        <xdr:cNvSpPr/>
      </xdr:nvSpPr>
      <xdr:spPr>
        <a:xfrm>
          <a:off x="18605500" y="95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100842</xdr:rowOff>
    </xdr:from>
    <xdr:ext cx="469744" cy="259045"/>
    <xdr:sp macro="" textlink="">
      <xdr:nvSpPr>
        <xdr:cNvPr id="773" name="テキスト ボックス 772"/>
        <xdr:cNvSpPr txBox="1"/>
      </xdr:nvSpPr>
      <xdr:spPr>
        <a:xfrm>
          <a:off x="18421427" y="935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779" name="円/楕円 77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60977</xdr:rowOff>
    </xdr:from>
    <xdr:ext cx="249299" cy="259045"/>
    <xdr:sp macro="" textlink="">
      <xdr:nvSpPr>
        <xdr:cNvPr id="780"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781" name="円/楕円 78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58</xdr:row>
      <xdr:rowOff>67327</xdr:rowOff>
    </xdr:from>
    <xdr:ext cx="249299" cy="259045"/>
    <xdr:sp macro="" textlink="">
      <xdr:nvSpPr>
        <xdr:cNvPr id="782" name="テキスト ボックス 781"/>
        <xdr:cNvSpPr txBox="1"/>
      </xdr:nvSpPr>
      <xdr:spPr>
        <a:xfrm>
          <a:off x="2119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142621</xdr:rowOff>
    </xdr:from>
    <xdr:to>
      <xdr:col>29</xdr:col>
      <xdr:colOff>568325</xdr:colOff>
      <xdr:row>58</xdr:row>
      <xdr:rowOff>72771</xdr:rowOff>
    </xdr:to>
    <xdr:sp macro="" textlink="">
      <xdr:nvSpPr>
        <xdr:cNvPr id="783" name="円/楕円 782"/>
        <xdr:cNvSpPr/>
      </xdr:nvSpPr>
      <xdr:spPr>
        <a:xfrm>
          <a:off x="20383500" y="99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58</xdr:row>
      <xdr:rowOff>63898</xdr:rowOff>
    </xdr:from>
    <xdr:ext cx="313932" cy="259045"/>
    <xdr:sp macro="" textlink="">
      <xdr:nvSpPr>
        <xdr:cNvPr id="784" name="テキスト ボックス 783"/>
        <xdr:cNvSpPr txBox="1"/>
      </xdr:nvSpPr>
      <xdr:spPr>
        <a:xfrm>
          <a:off x="20277333" y="10007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136734</xdr:rowOff>
    </xdr:from>
    <xdr:to>
      <xdr:col>28</xdr:col>
      <xdr:colOff>365125</xdr:colOff>
      <xdr:row>58</xdr:row>
      <xdr:rowOff>66884</xdr:rowOff>
    </xdr:to>
    <xdr:sp macro="" textlink="">
      <xdr:nvSpPr>
        <xdr:cNvPr id="785" name="円/楕円 784"/>
        <xdr:cNvSpPr/>
      </xdr:nvSpPr>
      <xdr:spPr>
        <a:xfrm>
          <a:off x="19494500" y="990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58011</xdr:rowOff>
    </xdr:from>
    <xdr:ext cx="378565" cy="259045"/>
    <xdr:sp macro="" textlink="">
      <xdr:nvSpPr>
        <xdr:cNvPr id="786" name="テキスト ボックス 785"/>
        <xdr:cNvSpPr txBox="1"/>
      </xdr:nvSpPr>
      <xdr:spPr>
        <a:xfrm>
          <a:off x="19356017" y="10002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137649</xdr:rowOff>
    </xdr:from>
    <xdr:to>
      <xdr:col>27</xdr:col>
      <xdr:colOff>161925</xdr:colOff>
      <xdr:row>58</xdr:row>
      <xdr:rowOff>67799</xdr:rowOff>
    </xdr:to>
    <xdr:sp macro="" textlink="">
      <xdr:nvSpPr>
        <xdr:cNvPr id="787" name="円/楕円 786"/>
        <xdr:cNvSpPr/>
      </xdr:nvSpPr>
      <xdr:spPr>
        <a:xfrm>
          <a:off x="18605500" y="99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58926</xdr:rowOff>
    </xdr:from>
    <xdr:ext cx="378565" cy="259045"/>
    <xdr:sp macro="" textlink="">
      <xdr:nvSpPr>
        <xdr:cNvPr id="788" name="テキスト ボックス 787"/>
        <xdr:cNvSpPr txBox="1"/>
      </xdr:nvSpPr>
      <xdr:spPr>
        <a:xfrm>
          <a:off x="18467017" y="100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7" name="テキスト ボックス 80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13" name="直線コネクタ 812"/>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14"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15" name="直線コネクタ 814"/>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16"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17" name="直線コネクタ 816"/>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129603</xdr:rowOff>
    </xdr:from>
    <xdr:to>
      <xdr:col>32</xdr:col>
      <xdr:colOff>187325</xdr:colOff>
      <xdr:row>77</xdr:row>
      <xdr:rowOff>33071</xdr:rowOff>
    </xdr:to>
    <xdr:cxnSp macro="">
      <xdr:nvCxnSpPr>
        <xdr:cNvPr id="818" name="直線コネクタ 817"/>
        <xdr:cNvCxnSpPr/>
      </xdr:nvCxnSpPr>
      <xdr:spPr>
        <a:xfrm flipV="1">
          <a:off x="21323300" y="13159803"/>
          <a:ext cx="8382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125074</xdr:rowOff>
    </xdr:from>
    <xdr:ext cx="534377" cy="259045"/>
    <xdr:sp macro="" textlink="">
      <xdr:nvSpPr>
        <xdr:cNvPr id="819" name="繰出金平均値テキスト"/>
        <xdr:cNvSpPr txBox="1"/>
      </xdr:nvSpPr>
      <xdr:spPr>
        <a:xfrm>
          <a:off x="22212300" y="131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0" name="フローチャート : 判断 819"/>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33071</xdr:rowOff>
    </xdr:from>
    <xdr:to>
      <xdr:col>31</xdr:col>
      <xdr:colOff>34925</xdr:colOff>
      <xdr:row>77</xdr:row>
      <xdr:rowOff>86297</xdr:rowOff>
    </xdr:to>
    <xdr:cxnSp macro="">
      <xdr:nvCxnSpPr>
        <xdr:cNvPr id="821" name="直線コネクタ 820"/>
        <xdr:cNvCxnSpPr/>
      </xdr:nvCxnSpPr>
      <xdr:spPr>
        <a:xfrm flipV="1">
          <a:off x="20434300" y="13234721"/>
          <a:ext cx="889000" cy="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168923</xdr:rowOff>
    </xdr:from>
    <xdr:to>
      <xdr:col>31</xdr:col>
      <xdr:colOff>85725</xdr:colOff>
      <xdr:row>77</xdr:row>
      <xdr:rowOff>99073</xdr:rowOff>
    </xdr:to>
    <xdr:sp macro="" textlink="">
      <xdr:nvSpPr>
        <xdr:cNvPr id="822" name="フローチャート : 判断 821"/>
        <xdr:cNvSpPr/>
      </xdr:nvSpPr>
      <xdr:spPr>
        <a:xfrm>
          <a:off x="21272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90200</xdr:rowOff>
    </xdr:from>
    <xdr:ext cx="534377" cy="259045"/>
    <xdr:sp macro="" textlink="">
      <xdr:nvSpPr>
        <xdr:cNvPr id="823" name="テキスト ボックス 822"/>
        <xdr:cNvSpPr txBox="1"/>
      </xdr:nvSpPr>
      <xdr:spPr>
        <a:xfrm>
          <a:off x="21056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52146</xdr:rowOff>
    </xdr:from>
    <xdr:to>
      <xdr:col>29</xdr:col>
      <xdr:colOff>517525</xdr:colOff>
      <xdr:row>77</xdr:row>
      <xdr:rowOff>86297</xdr:rowOff>
    </xdr:to>
    <xdr:cxnSp macro="">
      <xdr:nvCxnSpPr>
        <xdr:cNvPr id="824" name="直線コネクタ 823"/>
        <xdr:cNvCxnSpPr/>
      </xdr:nvCxnSpPr>
      <xdr:spPr>
        <a:xfrm>
          <a:off x="19545300" y="13253796"/>
          <a:ext cx="889000" cy="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19355</xdr:rowOff>
    </xdr:from>
    <xdr:to>
      <xdr:col>29</xdr:col>
      <xdr:colOff>568325</xdr:colOff>
      <xdr:row>77</xdr:row>
      <xdr:rowOff>120955</xdr:rowOff>
    </xdr:to>
    <xdr:sp macro="" textlink="">
      <xdr:nvSpPr>
        <xdr:cNvPr id="825" name="フローチャート : 判断 824"/>
        <xdr:cNvSpPr/>
      </xdr:nvSpPr>
      <xdr:spPr>
        <a:xfrm>
          <a:off x="20383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137482</xdr:rowOff>
    </xdr:from>
    <xdr:ext cx="534377" cy="259045"/>
    <xdr:sp macro="" textlink="">
      <xdr:nvSpPr>
        <xdr:cNvPr id="826" name="テキスト ボックス 825"/>
        <xdr:cNvSpPr txBox="1"/>
      </xdr:nvSpPr>
      <xdr:spPr>
        <a:xfrm>
          <a:off x="20167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28257</xdr:rowOff>
    </xdr:from>
    <xdr:to>
      <xdr:col>28</xdr:col>
      <xdr:colOff>314325</xdr:colOff>
      <xdr:row>77</xdr:row>
      <xdr:rowOff>52146</xdr:rowOff>
    </xdr:to>
    <xdr:cxnSp macro="">
      <xdr:nvCxnSpPr>
        <xdr:cNvPr id="827" name="直線コネクタ 826"/>
        <xdr:cNvCxnSpPr/>
      </xdr:nvCxnSpPr>
      <xdr:spPr>
        <a:xfrm>
          <a:off x="18656300" y="13229907"/>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22237</xdr:rowOff>
    </xdr:from>
    <xdr:to>
      <xdr:col>28</xdr:col>
      <xdr:colOff>365125</xdr:colOff>
      <xdr:row>77</xdr:row>
      <xdr:rowOff>123837</xdr:rowOff>
    </xdr:to>
    <xdr:sp macro="" textlink="">
      <xdr:nvSpPr>
        <xdr:cNvPr id="828" name="フローチャート : 判断 827"/>
        <xdr:cNvSpPr/>
      </xdr:nvSpPr>
      <xdr:spPr>
        <a:xfrm>
          <a:off x="19494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114964</xdr:rowOff>
    </xdr:from>
    <xdr:ext cx="534377" cy="259045"/>
    <xdr:sp macro="" textlink="">
      <xdr:nvSpPr>
        <xdr:cNvPr id="829" name="テキスト ボックス 828"/>
        <xdr:cNvSpPr txBox="1"/>
      </xdr:nvSpPr>
      <xdr:spPr>
        <a:xfrm>
          <a:off x="19278111" y="133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9589</xdr:rowOff>
    </xdr:from>
    <xdr:to>
      <xdr:col>27</xdr:col>
      <xdr:colOff>161925</xdr:colOff>
      <xdr:row>77</xdr:row>
      <xdr:rowOff>111189</xdr:rowOff>
    </xdr:to>
    <xdr:sp macro="" textlink="">
      <xdr:nvSpPr>
        <xdr:cNvPr id="830" name="フローチャート : 判断 829"/>
        <xdr:cNvSpPr/>
      </xdr:nvSpPr>
      <xdr:spPr>
        <a:xfrm>
          <a:off x="18605500" y="132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102316</xdr:rowOff>
    </xdr:from>
    <xdr:ext cx="534377" cy="259045"/>
    <xdr:sp macro="" textlink="">
      <xdr:nvSpPr>
        <xdr:cNvPr id="831" name="テキスト ボックス 830"/>
        <xdr:cNvSpPr txBox="1"/>
      </xdr:nvSpPr>
      <xdr:spPr>
        <a:xfrm>
          <a:off x="18389111" y="133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78803</xdr:rowOff>
    </xdr:from>
    <xdr:to>
      <xdr:col>32</xdr:col>
      <xdr:colOff>238125</xdr:colOff>
      <xdr:row>77</xdr:row>
      <xdr:rowOff>8953</xdr:rowOff>
    </xdr:to>
    <xdr:sp macro="" textlink="">
      <xdr:nvSpPr>
        <xdr:cNvPr id="837" name="円/楕円 836"/>
        <xdr:cNvSpPr/>
      </xdr:nvSpPr>
      <xdr:spPr>
        <a:xfrm>
          <a:off x="22110700" y="131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101681</xdr:rowOff>
    </xdr:from>
    <xdr:ext cx="534377" cy="259045"/>
    <xdr:sp macro="" textlink="">
      <xdr:nvSpPr>
        <xdr:cNvPr id="838" name="繰出金該当値テキスト"/>
        <xdr:cNvSpPr txBox="1"/>
      </xdr:nvSpPr>
      <xdr:spPr>
        <a:xfrm>
          <a:off x="22212300" y="129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63,795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153721</xdr:rowOff>
    </xdr:from>
    <xdr:to>
      <xdr:col>31</xdr:col>
      <xdr:colOff>85725</xdr:colOff>
      <xdr:row>77</xdr:row>
      <xdr:rowOff>83871</xdr:rowOff>
    </xdr:to>
    <xdr:sp macro="" textlink="">
      <xdr:nvSpPr>
        <xdr:cNvPr id="839" name="円/楕円 838"/>
        <xdr:cNvSpPr/>
      </xdr:nvSpPr>
      <xdr:spPr>
        <a:xfrm>
          <a:off x="21272500" y="131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100398</xdr:rowOff>
    </xdr:from>
    <xdr:ext cx="534377" cy="259045"/>
    <xdr:sp macro="" textlink="">
      <xdr:nvSpPr>
        <xdr:cNvPr id="840" name="テキスト ボックス 839"/>
        <xdr:cNvSpPr txBox="1"/>
      </xdr:nvSpPr>
      <xdr:spPr>
        <a:xfrm>
          <a:off x="21056111" y="129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35497</xdr:rowOff>
    </xdr:from>
    <xdr:to>
      <xdr:col>29</xdr:col>
      <xdr:colOff>568325</xdr:colOff>
      <xdr:row>77</xdr:row>
      <xdr:rowOff>137097</xdr:rowOff>
    </xdr:to>
    <xdr:sp macro="" textlink="">
      <xdr:nvSpPr>
        <xdr:cNvPr id="841" name="円/楕円 840"/>
        <xdr:cNvSpPr/>
      </xdr:nvSpPr>
      <xdr:spPr>
        <a:xfrm>
          <a:off x="20383500" y="132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128224</xdr:rowOff>
    </xdr:from>
    <xdr:ext cx="534377" cy="259045"/>
    <xdr:sp macro="" textlink="">
      <xdr:nvSpPr>
        <xdr:cNvPr id="842" name="テキスト ボックス 841"/>
        <xdr:cNvSpPr txBox="1"/>
      </xdr:nvSpPr>
      <xdr:spPr>
        <a:xfrm>
          <a:off x="20167111" y="133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1346</xdr:rowOff>
    </xdr:from>
    <xdr:to>
      <xdr:col>28</xdr:col>
      <xdr:colOff>365125</xdr:colOff>
      <xdr:row>77</xdr:row>
      <xdr:rowOff>102946</xdr:rowOff>
    </xdr:to>
    <xdr:sp macro="" textlink="">
      <xdr:nvSpPr>
        <xdr:cNvPr id="843" name="円/楕円 842"/>
        <xdr:cNvSpPr/>
      </xdr:nvSpPr>
      <xdr:spPr>
        <a:xfrm>
          <a:off x="19494500" y="132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119473</xdr:rowOff>
    </xdr:from>
    <xdr:ext cx="534377" cy="259045"/>
    <xdr:sp macro="" textlink="">
      <xdr:nvSpPr>
        <xdr:cNvPr id="844" name="テキスト ボックス 843"/>
        <xdr:cNvSpPr txBox="1"/>
      </xdr:nvSpPr>
      <xdr:spPr>
        <a:xfrm>
          <a:off x="19278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148907</xdr:rowOff>
    </xdr:from>
    <xdr:to>
      <xdr:col>27</xdr:col>
      <xdr:colOff>161925</xdr:colOff>
      <xdr:row>77</xdr:row>
      <xdr:rowOff>79057</xdr:rowOff>
    </xdr:to>
    <xdr:sp macro="" textlink="">
      <xdr:nvSpPr>
        <xdr:cNvPr id="845" name="円/楕円 844"/>
        <xdr:cNvSpPr/>
      </xdr:nvSpPr>
      <xdr:spPr>
        <a:xfrm>
          <a:off x="186055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95584</xdr:rowOff>
    </xdr:from>
    <xdr:ext cx="534377" cy="259045"/>
    <xdr:sp macro="" textlink="">
      <xdr:nvSpPr>
        <xdr:cNvPr id="846" name="テキスト ボックス 845"/>
        <xdr:cNvSpPr txBox="1"/>
      </xdr:nvSpPr>
      <xdr:spPr>
        <a:xfrm>
          <a:off x="18389111" y="129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7" name="直線コネクタ 85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8" name="テキスト ボックス 85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0" name="テキスト ボックス 85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2" name="直線コネクタ 86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7" name="直線コネクタ 86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9" name="フローチャート : 判断 86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0" name="直線コネクタ 86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1" name="フローチャート : 判断 87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2" name="テキスト ボックス 87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3" name="直線コネクタ 87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4" name="フローチャート : 判断 87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5" name="テキスト ボックス 87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6" name="直線コネクタ 87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7" name="フローチャート : 判断 87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8" name="テキスト ボックス 87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フローチャート : 判断 87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0" name="テキスト ボックス 87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円/楕円 88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8" name="円/楕円 88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9" name="テキスト ボックス 88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0" name="円/楕円 88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1" name="テキスト ボックス 89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2" name="円/楕円 89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3" name="テキスト ボックス 89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円/楕円 89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5" name="テキスト ボックス 89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78,807</a:t>
          </a:r>
          <a:r>
            <a:rPr kumimoji="1" lang="ja-JP" altLang="ja-JP" sz="1100">
              <a:solidFill>
                <a:schemeClr val="dk1"/>
              </a:solidFill>
              <a:effectLst/>
              <a:latin typeface="+mn-lt"/>
              <a:ea typeface="+mn-ea"/>
              <a:cs typeface="+mn-cs"/>
            </a:rPr>
            <a:t>円となっており、前年比で</a:t>
          </a:r>
          <a:r>
            <a:rPr kumimoji="1" lang="en-US" altLang="ja-JP" sz="1100">
              <a:solidFill>
                <a:schemeClr val="dk1"/>
              </a:solidFill>
              <a:effectLst/>
              <a:latin typeface="+mn-lt"/>
              <a:ea typeface="+mn-ea"/>
              <a:cs typeface="+mn-cs"/>
            </a:rPr>
            <a:t>910</a:t>
          </a:r>
          <a:r>
            <a:rPr kumimoji="1" lang="ja-JP" altLang="ja-JP" sz="1100">
              <a:solidFill>
                <a:schemeClr val="dk1"/>
              </a:solidFill>
              <a:effectLst/>
              <a:latin typeface="+mn-lt"/>
              <a:ea typeface="+mn-ea"/>
              <a:cs typeface="+mn-cs"/>
            </a:rPr>
            <a:t>円増加している。これは人件費が全体で</a:t>
          </a:r>
          <a:r>
            <a:rPr kumimoji="1" lang="en-US" altLang="ja-JP" sz="1100">
              <a:solidFill>
                <a:schemeClr val="dk1"/>
              </a:solidFill>
              <a:effectLst/>
              <a:latin typeface="+mn-lt"/>
              <a:ea typeface="+mn-ea"/>
              <a:cs typeface="+mn-cs"/>
            </a:rPr>
            <a:t>16,157</a:t>
          </a:r>
          <a:r>
            <a:rPr kumimoji="1" lang="ja-JP" altLang="ja-JP" sz="1100">
              <a:solidFill>
                <a:schemeClr val="dk1"/>
              </a:solidFill>
              <a:effectLst/>
              <a:latin typeface="+mn-lt"/>
              <a:ea typeface="+mn-ea"/>
              <a:cs typeface="+mn-cs"/>
            </a:rPr>
            <a:t>千円減少した一方で、人口も</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人減少したことによる相対的な増加となっている。今後も定員管理の適正化に努めていく。</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63,902</a:t>
          </a:r>
          <a:r>
            <a:rPr kumimoji="1" lang="ja-JP" altLang="ja-JP" sz="1100">
              <a:solidFill>
                <a:schemeClr val="dk1"/>
              </a:solidFill>
              <a:effectLst/>
              <a:latin typeface="+mn-lt"/>
              <a:ea typeface="+mn-ea"/>
              <a:cs typeface="+mn-cs"/>
            </a:rPr>
            <a:t>円となっており、前年比で</a:t>
          </a:r>
          <a:r>
            <a:rPr kumimoji="1" lang="en-US" altLang="ja-JP" sz="1100">
              <a:solidFill>
                <a:schemeClr val="dk1"/>
              </a:solidFill>
              <a:effectLst/>
              <a:latin typeface="+mn-lt"/>
              <a:ea typeface="+mn-ea"/>
              <a:cs typeface="+mn-cs"/>
            </a:rPr>
            <a:t>2,976</a:t>
          </a:r>
          <a:r>
            <a:rPr kumimoji="1" lang="ja-JP" altLang="ja-JP" sz="1100">
              <a:solidFill>
                <a:schemeClr val="dk1"/>
              </a:solidFill>
              <a:effectLst/>
              <a:latin typeface="+mn-lt"/>
              <a:ea typeface="+mn-ea"/>
              <a:cs typeface="+mn-cs"/>
            </a:rPr>
            <a:t>円増加している。この要因は障害福祉費や児童福祉費（特に保育会運営費）の増加である。社会保障費については今後も増加となる可能性もあるため、適切な運営を行っていく。</a:t>
          </a:r>
          <a:endParaRPr lang="ja-JP" altLang="ja-JP" sz="1400">
            <a:effectLst/>
          </a:endParaRPr>
        </a:p>
        <a:p>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97,660</a:t>
          </a:r>
          <a:r>
            <a:rPr kumimoji="1" lang="ja-JP" altLang="ja-JP"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25,273</a:t>
          </a:r>
          <a:r>
            <a:rPr kumimoji="1" lang="ja-JP" altLang="ja-JP" sz="1100">
              <a:solidFill>
                <a:schemeClr val="dk1"/>
              </a:solidFill>
              <a:effectLst/>
              <a:latin typeface="+mn-lt"/>
              <a:ea typeface="+mn-ea"/>
              <a:cs typeface="+mn-cs"/>
            </a:rPr>
            <a:t>円高い状況となっている。これは病院事業会計への補助金が大きくなっており、一人当たり</a:t>
          </a:r>
          <a:r>
            <a:rPr kumimoji="1" lang="en-US" altLang="ja-JP" sz="1100">
              <a:solidFill>
                <a:schemeClr val="dk1"/>
              </a:solidFill>
              <a:effectLst/>
              <a:latin typeface="+mn-lt"/>
              <a:ea typeface="+mn-ea"/>
              <a:cs typeface="+mn-cs"/>
            </a:rPr>
            <a:t>20,659</a:t>
          </a:r>
          <a:r>
            <a:rPr kumimoji="1" lang="ja-JP" altLang="ja-JP" sz="1100">
              <a:solidFill>
                <a:schemeClr val="dk1"/>
              </a:solidFill>
              <a:effectLst/>
              <a:latin typeface="+mn-lt"/>
              <a:ea typeface="+mn-ea"/>
              <a:cs typeface="+mn-cs"/>
            </a:rPr>
            <a:t>円となっている。今後も病院事業の経営改善に向けた取り組みを行っていく。</a:t>
          </a:r>
          <a:endParaRPr lang="ja-JP" altLang="ja-JP" sz="1400">
            <a:effectLst/>
          </a:endParaRPr>
        </a:p>
        <a:p>
          <a:r>
            <a:rPr kumimoji="1" lang="ja-JP" altLang="ja-JP" sz="1100">
              <a:solidFill>
                <a:schemeClr val="dk1"/>
              </a:solidFill>
              <a:effectLst/>
              <a:latin typeface="+mn-lt"/>
              <a:ea typeface="+mn-ea"/>
              <a:cs typeface="+mn-cs"/>
            </a:rPr>
            <a:t>　普通建設事業費（うち新規整備）は住民一人当たり</a:t>
          </a:r>
          <a:r>
            <a:rPr kumimoji="1" lang="en-US" altLang="ja-JP" sz="1100">
              <a:solidFill>
                <a:schemeClr val="dk1"/>
              </a:solidFill>
              <a:effectLst/>
              <a:latin typeface="+mn-lt"/>
              <a:ea typeface="+mn-ea"/>
              <a:cs typeface="+mn-cs"/>
            </a:rPr>
            <a:t>51,547</a:t>
          </a:r>
          <a:r>
            <a:rPr kumimoji="1" lang="ja-JP" altLang="ja-JP" sz="1100">
              <a:solidFill>
                <a:schemeClr val="dk1"/>
              </a:solidFill>
              <a:effectLst/>
              <a:latin typeface="+mn-lt"/>
              <a:ea typeface="+mn-ea"/>
              <a:cs typeface="+mn-cs"/>
            </a:rPr>
            <a:t>円となっており、前年比で</a:t>
          </a:r>
          <a:r>
            <a:rPr kumimoji="1" lang="en-US" altLang="ja-JP" sz="1100">
              <a:solidFill>
                <a:schemeClr val="dk1"/>
              </a:solidFill>
              <a:effectLst/>
              <a:latin typeface="+mn-lt"/>
              <a:ea typeface="+mn-ea"/>
              <a:cs typeface="+mn-cs"/>
            </a:rPr>
            <a:t>27,069</a:t>
          </a:r>
          <a:r>
            <a:rPr kumimoji="1" lang="ja-JP" altLang="ja-JP" sz="1100">
              <a:solidFill>
                <a:schemeClr val="dk1"/>
              </a:solidFill>
              <a:effectLst/>
              <a:latin typeface="+mn-lt"/>
              <a:ea typeface="+mn-ea"/>
              <a:cs typeface="+mn-cs"/>
            </a:rPr>
            <a:t>円増加している。要因は道路改良工事に加え、羽後町総合交流拠点施設の建築事業を実施したためである。また、普通建設事業費（うち更新整備）については</a:t>
          </a:r>
          <a:r>
            <a:rPr kumimoji="1" lang="en-US" altLang="ja-JP" sz="1100">
              <a:solidFill>
                <a:schemeClr val="dk1"/>
              </a:solidFill>
              <a:effectLst/>
              <a:latin typeface="+mn-lt"/>
              <a:ea typeface="+mn-ea"/>
              <a:cs typeface="+mn-cs"/>
            </a:rPr>
            <a:t>20,167</a:t>
          </a:r>
          <a:r>
            <a:rPr kumimoji="1" lang="ja-JP" altLang="ja-JP" sz="1100">
              <a:solidFill>
                <a:schemeClr val="dk1"/>
              </a:solidFill>
              <a:effectLst/>
              <a:latin typeface="+mn-lt"/>
              <a:ea typeface="+mn-ea"/>
              <a:cs typeface="+mn-cs"/>
            </a:rPr>
            <a:t>円となっており、前年比で</a:t>
          </a:r>
          <a:r>
            <a:rPr kumimoji="1" lang="en-US" altLang="ja-JP" sz="1100">
              <a:solidFill>
                <a:schemeClr val="dk1"/>
              </a:solidFill>
              <a:effectLst/>
              <a:latin typeface="+mn-lt"/>
              <a:ea typeface="+mn-ea"/>
              <a:cs typeface="+mn-cs"/>
            </a:rPr>
            <a:t>3,454</a:t>
          </a:r>
          <a:r>
            <a:rPr kumimoji="1" lang="ja-JP" altLang="ja-JP" sz="1100">
              <a:solidFill>
                <a:schemeClr val="dk1"/>
              </a:solidFill>
              <a:effectLst/>
              <a:latin typeface="+mn-lt"/>
              <a:ea typeface="+mn-ea"/>
              <a:cs typeface="+mn-cs"/>
            </a:rPr>
            <a:t>円の増加となっている。類似団体平均よりも低い数値となっているものの、施設の老朽化から今後数値が増加する見込みである。このため公共施設</a:t>
          </a:r>
          <a:r>
            <a:rPr kumimoji="1" lang="ja-JP" altLang="en-US" sz="1100">
              <a:solidFill>
                <a:schemeClr val="dk1"/>
              </a:solidFill>
              <a:effectLst/>
              <a:latin typeface="+mn-lt"/>
              <a:ea typeface="+mn-ea"/>
              <a:cs typeface="+mn-cs"/>
            </a:rPr>
            <a:t>等総合</a:t>
          </a:r>
          <a:r>
            <a:rPr kumimoji="1" lang="ja-JP" altLang="ja-JP" sz="1100">
              <a:solidFill>
                <a:schemeClr val="dk1"/>
              </a:solidFill>
              <a:effectLst/>
              <a:latin typeface="+mn-lt"/>
              <a:ea typeface="+mn-ea"/>
              <a:cs typeface="+mn-cs"/>
            </a:rPr>
            <a:t>管理計画を策定し、事業実施の取捨選択や優先順位の決定を行っていくことで事業費の平準化を図っていく。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15,974
15,866
230.78
8,759,547
8,397,461
327,501
5,348,078
7,823,235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63609</xdr:rowOff>
    </xdr:from>
    <xdr:to>
      <xdr:col>6</xdr:col>
      <xdr:colOff>511175</xdr:colOff>
      <xdr:row>32</xdr:row>
      <xdr:rowOff>124025</xdr:rowOff>
    </xdr:to>
    <xdr:cxnSp macro="">
      <xdr:nvCxnSpPr>
        <xdr:cNvPr id="63" name="直線コネクタ 62"/>
        <xdr:cNvCxnSpPr/>
      </xdr:nvCxnSpPr>
      <xdr:spPr>
        <a:xfrm flipV="1">
          <a:off x="3797300" y="5378559"/>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124025</xdr:rowOff>
    </xdr:from>
    <xdr:to>
      <xdr:col>5</xdr:col>
      <xdr:colOff>358775</xdr:colOff>
      <xdr:row>32</xdr:row>
      <xdr:rowOff>131209</xdr:rowOff>
    </xdr:to>
    <xdr:cxnSp macro="">
      <xdr:nvCxnSpPr>
        <xdr:cNvPr id="66" name="直線コネクタ 65"/>
        <xdr:cNvCxnSpPr/>
      </xdr:nvCxnSpPr>
      <xdr:spPr>
        <a:xfrm flipV="1">
          <a:off x="2908300" y="5610425"/>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43180</xdr:rowOff>
    </xdr:from>
    <xdr:to>
      <xdr:col>5</xdr:col>
      <xdr:colOff>409575</xdr:colOff>
      <xdr:row>35</xdr:row>
      <xdr:rowOff>144780</xdr:rowOff>
    </xdr:to>
    <xdr:sp macro="" textlink="">
      <xdr:nvSpPr>
        <xdr:cNvPr id="67" name="フローチャート : 判断 66"/>
        <xdr:cNvSpPr/>
      </xdr:nvSpPr>
      <xdr:spPr>
        <a:xfrm>
          <a:off x="3746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135907</xdr:rowOff>
    </xdr:from>
    <xdr:ext cx="469744" cy="259045"/>
    <xdr:sp macro="" textlink="">
      <xdr:nvSpPr>
        <xdr:cNvPr id="68" name="テキスト ボックス 67"/>
        <xdr:cNvSpPr txBox="1"/>
      </xdr:nvSpPr>
      <xdr:spPr>
        <a:xfrm>
          <a:off x="3562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131209</xdr:rowOff>
    </xdr:from>
    <xdr:to>
      <xdr:col>4</xdr:col>
      <xdr:colOff>155575</xdr:colOff>
      <xdr:row>32</xdr:row>
      <xdr:rowOff>167132</xdr:rowOff>
    </xdr:to>
    <xdr:cxnSp macro="">
      <xdr:nvCxnSpPr>
        <xdr:cNvPr id="69" name="直線コネクタ 68"/>
        <xdr:cNvCxnSpPr/>
      </xdr:nvCxnSpPr>
      <xdr:spPr>
        <a:xfrm flipV="1">
          <a:off x="2019300" y="561760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102289</xdr:rowOff>
    </xdr:from>
    <xdr:to>
      <xdr:col>4</xdr:col>
      <xdr:colOff>206375</xdr:colOff>
      <xdr:row>36</xdr:row>
      <xdr:rowOff>32439</xdr:rowOff>
    </xdr:to>
    <xdr:sp macro="" textlink="">
      <xdr:nvSpPr>
        <xdr:cNvPr id="70" name="フローチャート : 判断 69"/>
        <xdr:cNvSpPr/>
      </xdr:nvSpPr>
      <xdr:spPr>
        <a:xfrm>
          <a:off x="2857500" y="61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23566</xdr:rowOff>
    </xdr:from>
    <xdr:ext cx="469744" cy="259045"/>
    <xdr:sp macro="" textlink="">
      <xdr:nvSpPr>
        <xdr:cNvPr id="71" name="テキスト ボックス 70"/>
        <xdr:cNvSpPr txBox="1"/>
      </xdr:nvSpPr>
      <xdr:spPr>
        <a:xfrm>
          <a:off x="2673427" y="61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24420</xdr:rowOff>
    </xdr:from>
    <xdr:to>
      <xdr:col>2</xdr:col>
      <xdr:colOff>638175</xdr:colOff>
      <xdr:row>32</xdr:row>
      <xdr:rowOff>167132</xdr:rowOff>
    </xdr:to>
    <xdr:cxnSp macro="">
      <xdr:nvCxnSpPr>
        <xdr:cNvPr id="72" name="直線コネクタ 71"/>
        <xdr:cNvCxnSpPr/>
      </xdr:nvCxnSpPr>
      <xdr:spPr>
        <a:xfrm>
          <a:off x="1130300" y="5339370"/>
          <a:ext cx="889000" cy="3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31750</xdr:rowOff>
    </xdr:from>
    <xdr:to>
      <xdr:col>3</xdr:col>
      <xdr:colOff>3175</xdr:colOff>
      <xdr:row>35</xdr:row>
      <xdr:rowOff>133350</xdr:rowOff>
    </xdr:to>
    <xdr:sp macro="" textlink="">
      <xdr:nvSpPr>
        <xdr:cNvPr id="73" name="フローチャート : 判断 72"/>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124477</xdr:rowOff>
    </xdr:from>
    <xdr:ext cx="469744" cy="259045"/>
    <xdr:sp macro="" textlink="">
      <xdr:nvSpPr>
        <xdr:cNvPr id="74" name="テキスト ボックス 73"/>
        <xdr:cNvSpPr txBox="1"/>
      </xdr:nvSpPr>
      <xdr:spPr>
        <a:xfrm>
          <a:off x="1784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152255</xdr:rowOff>
    </xdr:from>
    <xdr:to>
      <xdr:col>1</xdr:col>
      <xdr:colOff>485775</xdr:colOff>
      <xdr:row>34</xdr:row>
      <xdr:rowOff>82405</xdr:rowOff>
    </xdr:to>
    <xdr:sp macro="" textlink="">
      <xdr:nvSpPr>
        <xdr:cNvPr id="75" name="フローチャート : 判断 74"/>
        <xdr:cNvSpPr/>
      </xdr:nvSpPr>
      <xdr:spPr>
        <a:xfrm>
          <a:off x="1079500" y="581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73532</xdr:rowOff>
    </xdr:from>
    <xdr:ext cx="469744" cy="259045"/>
    <xdr:sp macro="" textlink="">
      <xdr:nvSpPr>
        <xdr:cNvPr id="76" name="テキスト ボックス 75"/>
        <xdr:cNvSpPr txBox="1"/>
      </xdr:nvSpPr>
      <xdr:spPr>
        <a:xfrm>
          <a:off x="895427" y="5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12809</xdr:rowOff>
    </xdr:from>
    <xdr:to>
      <xdr:col>6</xdr:col>
      <xdr:colOff>561975</xdr:colOff>
      <xdr:row>31</xdr:row>
      <xdr:rowOff>114409</xdr:rowOff>
    </xdr:to>
    <xdr:sp macro="" textlink="">
      <xdr:nvSpPr>
        <xdr:cNvPr id="82" name="円/楕円 81"/>
        <xdr:cNvSpPr/>
      </xdr:nvSpPr>
      <xdr:spPr>
        <a:xfrm>
          <a:off x="4584700" y="53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137286</xdr:rowOff>
    </xdr:from>
    <xdr:ext cx="469744" cy="259045"/>
    <xdr:sp macro="" textlink="">
      <xdr:nvSpPr>
        <xdr:cNvPr id="83" name="議会費該当値テキスト"/>
        <xdr:cNvSpPr txBox="1"/>
      </xdr:nvSpPr>
      <xdr:spPr>
        <a:xfrm>
          <a:off x="4686300" y="528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73225</xdr:rowOff>
    </xdr:from>
    <xdr:to>
      <xdr:col>5</xdr:col>
      <xdr:colOff>409575</xdr:colOff>
      <xdr:row>33</xdr:row>
      <xdr:rowOff>3375</xdr:rowOff>
    </xdr:to>
    <xdr:sp macro="" textlink="">
      <xdr:nvSpPr>
        <xdr:cNvPr id="84" name="円/楕円 83"/>
        <xdr:cNvSpPr/>
      </xdr:nvSpPr>
      <xdr:spPr>
        <a:xfrm>
          <a:off x="3746500" y="55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19902</xdr:rowOff>
    </xdr:from>
    <xdr:ext cx="469744" cy="259045"/>
    <xdr:sp macro="" textlink="">
      <xdr:nvSpPr>
        <xdr:cNvPr id="85" name="テキスト ボックス 84"/>
        <xdr:cNvSpPr txBox="1"/>
      </xdr:nvSpPr>
      <xdr:spPr>
        <a:xfrm>
          <a:off x="3562427" y="53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80409</xdr:rowOff>
    </xdr:from>
    <xdr:to>
      <xdr:col>4</xdr:col>
      <xdr:colOff>206375</xdr:colOff>
      <xdr:row>33</xdr:row>
      <xdr:rowOff>10559</xdr:rowOff>
    </xdr:to>
    <xdr:sp macro="" textlink="">
      <xdr:nvSpPr>
        <xdr:cNvPr id="86" name="円/楕円 85"/>
        <xdr:cNvSpPr/>
      </xdr:nvSpPr>
      <xdr:spPr>
        <a:xfrm>
          <a:off x="2857500" y="556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27086</xdr:rowOff>
    </xdr:from>
    <xdr:ext cx="469744" cy="259045"/>
    <xdr:sp macro="" textlink="">
      <xdr:nvSpPr>
        <xdr:cNvPr id="87" name="テキスト ボックス 86"/>
        <xdr:cNvSpPr txBox="1"/>
      </xdr:nvSpPr>
      <xdr:spPr>
        <a:xfrm>
          <a:off x="2673427" y="534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116332</xdr:rowOff>
    </xdr:from>
    <xdr:to>
      <xdr:col>3</xdr:col>
      <xdr:colOff>3175</xdr:colOff>
      <xdr:row>33</xdr:row>
      <xdr:rowOff>46482</xdr:rowOff>
    </xdr:to>
    <xdr:sp macro="" textlink="">
      <xdr:nvSpPr>
        <xdr:cNvPr id="88" name="円/楕円 87"/>
        <xdr:cNvSpPr/>
      </xdr:nvSpPr>
      <xdr:spPr>
        <a:xfrm>
          <a:off x="1968500" y="56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63009</xdr:rowOff>
    </xdr:from>
    <xdr:ext cx="469744" cy="259045"/>
    <xdr:sp macro="" textlink="">
      <xdr:nvSpPr>
        <xdr:cNvPr id="89" name="テキスト ボックス 88"/>
        <xdr:cNvSpPr txBox="1"/>
      </xdr:nvSpPr>
      <xdr:spPr>
        <a:xfrm>
          <a:off x="1784427"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145070</xdr:rowOff>
    </xdr:from>
    <xdr:to>
      <xdr:col>1</xdr:col>
      <xdr:colOff>485775</xdr:colOff>
      <xdr:row>31</xdr:row>
      <xdr:rowOff>75220</xdr:rowOff>
    </xdr:to>
    <xdr:sp macro="" textlink="">
      <xdr:nvSpPr>
        <xdr:cNvPr id="90" name="円/楕円 89"/>
        <xdr:cNvSpPr/>
      </xdr:nvSpPr>
      <xdr:spPr>
        <a:xfrm>
          <a:off x="1079500" y="5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91747</xdr:rowOff>
    </xdr:from>
    <xdr:ext cx="469744" cy="259045"/>
    <xdr:sp macro="" textlink="">
      <xdr:nvSpPr>
        <xdr:cNvPr id="91" name="テキスト ボックス 90"/>
        <xdr:cNvSpPr txBox="1"/>
      </xdr:nvSpPr>
      <xdr:spPr>
        <a:xfrm>
          <a:off x="895427" y="506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163861</xdr:rowOff>
    </xdr:from>
    <xdr:to>
      <xdr:col>6</xdr:col>
      <xdr:colOff>511175</xdr:colOff>
      <xdr:row>59</xdr:row>
      <xdr:rowOff>14427</xdr:rowOff>
    </xdr:to>
    <xdr:cxnSp macro="">
      <xdr:nvCxnSpPr>
        <xdr:cNvPr id="122" name="直線コネクタ 121"/>
        <xdr:cNvCxnSpPr/>
      </xdr:nvCxnSpPr>
      <xdr:spPr>
        <a:xfrm flipV="1">
          <a:off x="3797300" y="10107961"/>
          <a:ext cx="838200" cy="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161554</xdr:rowOff>
    </xdr:from>
    <xdr:to>
      <xdr:col>5</xdr:col>
      <xdr:colOff>358775</xdr:colOff>
      <xdr:row>59</xdr:row>
      <xdr:rowOff>14427</xdr:rowOff>
    </xdr:to>
    <xdr:cxnSp macro="">
      <xdr:nvCxnSpPr>
        <xdr:cNvPr id="125" name="直線コネクタ 124"/>
        <xdr:cNvCxnSpPr/>
      </xdr:nvCxnSpPr>
      <xdr:spPr>
        <a:xfrm>
          <a:off x="2908300" y="10105654"/>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93033</xdr:rowOff>
    </xdr:from>
    <xdr:to>
      <xdr:col>5</xdr:col>
      <xdr:colOff>409575</xdr:colOff>
      <xdr:row>59</xdr:row>
      <xdr:rowOff>23183</xdr:rowOff>
    </xdr:to>
    <xdr:sp macro="" textlink="">
      <xdr:nvSpPr>
        <xdr:cNvPr id="126" name="フローチャート : 判断 125"/>
        <xdr:cNvSpPr/>
      </xdr:nvSpPr>
      <xdr:spPr>
        <a:xfrm>
          <a:off x="3746500" y="1003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39710</xdr:rowOff>
    </xdr:from>
    <xdr:ext cx="534377" cy="259045"/>
    <xdr:sp macro="" textlink="">
      <xdr:nvSpPr>
        <xdr:cNvPr id="127" name="テキスト ボックス 126"/>
        <xdr:cNvSpPr txBox="1"/>
      </xdr:nvSpPr>
      <xdr:spPr>
        <a:xfrm>
          <a:off x="3530111" y="98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161554</xdr:rowOff>
    </xdr:from>
    <xdr:to>
      <xdr:col>4</xdr:col>
      <xdr:colOff>155575</xdr:colOff>
      <xdr:row>58</xdr:row>
      <xdr:rowOff>166646</xdr:rowOff>
    </xdr:to>
    <xdr:cxnSp macro="">
      <xdr:nvCxnSpPr>
        <xdr:cNvPr id="128" name="直線コネクタ 127"/>
        <xdr:cNvCxnSpPr/>
      </xdr:nvCxnSpPr>
      <xdr:spPr>
        <a:xfrm flipV="1">
          <a:off x="2019300" y="10105654"/>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90353</xdr:rowOff>
    </xdr:from>
    <xdr:to>
      <xdr:col>4</xdr:col>
      <xdr:colOff>206375</xdr:colOff>
      <xdr:row>59</xdr:row>
      <xdr:rowOff>20503</xdr:rowOff>
    </xdr:to>
    <xdr:sp macro="" textlink="">
      <xdr:nvSpPr>
        <xdr:cNvPr id="129" name="フローチャート : 判断 128"/>
        <xdr:cNvSpPr/>
      </xdr:nvSpPr>
      <xdr:spPr>
        <a:xfrm>
          <a:off x="2857500" y="1003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37030</xdr:rowOff>
    </xdr:from>
    <xdr:ext cx="534377" cy="259045"/>
    <xdr:sp macro="" textlink="">
      <xdr:nvSpPr>
        <xdr:cNvPr id="130" name="テキスト ボックス 129"/>
        <xdr:cNvSpPr txBox="1"/>
      </xdr:nvSpPr>
      <xdr:spPr>
        <a:xfrm>
          <a:off x="2641111" y="98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166646</xdr:rowOff>
    </xdr:from>
    <xdr:to>
      <xdr:col>2</xdr:col>
      <xdr:colOff>638175</xdr:colOff>
      <xdr:row>59</xdr:row>
      <xdr:rowOff>2891</xdr:rowOff>
    </xdr:to>
    <xdr:cxnSp macro="">
      <xdr:nvCxnSpPr>
        <xdr:cNvPr id="131" name="直線コネクタ 130"/>
        <xdr:cNvCxnSpPr/>
      </xdr:nvCxnSpPr>
      <xdr:spPr>
        <a:xfrm flipV="1">
          <a:off x="1130300" y="10110746"/>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7326</xdr:rowOff>
    </xdr:from>
    <xdr:to>
      <xdr:col>3</xdr:col>
      <xdr:colOff>3175</xdr:colOff>
      <xdr:row>57</xdr:row>
      <xdr:rowOff>108926</xdr:rowOff>
    </xdr:to>
    <xdr:sp macro="" textlink="">
      <xdr:nvSpPr>
        <xdr:cNvPr id="132" name="フローチャート : 判断 131"/>
        <xdr:cNvSpPr/>
      </xdr:nvSpPr>
      <xdr:spPr>
        <a:xfrm>
          <a:off x="1968500" y="97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125453</xdr:rowOff>
    </xdr:from>
    <xdr:ext cx="599010" cy="259045"/>
    <xdr:sp macro="" textlink="">
      <xdr:nvSpPr>
        <xdr:cNvPr id="133" name="テキスト ボックス 132"/>
        <xdr:cNvSpPr txBox="1"/>
      </xdr:nvSpPr>
      <xdr:spPr>
        <a:xfrm>
          <a:off x="1719794" y="955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67539</xdr:rowOff>
    </xdr:from>
    <xdr:to>
      <xdr:col>1</xdr:col>
      <xdr:colOff>485775</xdr:colOff>
      <xdr:row>58</xdr:row>
      <xdr:rowOff>169139</xdr:rowOff>
    </xdr:to>
    <xdr:sp macro="" textlink="">
      <xdr:nvSpPr>
        <xdr:cNvPr id="134" name="フローチャート : 判断 133"/>
        <xdr:cNvSpPr/>
      </xdr:nvSpPr>
      <xdr:spPr>
        <a:xfrm>
          <a:off x="1079500" y="1001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14216</xdr:rowOff>
    </xdr:from>
    <xdr:ext cx="534377" cy="259045"/>
    <xdr:sp macro="" textlink="">
      <xdr:nvSpPr>
        <xdr:cNvPr id="135" name="テキスト ボックス 134"/>
        <xdr:cNvSpPr txBox="1"/>
      </xdr:nvSpPr>
      <xdr:spPr>
        <a:xfrm>
          <a:off x="863111" y="97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113061</xdr:rowOff>
    </xdr:from>
    <xdr:to>
      <xdr:col>6</xdr:col>
      <xdr:colOff>561975</xdr:colOff>
      <xdr:row>59</xdr:row>
      <xdr:rowOff>43211</xdr:rowOff>
    </xdr:to>
    <xdr:sp macro="" textlink="">
      <xdr:nvSpPr>
        <xdr:cNvPr id="141" name="円/楕円 140"/>
        <xdr:cNvSpPr/>
      </xdr:nvSpPr>
      <xdr:spPr>
        <a:xfrm>
          <a:off x="4584700" y="100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69570</xdr:rowOff>
    </xdr:from>
    <xdr:ext cx="534377" cy="259045"/>
    <xdr:sp macro="" textlink="">
      <xdr:nvSpPr>
        <xdr:cNvPr id="142" name="総務費該当値テキスト"/>
        <xdr:cNvSpPr txBox="1"/>
      </xdr:nvSpPr>
      <xdr:spPr>
        <a:xfrm>
          <a:off x="4686300" y="100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65,203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135077</xdr:rowOff>
    </xdr:from>
    <xdr:to>
      <xdr:col>5</xdr:col>
      <xdr:colOff>409575</xdr:colOff>
      <xdr:row>59</xdr:row>
      <xdr:rowOff>65227</xdr:rowOff>
    </xdr:to>
    <xdr:sp macro="" textlink="">
      <xdr:nvSpPr>
        <xdr:cNvPr id="143" name="円/楕円 142"/>
        <xdr:cNvSpPr/>
      </xdr:nvSpPr>
      <xdr:spPr>
        <a:xfrm>
          <a:off x="3746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56354</xdr:rowOff>
    </xdr:from>
    <xdr:ext cx="534377" cy="259045"/>
    <xdr:sp macro="" textlink="">
      <xdr:nvSpPr>
        <xdr:cNvPr id="144" name="テキスト ボックス 143"/>
        <xdr:cNvSpPr txBox="1"/>
      </xdr:nvSpPr>
      <xdr:spPr>
        <a:xfrm>
          <a:off x="3530111" y="101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110754</xdr:rowOff>
    </xdr:from>
    <xdr:to>
      <xdr:col>4</xdr:col>
      <xdr:colOff>206375</xdr:colOff>
      <xdr:row>59</xdr:row>
      <xdr:rowOff>40904</xdr:rowOff>
    </xdr:to>
    <xdr:sp macro="" textlink="">
      <xdr:nvSpPr>
        <xdr:cNvPr id="145" name="円/楕円 144"/>
        <xdr:cNvSpPr/>
      </xdr:nvSpPr>
      <xdr:spPr>
        <a:xfrm>
          <a:off x="2857500" y="1005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32031</xdr:rowOff>
    </xdr:from>
    <xdr:ext cx="534377" cy="259045"/>
    <xdr:sp macro="" textlink="">
      <xdr:nvSpPr>
        <xdr:cNvPr id="146" name="テキスト ボックス 145"/>
        <xdr:cNvSpPr txBox="1"/>
      </xdr:nvSpPr>
      <xdr:spPr>
        <a:xfrm>
          <a:off x="2641111" y="1014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115846</xdr:rowOff>
    </xdr:from>
    <xdr:to>
      <xdr:col>3</xdr:col>
      <xdr:colOff>3175</xdr:colOff>
      <xdr:row>59</xdr:row>
      <xdr:rowOff>45996</xdr:rowOff>
    </xdr:to>
    <xdr:sp macro="" textlink="">
      <xdr:nvSpPr>
        <xdr:cNvPr id="147" name="円/楕円 146"/>
        <xdr:cNvSpPr/>
      </xdr:nvSpPr>
      <xdr:spPr>
        <a:xfrm>
          <a:off x="1968500" y="100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37123</xdr:rowOff>
    </xdr:from>
    <xdr:ext cx="534377" cy="259045"/>
    <xdr:sp macro="" textlink="">
      <xdr:nvSpPr>
        <xdr:cNvPr id="148" name="テキスト ボックス 147"/>
        <xdr:cNvSpPr txBox="1"/>
      </xdr:nvSpPr>
      <xdr:spPr>
        <a:xfrm>
          <a:off x="1752111" y="101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123541</xdr:rowOff>
    </xdr:from>
    <xdr:to>
      <xdr:col>1</xdr:col>
      <xdr:colOff>485775</xdr:colOff>
      <xdr:row>59</xdr:row>
      <xdr:rowOff>53691</xdr:rowOff>
    </xdr:to>
    <xdr:sp macro="" textlink="">
      <xdr:nvSpPr>
        <xdr:cNvPr id="149" name="円/楕円 148"/>
        <xdr:cNvSpPr/>
      </xdr:nvSpPr>
      <xdr:spPr>
        <a:xfrm>
          <a:off x="1079500" y="100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44818</xdr:rowOff>
    </xdr:from>
    <xdr:ext cx="534377" cy="259045"/>
    <xdr:sp macro="" textlink="">
      <xdr:nvSpPr>
        <xdr:cNvPr id="150" name="テキスト ボックス 149"/>
        <xdr:cNvSpPr txBox="1"/>
      </xdr:nvSpPr>
      <xdr:spPr>
        <a:xfrm>
          <a:off x="863111" y="101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102639</xdr:rowOff>
    </xdr:from>
    <xdr:to>
      <xdr:col>6</xdr:col>
      <xdr:colOff>511175</xdr:colOff>
      <xdr:row>76</xdr:row>
      <xdr:rowOff>152977</xdr:rowOff>
    </xdr:to>
    <xdr:cxnSp macro="">
      <xdr:nvCxnSpPr>
        <xdr:cNvPr id="176" name="直線コネクタ 175"/>
        <xdr:cNvCxnSpPr/>
      </xdr:nvCxnSpPr>
      <xdr:spPr>
        <a:xfrm flipV="1">
          <a:off x="3797300" y="13132839"/>
          <a:ext cx="8382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152977</xdr:rowOff>
    </xdr:from>
    <xdr:to>
      <xdr:col>5</xdr:col>
      <xdr:colOff>358775</xdr:colOff>
      <xdr:row>77</xdr:row>
      <xdr:rowOff>39643</xdr:rowOff>
    </xdr:to>
    <xdr:cxnSp macro="">
      <xdr:nvCxnSpPr>
        <xdr:cNvPr id="179" name="直線コネクタ 178"/>
        <xdr:cNvCxnSpPr/>
      </xdr:nvCxnSpPr>
      <xdr:spPr>
        <a:xfrm flipV="1">
          <a:off x="2908300" y="13183177"/>
          <a:ext cx="889000" cy="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35722</xdr:rowOff>
    </xdr:from>
    <xdr:to>
      <xdr:col>5</xdr:col>
      <xdr:colOff>409575</xdr:colOff>
      <xdr:row>74</xdr:row>
      <xdr:rowOff>137322</xdr:rowOff>
    </xdr:to>
    <xdr:sp macro="" textlink="">
      <xdr:nvSpPr>
        <xdr:cNvPr id="180" name="フローチャート : 判断 179"/>
        <xdr:cNvSpPr/>
      </xdr:nvSpPr>
      <xdr:spPr>
        <a:xfrm>
          <a:off x="3746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153849</xdr:rowOff>
    </xdr:from>
    <xdr:ext cx="599010" cy="259045"/>
    <xdr:sp macro="" textlink="">
      <xdr:nvSpPr>
        <xdr:cNvPr id="181" name="テキスト ボックス 180"/>
        <xdr:cNvSpPr txBox="1"/>
      </xdr:nvSpPr>
      <xdr:spPr>
        <a:xfrm>
          <a:off x="3497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29561</xdr:rowOff>
    </xdr:from>
    <xdr:to>
      <xdr:col>4</xdr:col>
      <xdr:colOff>155575</xdr:colOff>
      <xdr:row>77</xdr:row>
      <xdr:rowOff>39643</xdr:rowOff>
    </xdr:to>
    <xdr:cxnSp macro="">
      <xdr:nvCxnSpPr>
        <xdr:cNvPr id="182" name="直線コネクタ 181"/>
        <xdr:cNvCxnSpPr/>
      </xdr:nvCxnSpPr>
      <xdr:spPr>
        <a:xfrm>
          <a:off x="2019300" y="13231211"/>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63612</xdr:rowOff>
    </xdr:from>
    <xdr:to>
      <xdr:col>4</xdr:col>
      <xdr:colOff>206375</xdr:colOff>
      <xdr:row>76</xdr:row>
      <xdr:rowOff>165212</xdr:rowOff>
    </xdr:to>
    <xdr:sp macro="" textlink="">
      <xdr:nvSpPr>
        <xdr:cNvPr id="183" name="フローチャート : 判断 182"/>
        <xdr:cNvSpPr/>
      </xdr:nvSpPr>
      <xdr:spPr>
        <a:xfrm>
          <a:off x="2857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10288</xdr:rowOff>
    </xdr:from>
    <xdr:ext cx="599010" cy="259045"/>
    <xdr:sp macro="" textlink="">
      <xdr:nvSpPr>
        <xdr:cNvPr id="184" name="テキスト ボックス 183"/>
        <xdr:cNvSpPr txBox="1"/>
      </xdr:nvSpPr>
      <xdr:spPr>
        <a:xfrm>
          <a:off x="2608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162863</xdr:rowOff>
    </xdr:from>
    <xdr:to>
      <xdr:col>2</xdr:col>
      <xdr:colOff>638175</xdr:colOff>
      <xdr:row>77</xdr:row>
      <xdr:rowOff>29561</xdr:rowOff>
    </xdr:to>
    <xdr:cxnSp macro="">
      <xdr:nvCxnSpPr>
        <xdr:cNvPr id="185" name="直線コネクタ 184"/>
        <xdr:cNvCxnSpPr/>
      </xdr:nvCxnSpPr>
      <xdr:spPr>
        <a:xfrm>
          <a:off x="1130300" y="13193063"/>
          <a:ext cx="889000" cy="3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65360</xdr:rowOff>
    </xdr:from>
    <xdr:to>
      <xdr:col>3</xdr:col>
      <xdr:colOff>3175</xdr:colOff>
      <xdr:row>76</xdr:row>
      <xdr:rowOff>166960</xdr:rowOff>
    </xdr:to>
    <xdr:sp macro="" textlink="">
      <xdr:nvSpPr>
        <xdr:cNvPr id="186" name="フローチャート : 判断 185"/>
        <xdr:cNvSpPr/>
      </xdr:nvSpPr>
      <xdr:spPr>
        <a:xfrm>
          <a:off x="1968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12037</xdr:rowOff>
    </xdr:from>
    <xdr:ext cx="599010" cy="259045"/>
    <xdr:sp macro="" textlink="">
      <xdr:nvSpPr>
        <xdr:cNvPr id="187" name="テキスト ボックス 186"/>
        <xdr:cNvSpPr txBox="1"/>
      </xdr:nvSpPr>
      <xdr:spPr>
        <a:xfrm>
          <a:off x="1719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110765</xdr:rowOff>
    </xdr:from>
    <xdr:to>
      <xdr:col>1</xdr:col>
      <xdr:colOff>485775</xdr:colOff>
      <xdr:row>77</xdr:row>
      <xdr:rowOff>40915</xdr:rowOff>
    </xdr:to>
    <xdr:sp macro="" textlink="">
      <xdr:nvSpPr>
        <xdr:cNvPr id="188" name="フローチャート : 判断 187"/>
        <xdr:cNvSpPr/>
      </xdr:nvSpPr>
      <xdr:spPr>
        <a:xfrm>
          <a:off x="1079500" y="1314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57442</xdr:rowOff>
    </xdr:from>
    <xdr:ext cx="599010" cy="259045"/>
    <xdr:sp macro="" textlink="">
      <xdr:nvSpPr>
        <xdr:cNvPr id="189" name="テキスト ボックス 188"/>
        <xdr:cNvSpPr txBox="1"/>
      </xdr:nvSpPr>
      <xdr:spPr>
        <a:xfrm>
          <a:off x="830794" y="1291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51839</xdr:rowOff>
    </xdr:from>
    <xdr:to>
      <xdr:col>6</xdr:col>
      <xdr:colOff>561975</xdr:colOff>
      <xdr:row>76</xdr:row>
      <xdr:rowOff>153439</xdr:rowOff>
    </xdr:to>
    <xdr:sp macro="" textlink="">
      <xdr:nvSpPr>
        <xdr:cNvPr id="195" name="円/楕円 194"/>
        <xdr:cNvSpPr/>
      </xdr:nvSpPr>
      <xdr:spPr>
        <a:xfrm>
          <a:off x="4584700" y="130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74715</xdr:rowOff>
    </xdr:from>
    <xdr:ext cx="599010" cy="259045"/>
    <xdr:sp macro="" textlink="">
      <xdr:nvSpPr>
        <xdr:cNvPr id="196" name="民生費該当値テキスト"/>
        <xdr:cNvSpPr txBox="1"/>
      </xdr:nvSpPr>
      <xdr:spPr>
        <a:xfrm>
          <a:off x="4686300" y="1293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146,485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102177</xdr:rowOff>
    </xdr:from>
    <xdr:to>
      <xdr:col>5</xdr:col>
      <xdr:colOff>409575</xdr:colOff>
      <xdr:row>77</xdr:row>
      <xdr:rowOff>32327</xdr:rowOff>
    </xdr:to>
    <xdr:sp macro="" textlink="">
      <xdr:nvSpPr>
        <xdr:cNvPr id="197" name="円/楕円 196"/>
        <xdr:cNvSpPr/>
      </xdr:nvSpPr>
      <xdr:spPr>
        <a:xfrm>
          <a:off x="3746500" y="131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23454</xdr:rowOff>
    </xdr:from>
    <xdr:ext cx="599010" cy="259045"/>
    <xdr:sp macro="" textlink="">
      <xdr:nvSpPr>
        <xdr:cNvPr id="198" name="テキスト ボックス 197"/>
        <xdr:cNvSpPr txBox="1"/>
      </xdr:nvSpPr>
      <xdr:spPr>
        <a:xfrm>
          <a:off x="3497794" y="1322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137,677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160293</xdr:rowOff>
    </xdr:from>
    <xdr:to>
      <xdr:col>4</xdr:col>
      <xdr:colOff>206375</xdr:colOff>
      <xdr:row>77</xdr:row>
      <xdr:rowOff>90443</xdr:rowOff>
    </xdr:to>
    <xdr:sp macro="" textlink="">
      <xdr:nvSpPr>
        <xdr:cNvPr id="199" name="円/楕円 198"/>
        <xdr:cNvSpPr/>
      </xdr:nvSpPr>
      <xdr:spPr>
        <a:xfrm>
          <a:off x="2857500" y="131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81570</xdr:rowOff>
    </xdr:from>
    <xdr:ext cx="599010" cy="259045"/>
    <xdr:sp macro="" textlink="">
      <xdr:nvSpPr>
        <xdr:cNvPr id="200" name="テキスト ボックス 199"/>
        <xdr:cNvSpPr txBox="1"/>
      </xdr:nvSpPr>
      <xdr:spPr>
        <a:xfrm>
          <a:off x="2608794" y="132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127,508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150211</xdr:rowOff>
    </xdr:from>
    <xdr:to>
      <xdr:col>3</xdr:col>
      <xdr:colOff>3175</xdr:colOff>
      <xdr:row>77</xdr:row>
      <xdr:rowOff>80361</xdr:rowOff>
    </xdr:to>
    <xdr:sp macro="" textlink="">
      <xdr:nvSpPr>
        <xdr:cNvPr id="201" name="円/楕円 200"/>
        <xdr:cNvSpPr/>
      </xdr:nvSpPr>
      <xdr:spPr>
        <a:xfrm>
          <a:off x="1968500" y="131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71488</xdr:rowOff>
    </xdr:from>
    <xdr:ext cx="599010" cy="259045"/>
    <xdr:sp macro="" textlink="">
      <xdr:nvSpPr>
        <xdr:cNvPr id="202" name="テキスト ボックス 201"/>
        <xdr:cNvSpPr txBox="1"/>
      </xdr:nvSpPr>
      <xdr:spPr>
        <a:xfrm>
          <a:off x="1719794" y="1327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129,272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112063</xdr:rowOff>
    </xdr:from>
    <xdr:to>
      <xdr:col>1</xdr:col>
      <xdr:colOff>485775</xdr:colOff>
      <xdr:row>77</xdr:row>
      <xdr:rowOff>42213</xdr:rowOff>
    </xdr:to>
    <xdr:sp macro="" textlink="">
      <xdr:nvSpPr>
        <xdr:cNvPr id="203" name="円/楕円 202"/>
        <xdr:cNvSpPr/>
      </xdr:nvSpPr>
      <xdr:spPr>
        <a:xfrm>
          <a:off x="1079500" y="131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33340</xdr:rowOff>
    </xdr:from>
    <xdr:ext cx="599010" cy="259045"/>
    <xdr:sp macro="" textlink="">
      <xdr:nvSpPr>
        <xdr:cNvPr id="204" name="テキスト ボックス 203"/>
        <xdr:cNvSpPr txBox="1"/>
      </xdr:nvSpPr>
      <xdr:spPr>
        <a:xfrm>
          <a:off x="830794" y="1323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57192</xdr:rowOff>
    </xdr:from>
    <xdr:to>
      <xdr:col>6</xdr:col>
      <xdr:colOff>511175</xdr:colOff>
      <xdr:row>96</xdr:row>
      <xdr:rowOff>143864</xdr:rowOff>
    </xdr:to>
    <xdr:cxnSp macro="">
      <xdr:nvCxnSpPr>
        <xdr:cNvPr id="236" name="直線コネクタ 235"/>
        <xdr:cNvCxnSpPr/>
      </xdr:nvCxnSpPr>
      <xdr:spPr>
        <a:xfrm flipV="1">
          <a:off x="3797300" y="16516392"/>
          <a:ext cx="8382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109732</xdr:rowOff>
    </xdr:from>
    <xdr:ext cx="534377" cy="259045"/>
    <xdr:sp macro="" textlink="">
      <xdr:nvSpPr>
        <xdr:cNvPr id="237" name="衛生費平均値テキスト"/>
        <xdr:cNvSpPr txBox="1"/>
      </xdr:nvSpPr>
      <xdr:spPr>
        <a:xfrm>
          <a:off x="4686300" y="1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143864</xdr:rowOff>
    </xdr:from>
    <xdr:to>
      <xdr:col>5</xdr:col>
      <xdr:colOff>358775</xdr:colOff>
      <xdr:row>97</xdr:row>
      <xdr:rowOff>59364</xdr:rowOff>
    </xdr:to>
    <xdr:cxnSp macro="">
      <xdr:nvCxnSpPr>
        <xdr:cNvPr id="239" name="直線コネクタ 238"/>
        <xdr:cNvCxnSpPr/>
      </xdr:nvCxnSpPr>
      <xdr:spPr>
        <a:xfrm flipV="1">
          <a:off x="2908300" y="16603064"/>
          <a:ext cx="889000" cy="8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151226</xdr:rowOff>
    </xdr:from>
    <xdr:to>
      <xdr:col>5</xdr:col>
      <xdr:colOff>409575</xdr:colOff>
      <xdr:row>97</xdr:row>
      <xdr:rowOff>81376</xdr:rowOff>
    </xdr:to>
    <xdr:sp macro="" textlink="">
      <xdr:nvSpPr>
        <xdr:cNvPr id="240" name="フローチャート : 判断 239"/>
        <xdr:cNvSpPr/>
      </xdr:nvSpPr>
      <xdr:spPr>
        <a:xfrm>
          <a:off x="3746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72503</xdr:rowOff>
    </xdr:from>
    <xdr:ext cx="534377" cy="259045"/>
    <xdr:sp macro="" textlink="">
      <xdr:nvSpPr>
        <xdr:cNvPr id="241" name="テキスト ボックス 240"/>
        <xdr:cNvSpPr txBox="1"/>
      </xdr:nvSpPr>
      <xdr:spPr>
        <a:xfrm>
          <a:off x="3530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59364</xdr:rowOff>
    </xdr:from>
    <xdr:to>
      <xdr:col>4</xdr:col>
      <xdr:colOff>155575</xdr:colOff>
      <xdr:row>97</xdr:row>
      <xdr:rowOff>71806</xdr:rowOff>
    </xdr:to>
    <xdr:cxnSp macro="">
      <xdr:nvCxnSpPr>
        <xdr:cNvPr id="242" name="直線コネクタ 241"/>
        <xdr:cNvCxnSpPr/>
      </xdr:nvCxnSpPr>
      <xdr:spPr>
        <a:xfrm flipV="1">
          <a:off x="2019300" y="16690014"/>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154801</xdr:rowOff>
    </xdr:from>
    <xdr:to>
      <xdr:col>4</xdr:col>
      <xdr:colOff>206375</xdr:colOff>
      <xdr:row>97</xdr:row>
      <xdr:rowOff>84951</xdr:rowOff>
    </xdr:to>
    <xdr:sp macro="" textlink="">
      <xdr:nvSpPr>
        <xdr:cNvPr id="243" name="フローチャート : 判断 242"/>
        <xdr:cNvSpPr/>
      </xdr:nvSpPr>
      <xdr:spPr>
        <a:xfrm>
          <a:off x="2857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101478</xdr:rowOff>
    </xdr:from>
    <xdr:ext cx="534377" cy="259045"/>
    <xdr:sp macro="" textlink="">
      <xdr:nvSpPr>
        <xdr:cNvPr id="244" name="テキスト ボックス 243"/>
        <xdr:cNvSpPr txBox="1"/>
      </xdr:nvSpPr>
      <xdr:spPr>
        <a:xfrm>
          <a:off x="2641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66335</xdr:rowOff>
    </xdr:from>
    <xdr:to>
      <xdr:col>2</xdr:col>
      <xdr:colOff>638175</xdr:colOff>
      <xdr:row>97</xdr:row>
      <xdr:rowOff>71806</xdr:rowOff>
    </xdr:to>
    <xdr:cxnSp macro="">
      <xdr:nvCxnSpPr>
        <xdr:cNvPr id="245" name="直線コネクタ 244"/>
        <xdr:cNvCxnSpPr/>
      </xdr:nvCxnSpPr>
      <xdr:spPr>
        <a:xfrm>
          <a:off x="1130300" y="16696985"/>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32468</xdr:rowOff>
    </xdr:from>
    <xdr:to>
      <xdr:col>3</xdr:col>
      <xdr:colOff>3175</xdr:colOff>
      <xdr:row>97</xdr:row>
      <xdr:rowOff>134068</xdr:rowOff>
    </xdr:to>
    <xdr:sp macro="" textlink="">
      <xdr:nvSpPr>
        <xdr:cNvPr id="246" name="フローチャート : 判断 245"/>
        <xdr:cNvSpPr/>
      </xdr:nvSpPr>
      <xdr:spPr>
        <a:xfrm>
          <a:off x="1968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125195</xdr:rowOff>
    </xdr:from>
    <xdr:ext cx="534377" cy="259045"/>
    <xdr:sp macro="" textlink="">
      <xdr:nvSpPr>
        <xdr:cNvPr id="247" name="テキスト ボックス 246"/>
        <xdr:cNvSpPr txBox="1"/>
      </xdr:nvSpPr>
      <xdr:spPr>
        <a:xfrm>
          <a:off x="1752111" y="16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51229</xdr:rowOff>
    </xdr:from>
    <xdr:to>
      <xdr:col>1</xdr:col>
      <xdr:colOff>485775</xdr:colOff>
      <xdr:row>97</xdr:row>
      <xdr:rowOff>152829</xdr:rowOff>
    </xdr:to>
    <xdr:sp macro="" textlink="">
      <xdr:nvSpPr>
        <xdr:cNvPr id="248" name="フローチャート : 判断 247"/>
        <xdr:cNvSpPr/>
      </xdr:nvSpPr>
      <xdr:spPr>
        <a:xfrm>
          <a:off x="1079500" y="1668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143956</xdr:rowOff>
    </xdr:from>
    <xdr:ext cx="534377" cy="259045"/>
    <xdr:sp macro="" textlink="">
      <xdr:nvSpPr>
        <xdr:cNvPr id="249" name="テキスト ボックス 248"/>
        <xdr:cNvSpPr txBox="1"/>
      </xdr:nvSpPr>
      <xdr:spPr>
        <a:xfrm>
          <a:off x="863111" y="167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6392</xdr:rowOff>
    </xdr:from>
    <xdr:to>
      <xdr:col>6</xdr:col>
      <xdr:colOff>561975</xdr:colOff>
      <xdr:row>96</xdr:row>
      <xdr:rowOff>107992</xdr:rowOff>
    </xdr:to>
    <xdr:sp macro="" textlink="">
      <xdr:nvSpPr>
        <xdr:cNvPr id="255" name="円/楕円 254"/>
        <xdr:cNvSpPr/>
      </xdr:nvSpPr>
      <xdr:spPr>
        <a:xfrm>
          <a:off x="4584700" y="164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29269</xdr:rowOff>
    </xdr:from>
    <xdr:ext cx="534377" cy="259045"/>
    <xdr:sp macro="" textlink="">
      <xdr:nvSpPr>
        <xdr:cNvPr id="256" name="衛生費該当値テキスト"/>
        <xdr:cNvSpPr txBox="1"/>
      </xdr:nvSpPr>
      <xdr:spPr>
        <a:xfrm>
          <a:off x="4686300" y="1631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93064</xdr:rowOff>
    </xdr:from>
    <xdr:to>
      <xdr:col>5</xdr:col>
      <xdr:colOff>409575</xdr:colOff>
      <xdr:row>97</xdr:row>
      <xdr:rowOff>23214</xdr:rowOff>
    </xdr:to>
    <xdr:sp macro="" textlink="">
      <xdr:nvSpPr>
        <xdr:cNvPr id="257" name="円/楕円 256"/>
        <xdr:cNvSpPr/>
      </xdr:nvSpPr>
      <xdr:spPr>
        <a:xfrm>
          <a:off x="3746500" y="165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39741</xdr:rowOff>
    </xdr:from>
    <xdr:ext cx="534377" cy="259045"/>
    <xdr:sp macro="" textlink="">
      <xdr:nvSpPr>
        <xdr:cNvPr id="258" name="テキスト ボックス 257"/>
        <xdr:cNvSpPr txBox="1"/>
      </xdr:nvSpPr>
      <xdr:spPr>
        <a:xfrm>
          <a:off x="3530111" y="163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8564</xdr:rowOff>
    </xdr:from>
    <xdr:to>
      <xdr:col>4</xdr:col>
      <xdr:colOff>206375</xdr:colOff>
      <xdr:row>97</xdr:row>
      <xdr:rowOff>110164</xdr:rowOff>
    </xdr:to>
    <xdr:sp macro="" textlink="">
      <xdr:nvSpPr>
        <xdr:cNvPr id="259" name="円/楕円 258"/>
        <xdr:cNvSpPr/>
      </xdr:nvSpPr>
      <xdr:spPr>
        <a:xfrm>
          <a:off x="2857500" y="166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101291</xdr:rowOff>
    </xdr:from>
    <xdr:ext cx="534377" cy="259045"/>
    <xdr:sp macro="" textlink="">
      <xdr:nvSpPr>
        <xdr:cNvPr id="260" name="テキスト ボックス 259"/>
        <xdr:cNvSpPr txBox="1"/>
      </xdr:nvSpPr>
      <xdr:spPr>
        <a:xfrm>
          <a:off x="2641111" y="167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21006</xdr:rowOff>
    </xdr:from>
    <xdr:to>
      <xdr:col>3</xdr:col>
      <xdr:colOff>3175</xdr:colOff>
      <xdr:row>97</xdr:row>
      <xdr:rowOff>122606</xdr:rowOff>
    </xdr:to>
    <xdr:sp macro="" textlink="">
      <xdr:nvSpPr>
        <xdr:cNvPr id="261" name="円/楕円 260"/>
        <xdr:cNvSpPr/>
      </xdr:nvSpPr>
      <xdr:spPr>
        <a:xfrm>
          <a:off x="1968500" y="166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62" name="テキスト ボックス 261"/>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15535</xdr:rowOff>
    </xdr:from>
    <xdr:to>
      <xdr:col>1</xdr:col>
      <xdr:colOff>485775</xdr:colOff>
      <xdr:row>97</xdr:row>
      <xdr:rowOff>117135</xdr:rowOff>
    </xdr:to>
    <xdr:sp macro="" textlink="">
      <xdr:nvSpPr>
        <xdr:cNvPr id="263" name="円/楕円 262"/>
        <xdr:cNvSpPr/>
      </xdr:nvSpPr>
      <xdr:spPr>
        <a:xfrm>
          <a:off x="1079500" y="1664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133662</xdr:rowOff>
    </xdr:from>
    <xdr:ext cx="534377" cy="259045"/>
    <xdr:sp macro="" textlink="">
      <xdr:nvSpPr>
        <xdr:cNvPr id="264" name="テキスト ボックス 263"/>
        <xdr:cNvSpPr txBox="1"/>
      </xdr:nvSpPr>
      <xdr:spPr>
        <a:xfrm>
          <a:off x="863111" y="164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125821</xdr:rowOff>
    </xdr:from>
    <xdr:to>
      <xdr:col>15</xdr:col>
      <xdr:colOff>180975</xdr:colOff>
      <xdr:row>39</xdr:row>
      <xdr:rowOff>95123</xdr:rowOff>
    </xdr:to>
    <xdr:cxnSp macro="">
      <xdr:nvCxnSpPr>
        <xdr:cNvPr id="295" name="直線コネクタ 294"/>
        <xdr:cNvCxnSpPr/>
      </xdr:nvCxnSpPr>
      <xdr:spPr>
        <a:xfrm>
          <a:off x="9639300" y="6640921"/>
          <a:ext cx="838200" cy="1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80754</xdr:rowOff>
    </xdr:from>
    <xdr:to>
      <xdr:col>14</xdr:col>
      <xdr:colOff>28575</xdr:colOff>
      <xdr:row>38</xdr:row>
      <xdr:rowOff>125821</xdr:rowOff>
    </xdr:to>
    <xdr:cxnSp macro="">
      <xdr:nvCxnSpPr>
        <xdr:cNvPr id="298" name="直線コネクタ 297"/>
        <xdr:cNvCxnSpPr/>
      </xdr:nvCxnSpPr>
      <xdr:spPr>
        <a:xfrm>
          <a:off x="8750300" y="5738604"/>
          <a:ext cx="889000" cy="90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104412</xdr:rowOff>
    </xdr:from>
    <xdr:to>
      <xdr:col>14</xdr:col>
      <xdr:colOff>79375</xdr:colOff>
      <xdr:row>38</xdr:row>
      <xdr:rowOff>34562</xdr:rowOff>
    </xdr:to>
    <xdr:sp macro="" textlink="">
      <xdr:nvSpPr>
        <xdr:cNvPr id="299" name="フローチャート : 判断 298"/>
        <xdr:cNvSpPr/>
      </xdr:nvSpPr>
      <xdr:spPr>
        <a:xfrm>
          <a:off x="9588500" y="64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51089</xdr:rowOff>
    </xdr:from>
    <xdr:ext cx="469744" cy="259045"/>
    <xdr:sp macro="" textlink="">
      <xdr:nvSpPr>
        <xdr:cNvPr id="300" name="テキスト ボックス 299"/>
        <xdr:cNvSpPr txBox="1"/>
      </xdr:nvSpPr>
      <xdr:spPr>
        <a:xfrm>
          <a:off x="9404427" y="62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80754</xdr:rowOff>
    </xdr:from>
    <xdr:to>
      <xdr:col>12</xdr:col>
      <xdr:colOff>511175</xdr:colOff>
      <xdr:row>38</xdr:row>
      <xdr:rowOff>21155</xdr:rowOff>
    </xdr:to>
    <xdr:cxnSp macro="">
      <xdr:nvCxnSpPr>
        <xdr:cNvPr id="301" name="直線コネクタ 300"/>
        <xdr:cNvCxnSpPr/>
      </xdr:nvCxnSpPr>
      <xdr:spPr>
        <a:xfrm flipV="1">
          <a:off x="7861300" y="5738604"/>
          <a:ext cx="889000" cy="79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143274</xdr:rowOff>
    </xdr:from>
    <xdr:to>
      <xdr:col>12</xdr:col>
      <xdr:colOff>561975</xdr:colOff>
      <xdr:row>37</xdr:row>
      <xdr:rowOff>73424</xdr:rowOff>
    </xdr:to>
    <xdr:sp macro="" textlink="">
      <xdr:nvSpPr>
        <xdr:cNvPr id="302" name="フローチャート : 判断 301"/>
        <xdr:cNvSpPr/>
      </xdr:nvSpPr>
      <xdr:spPr>
        <a:xfrm>
          <a:off x="8699500" y="63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64551</xdr:rowOff>
    </xdr:from>
    <xdr:ext cx="469744" cy="259045"/>
    <xdr:sp macro="" textlink="">
      <xdr:nvSpPr>
        <xdr:cNvPr id="303" name="テキスト ボックス 302"/>
        <xdr:cNvSpPr txBox="1"/>
      </xdr:nvSpPr>
      <xdr:spPr>
        <a:xfrm>
          <a:off x="8515427" y="64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107043</xdr:rowOff>
    </xdr:from>
    <xdr:to>
      <xdr:col>11</xdr:col>
      <xdr:colOff>307975</xdr:colOff>
      <xdr:row>38</xdr:row>
      <xdr:rowOff>21155</xdr:rowOff>
    </xdr:to>
    <xdr:cxnSp macro="">
      <xdr:nvCxnSpPr>
        <xdr:cNvPr id="304" name="直線コネクタ 303"/>
        <xdr:cNvCxnSpPr/>
      </xdr:nvCxnSpPr>
      <xdr:spPr>
        <a:xfrm>
          <a:off x="6972300" y="5764893"/>
          <a:ext cx="889000" cy="7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129068</xdr:rowOff>
    </xdr:from>
    <xdr:to>
      <xdr:col>11</xdr:col>
      <xdr:colOff>358775</xdr:colOff>
      <xdr:row>37</xdr:row>
      <xdr:rowOff>59218</xdr:rowOff>
    </xdr:to>
    <xdr:sp macro="" textlink="">
      <xdr:nvSpPr>
        <xdr:cNvPr id="305" name="フローチャート : 判断 304"/>
        <xdr:cNvSpPr/>
      </xdr:nvSpPr>
      <xdr:spPr>
        <a:xfrm>
          <a:off x="7810500" y="630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75745</xdr:rowOff>
    </xdr:from>
    <xdr:ext cx="469744" cy="259045"/>
    <xdr:sp macro="" textlink="">
      <xdr:nvSpPr>
        <xdr:cNvPr id="306" name="テキスト ボックス 305"/>
        <xdr:cNvSpPr txBox="1"/>
      </xdr:nvSpPr>
      <xdr:spPr>
        <a:xfrm>
          <a:off x="7626427" y="607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88410</xdr:rowOff>
    </xdr:from>
    <xdr:to>
      <xdr:col>10</xdr:col>
      <xdr:colOff>155575</xdr:colOff>
      <xdr:row>36</xdr:row>
      <xdr:rowOff>18560</xdr:rowOff>
    </xdr:to>
    <xdr:sp macro="" textlink="">
      <xdr:nvSpPr>
        <xdr:cNvPr id="307" name="フローチャート : 判断 306"/>
        <xdr:cNvSpPr/>
      </xdr:nvSpPr>
      <xdr:spPr>
        <a:xfrm>
          <a:off x="6921500" y="60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9687</xdr:rowOff>
    </xdr:from>
    <xdr:ext cx="469744" cy="259045"/>
    <xdr:sp macro="" textlink="">
      <xdr:nvSpPr>
        <xdr:cNvPr id="308" name="テキスト ボックス 307"/>
        <xdr:cNvSpPr txBox="1"/>
      </xdr:nvSpPr>
      <xdr:spPr>
        <a:xfrm>
          <a:off x="6737427" y="61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44323</xdr:rowOff>
    </xdr:from>
    <xdr:to>
      <xdr:col>15</xdr:col>
      <xdr:colOff>231775</xdr:colOff>
      <xdr:row>39</xdr:row>
      <xdr:rowOff>145923</xdr:rowOff>
    </xdr:to>
    <xdr:sp macro="" textlink="">
      <xdr:nvSpPr>
        <xdr:cNvPr id="314" name="円/楕円 313"/>
        <xdr:cNvSpPr/>
      </xdr:nvSpPr>
      <xdr:spPr>
        <a:xfrm>
          <a:off x="10426700" y="67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130700</xdr:rowOff>
    </xdr:from>
    <xdr:ext cx="313932" cy="259045"/>
    <xdr:sp macro="" textlink="">
      <xdr:nvSpPr>
        <xdr:cNvPr id="315" name="労働費該当値テキスト"/>
        <xdr:cNvSpPr txBox="1"/>
      </xdr:nvSpPr>
      <xdr:spPr>
        <a:xfrm>
          <a:off x="10528300" y="6645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75021</xdr:rowOff>
    </xdr:from>
    <xdr:to>
      <xdr:col>14</xdr:col>
      <xdr:colOff>79375</xdr:colOff>
      <xdr:row>39</xdr:row>
      <xdr:rowOff>5171</xdr:rowOff>
    </xdr:to>
    <xdr:sp macro="" textlink="">
      <xdr:nvSpPr>
        <xdr:cNvPr id="316" name="円/楕円 315"/>
        <xdr:cNvSpPr/>
      </xdr:nvSpPr>
      <xdr:spPr>
        <a:xfrm>
          <a:off x="9588500" y="659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167748</xdr:rowOff>
    </xdr:from>
    <xdr:ext cx="378565" cy="259045"/>
    <xdr:sp macro="" textlink="">
      <xdr:nvSpPr>
        <xdr:cNvPr id="317" name="テキスト ボックス 316"/>
        <xdr:cNvSpPr txBox="1"/>
      </xdr:nvSpPr>
      <xdr:spPr>
        <a:xfrm>
          <a:off x="9450017" y="668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29954</xdr:rowOff>
    </xdr:from>
    <xdr:to>
      <xdr:col>12</xdr:col>
      <xdr:colOff>561975</xdr:colOff>
      <xdr:row>33</xdr:row>
      <xdr:rowOff>131554</xdr:rowOff>
    </xdr:to>
    <xdr:sp macro="" textlink="">
      <xdr:nvSpPr>
        <xdr:cNvPr id="318" name="円/楕円 317"/>
        <xdr:cNvSpPr/>
      </xdr:nvSpPr>
      <xdr:spPr>
        <a:xfrm>
          <a:off x="8699500" y="56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148081</xdr:rowOff>
    </xdr:from>
    <xdr:ext cx="469744" cy="259045"/>
    <xdr:sp macro="" textlink="">
      <xdr:nvSpPr>
        <xdr:cNvPr id="319" name="テキスト ボックス 318"/>
        <xdr:cNvSpPr txBox="1"/>
      </xdr:nvSpPr>
      <xdr:spPr>
        <a:xfrm>
          <a:off x="8515427" y="5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141805</xdr:rowOff>
    </xdr:from>
    <xdr:to>
      <xdr:col>11</xdr:col>
      <xdr:colOff>358775</xdr:colOff>
      <xdr:row>38</xdr:row>
      <xdr:rowOff>71955</xdr:rowOff>
    </xdr:to>
    <xdr:sp macro="" textlink="">
      <xdr:nvSpPr>
        <xdr:cNvPr id="320" name="円/楕円 319"/>
        <xdr:cNvSpPr/>
      </xdr:nvSpPr>
      <xdr:spPr>
        <a:xfrm>
          <a:off x="7810500" y="64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63082</xdr:rowOff>
    </xdr:from>
    <xdr:ext cx="469744" cy="259045"/>
    <xdr:sp macro="" textlink="">
      <xdr:nvSpPr>
        <xdr:cNvPr id="321" name="テキスト ボックス 320"/>
        <xdr:cNvSpPr txBox="1"/>
      </xdr:nvSpPr>
      <xdr:spPr>
        <a:xfrm>
          <a:off x="7626427" y="65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56243</xdr:rowOff>
    </xdr:from>
    <xdr:to>
      <xdr:col>10</xdr:col>
      <xdr:colOff>155575</xdr:colOff>
      <xdr:row>33</xdr:row>
      <xdr:rowOff>157843</xdr:rowOff>
    </xdr:to>
    <xdr:sp macro="" textlink="">
      <xdr:nvSpPr>
        <xdr:cNvPr id="322" name="円/楕円 321"/>
        <xdr:cNvSpPr/>
      </xdr:nvSpPr>
      <xdr:spPr>
        <a:xfrm>
          <a:off x="6921500" y="57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2920</xdr:rowOff>
    </xdr:from>
    <xdr:ext cx="469744" cy="259045"/>
    <xdr:sp macro="" textlink="">
      <xdr:nvSpPr>
        <xdr:cNvPr id="323" name="テキスト ボックス 322"/>
        <xdr:cNvSpPr txBox="1"/>
      </xdr:nvSpPr>
      <xdr:spPr>
        <a:xfrm>
          <a:off x="6737427" y="548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32647</xdr:rowOff>
    </xdr:from>
    <xdr:to>
      <xdr:col>15</xdr:col>
      <xdr:colOff>180975</xdr:colOff>
      <xdr:row>57</xdr:row>
      <xdr:rowOff>109301</xdr:rowOff>
    </xdr:to>
    <xdr:cxnSp macro="">
      <xdr:nvCxnSpPr>
        <xdr:cNvPr id="350" name="直線コネクタ 349"/>
        <xdr:cNvCxnSpPr/>
      </xdr:nvCxnSpPr>
      <xdr:spPr>
        <a:xfrm>
          <a:off x="9639300" y="9805297"/>
          <a:ext cx="838200" cy="7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32647</xdr:rowOff>
    </xdr:from>
    <xdr:to>
      <xdr:col>14</xdr:col>
      <xdr:colOff>28575</xdr:colOff>
      <xdr:row>57</xdr:row>
      <xdr:rowOff>89243</xdr:rowOff>
    </xdr:to>
    <xdr:cxnSp macro="">
      <xdr:nvCxnSpPr>
        <xdr:cNvPr id="353" name="直線コネクタ 352"/>
        <xdr:cNvCxnSpPr/>
      </xdr:nvCxnSpPr>
      <xdr:spPr>
        <a:xfrm flipV="1">
          <a:off x="8750300" y="9805297"/>
          <a:ext cx="889000" cy="5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54" name="フローチャート : 判断 35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28757</xdr:rowOff>
    </xdr:from>
    <xdr:ext cx="534377" cy="259045"/>
    <xdr:sp macro="" textlink="">
      <xdr:nvSpPr>
        <xdr:cNvPr id="355" name="テキスト ボックス 354"/>
        <xdr:cNvSpPr txBox="1"/>
      </xdr:nvSpPr>
      <xdr:spPr>
        <a:xfrm>
          <a:off x="9372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89243</xdr:rowOff>
    </xdr:from>
    <xdr:to>
      <xdr:col>12</xdr:col>
      <xdr:colOff>511175</xdr:colOff>
      <xdr:row>57</xdr:row>
      <xdr:rowOff>145543</xdr:rowOff>
    </xdr:to>
    <xdr:cxnSp macro="">
      <xdr:nvCxnSpPr>
        <xdr:cNvPr id="356" name="直線コネクタ 355"/>
        <xdr:cNvCxnSpPr/>
      </xdr:nvCxnSpPr>
      <xdr:spPr>
        <a:xfrm flipV="1">
          <a:off x="7861300" y="9861893"/>
          <a:ext cx="889000" cy="5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57" name="フローチャート : 判断 35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19587</xdr:rowOff>
    </xdr:from>
    <xdr:ext cx="534377" cy="259045"/>
    <xdr:sp macro="" textlink="">
      <xdr:nvSpPr>
        <xdr:cNvPr id="358" name="テキスト ボックス 357"/>
        <xdr:cNvSpPr txBox="1"/>
      </xdr:nvSpPr>
      <xdr:spPr>
        <a:xfrm>
          <a:off x="8483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141035</xdr:rowOff>
    </xdr:from>
    <xdr:to>
      <xdr:col>11</xdr:col>
      <xdr:colOff>307975</xdr:colOff>
      <xdr:row>57</xdr:row>
      <xdr:rowOff>145543</xdr:rowOff>
    </xdr:to>
    <xdr:cxnSp macro="">
      <xdr:nvCxnSpPr>
        <xdr:cNvPr id="359" name="直線コネクタ 358"/>
        <xdr:cNvCxnSpPr/>
      </xdr:nvCxnSpPr>
      <xdr:spPr>
        <a:xfrm>
          <a:off x="6972300" y="9913685"/>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60" name="フローチャート : 判断 35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52705</xdr:rowOff>
    </xdr:from>
    <xdr:ext cx="534377" cy="259045"/>
    <xdr:sp macro="" textlink="">
      <xdr:nvSpPr>
        <xdr:cNvPr id="361" name="テキスト ボックス 360"/>
        <xdr:cNvSpPr txBox="1"/>
      </xdr:nvSpPr>
      <xdr:spPr>
        <a:xfrm>
          <a:off x="7594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63" name="テキスト ボックス 362"/>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58501</xdr:rowOff>
    </xdr:from>
    <xdr:to>
      <xdr:col>15</xdr:col>
      <xdr:colOff>231775</xdr:colOff>
      <xdr:row>57</xdr:row>
      <xdr:rowOff>160101</xdr:rowOff>
    </xdr:to>
    <xdr:sp macro="" textlink="">
      <xdr:nvSpPr>
        <xdr:cNvPr id="369" name="円/楕円 368"/>
        <xdr:cNvSpPr/>
      </xdr:nvSpPr>
      <xdr:spPr>
        <a:xfrm>
          <a:off x="10426700" y="98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81378</xdr:rowOff>
    </xdr:from>
    <xdr:ext cx="534377" cy="259045"/>
    <xdr:sp macro="" textlink="">
      <xdr:nvSpPr>
        <xdr:cNvPr id="370" name="農林水産業費該当値テキスト"/>
        <xdr:cNvSpPr txBox="1"/>
      </xdr:nvSpPr>
      <xdr:spPr>
        <a:xfrm>
          <a:off x="10528300" y="96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153297</xdr:rowOff>
    </xdr:from>
    <xdr:to>
      <xdr:col>14</xdr:col>
      <xdr:colOff>79375</xdr:colOff>
      <xdr:row>57</xdr:row>
      <xdr:rowOff>83447</xdr:rowOff>
    </xdr:to>
    <xdr:sp macro="" textlink="">
      <xdr:nvSpPr>
        <xdr:cNvPr id="371" name="円/楕円 370"/>
        <xdr:cNvSpPr/>
      </xdr:nvSpPr>
      <xdr:spPr>
        <a:xfrm>
          <a:off x="9588500" y="97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99974</xdr:rowOff>
    </xdr:from>
    <xdr:ext cx="534377" cy="259045"/>
    <xdr:sp macro="" textlink="">
      <xdr:nvSpPr>
        <xdr:cNvPr id="372" name="テキスト ボックス 371"/>
        <xdr:cNvSpPr txBox="1"/>
      </xdr:nvSpPr>
      <xdr:spPr>
        <a:xfrm>
          <a:off x="9372111" y="95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38443</xdr:rowOff>
    </xdr:from>
    <xdr:to>
      <xdr:col>12</xdr:col>
      <xdr:colOff>561975</xdr:colOff>
      <xdr:row>57</xdr:row>
      <xdr:rowOff>140043</xdr:rowOff>
    </xdr:to>
    <xdr:sp macro="" textlink="">
      <xdr:nvSpPr>
        <xdr:cNvPr id="373" name="円/楕円 372"/>
        <xdr:cNvSpPr/>
      </xdr:nvSpPr>
      <xdr:spPr>
        <a:xfrm>
          <a:off x="8699500" y="98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156570</xdr:rowOff>
    </xdr:from>
    <xdr:ext cx="534377" cy="259045"/>
    <xdr:sp macro="" textlink="">
      <xdr:nvSpPr>
        <xdr:cNvPr id="374" name="テキスト ボックス 373"/>
        <xdr:cNvSpPr txBox="1"/>
      </xdr:nvSpPr>
      <xdr:spPr>
        <a:xfrm>
          <a:off x="8483111" y="95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94743</xdr:rowOff>
    </xdr:from>
    <xdr:to>
      <xdr:col>11</xdr:col>
      <xdr:colOff>358775</xdr:colOff>
      <xdr:row>58</xdr:row>
      <xdr:rowOff>24893</xdr:rowOff>
    </xdr:to>
    <xdr:sp macro="" textlink="">
      <xdr:nvSpPr>
        <xdr:cNvPr id="375" name="円/楕円 374"/>
        <xdr:cNvSpPr/>
      </xdr:nvSpPr>
      <xdr:spPr>
        <a:xfrm>
          <a:off x="7810500" y="98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41420</xdr:rowOff>
    </xdr:from>
    <xdr:ext cx="534377" cy="259045"/>
    <xdr:sp macro="" textlink="">
      <xdr:nvSpPr>
        <xdr:cNvPr id="376" name="テキスト ボックス 375"/>
        <xdr:cNvSpPr txBox="1"/>
      </xdr:nvSpPr>
      <xdr:spPr>
        <a:xfrm>
          <a:off x="7594111" y="96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90235</xdr:rowOff>
    </xdr:from>
    <xdr:to>
      <xdr:col>10</xdr:col>
      <xdr:colOff>155575</xdr:colOff>
      <xdr:row>58</xdr:row>
      <xdr:rowOff>20385</xdr:rowOff>
    </xdr:to>
    <xdr:sp macro="" textlink="">
      <xdr:nvSpPr>
        <xdr:cNvPr id="377" name="円/楕円 376"/>
        <xdr:cNvSpPr/>
      </xdr:nvSpPr>
      <xdr:spPr>
        <a:xfrm>
          <a:off x="6921500" y="98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36912</xdr:rowOff>
    </xdr:from>
    <xdr:ext cx="534377" cy="259045"/>
    <xdr:sp macro="" textlink="">
      <xdr:nvSpPr>
        <xdr:cNvPr id="378" name="テキスト ボックス 377"/>
        <xdr:cNvSpPr txBox="1"/>
      </xdr:nvSpPr>
      <xdr:spPr>
        <a:xfrm>
          <a:off x="6705111" y="96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32519</xdr:rowOff>
    </xdr:from>
    <xdr:to>
      <xdr:col>15</xdr:col>
      <xdr:colOff>180975</xdr:colOff>
      <xdr:row>76</xdr:row>
      <xdr:rowOff>118309</xdr:rowOff>
    </xdr:to>
    <xdr:cxnSp macro="">
      <xdr:nvCxnSpPr>
        <xdr:cNvPr id="409" name="直線コネクタ 408"/>
        <xdr:cNvCxnSpPr/>
      </xdr:nvCxnSpPr>
      <xdr:spPr>
        <a:xfrm flipV="1">
          <a:off x="9639300" y="12205469"/>
          <a:ext cx="838200" cy="94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29641</xdr:rowOff>
    </xdr:from>
    <xdr:ext cx="534377" cy="259045"/>
    <xdr:sp macro="" textlink="">
      <xdr:nvSpPr>
        <xdr:cNvPr id="410" name="商工費平均値テキスト"/>
        <xdr:cNvSpPr txBox="1"/>
      </xdr:nvSpPr>
      <xdr:spPr>
        <a:xfrm>
          <a:off x="10528300" y="130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118309</xdr:rowOff>
    </xdr:from>
    <xdr:to>
      <xdr:col>14</xdr:col>
      <xdr:colOff>28575</xdr:colOff>
      <xdr:row>77</xdr:row>
      <xdr:rowOff>166348</xdr:rowOff>
    </xdr:to>
    <xdr:cxnSp macro="">
      <xdr:nvCxnSpPr>
        <xdr:cNvPr id="412" name="直線コネクタ 411"/>
        <xdr:cNvCxnSpPr/>
      </xdr:nvCxnSpPr>
      <xdr:spPr>
        <a:xfrm flipV="1">
          <a:off x="8750300" y="13148509"/>
          <a:ext cx="889000" cy="2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166004</xdr:rowOff>
    </xdr:from>
    <xdr:to>
      <xdr:col>14</xdr:col>
      <xdr:colOff>79375</xdr:colOff>
      <xdr:row>76</xdr:row>
      <xdr:rowOff>96154</xdr:rowOff>
    </xdr:to>
    <xdr:sp macro="" textlink="">
      <xdr:nvSpPr>
        <xdr:cNvPr id="413" name="フローチャート : 判断 412"/>
        <xdr:cNvSpPr/>
      </xdr:nvSpPr>
      <xdr:spPr>
        <a:xfrm>
          <a:off x="9588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112681</xdr:rowOff>
    </xdr:from>
    <xdr:ext cx="534377" cy="259045"/>
    <xdr:sp macro="" textlink="">
      <xdr:nvSpPr>
        <xdr:cNvPr id="414" name="テキスト ボックス 413"/>
        <xdr:cNvSpPr txBox="1"/>
      </xdr:nvSpPr>
      <xdr:spPr>
        <a:xfrm>
          <a:off x="9372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152633</xdr:rowOff>
    </xdr:from>
    <xdr:to>
      <xdr:col>12</xdr:col>
      <xdr:colOff>511175</xdr:colOff>
      <xdr:row>77</xdr:row>
      <xdr:rowOff>166348</xdr:rowOff>
    </xdr:to>
    <xdr:cxnSp macro="">
      <xdr:nvCxnSpPr>
        <xdr:cNvPr id="415" name="直線コネクタ 414"/>
        <xdr:cNvCxnSpPr/>
      </xdr:nvCxnSpPr>
      <xdr:spPr>
        <a:xfrm>
          <a:off x="7861300" y="1335428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109474</xdr:rowOff>
    </xdr:from>
    <xdr:to>
      <xdr:col>12</xdr:col>
      <xdr:colOff>561975</xdr:colOff>
      <xdr:row>77</xdr:row>
      <xdr:rowOff>39624</xdr:rowOff>
    </xdr:to>
    <xdr:sp macro="" textlink="">
      <xdr:nvSpPr>
        <xdr:cNvPr id="416" name="フローチャート : 判断 415"/>
        <xdr:cNvSpPr/>
      </xdr:nvSpPr>
      <xdr:spPr>
        <a:xfrm>
          <a:off x="8699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56151</xdr:rowOff>
    </xdr:from>
    <xdr:ext cx="534377" cy="259045"/>
    <xdr:sp macro="" textlink="">
      <xdr:nvSpPr>
        <xdr:cNvPr id="417" name="テキスト ボックス 416"/>
        <xdr:cNvSpPr txBox="1"/>
      </xdr:nvSpPr>
      <xdr:spPr>
        <a:xfrm>
          <a:off x="8483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152633</xdr:rowOff>
    </xdr:from>
    <xdr:to>
      <xdr:col>11</xdr:col>
      <xdr:colOff>307975</xdr:colOff>
      <xdr:row>78</xdr:row>
      <xdr:rowOff>32584</xdr:rowOff>
    </xdr:to>
    <xdr:cxnSp macro="">
      <xdr:nvCxnSpPr>
        <xdr:cNvPr id="418" name="直線コネクタ 417"/>
        <xdr:cNvCxnSpPr/>
      </xdr:nvCxnSpPr>
      <xdr:spPr>
        <a:xfrm flipV="1">
          <a:off x="6972300" y="13354283"/>
          <a:ext cx="889000" cy="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105032</xdr:rowOff>
    </xdr:from>
    <xdr:to>
      <xdr:col>11</xdr:col>
      <xdr:colOff>358775</xdr:colOff>
      <xdr:row>77</xdr:row>
      <xdr:rowOff>35182</xdr:rowOff>
    </xdr:to>
    <xdr:sp macro="" textlink="">
      <xdr:nvSpPr>
        <xdr:cNvPr id="419" name="フローチャート : 判断 418"/>
        <xdr:cNvSpPr/>
      </xdr:nvSpPr>
      <xdr:spPr>
        <a:xfrm>
          <a:off x="7810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51709</xdr:rowOff>
    </xdr:from>
    <xdr:ext cx="534377" cy="259045"/>
    <xdr:sp macro="" textlink="">
      <xdr:nvSpPr>
        <xdr:cNvPr id="420" name="テキスト ボックス 419"/>
        <xdr:cNvSpPr txBox="1"/>
      </xdr:nvSpPr>
      <xdr:spPr>
        <a:xfrm>
          <a:off x="7594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129330</xdr:rowOff>
    </xdr:from>
    <xdr:to>
      <xdr:col>10</xdr:col>
      <xdr:colOff>155575</xdr:colOff>
      <xdr:row>77</xdr:row>
      <xdr:rowOff>59480</xdr:rowOff>
    </xdr:to>
    <xdr:sp macro="" textlink="">
      <xdr:nvSpPr>
        <xdr:cNvPr id="421" name="フローチャート : 判断 420"/>
        <xdr:cNvSpPr/>
      </xdr:nvSpPr>
      <xdr:spPr>
        <a:xfrm>
          <a:off x="6921500" y="131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76006</xdr:rowOff>
    </xdr:from>
    <xdr:ext cx="534377" cy="259045"/>
    <xdr:sp macro="" textlink="">
      <xdr:nvSpPr>
        <xdr:cNvPr id="422" name="テキスト ボックス 421"/>
        <xdr:cNvSpPr txBox="1"/>
      </xdr:nvSpPr>
      <xdr:spPr>
        <a:xfrm>
          <a:off x="6705111" y="129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153169</xdr:rowOff>
    </xdr:from>
    <xdr:to>
      <xdr:col>15</xdr:col>
      <xdr:colOff>231775</xdr:colOff>
      <xdr:row>71</xdr:row>
      <xdr:rowOff>83319</xdr:rowOff>
    </xdr:to>
    <xdr:sp macro="" textlink="">
      <xdr:nvSpPr>
        <xdr:cNvPr id="428" name="円/楕円 427"/>
        <xdr:cNvSpPr/>
      </xdr:nvSpPr>
      <xdr:spPr>
        <a:xfrm>
          <a:off x="10426700" y="1215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68096</xdr:rowOff>
    </xdr:from>
    <xdr:ext cx="534377" cy="259045"/>
    <xdr:sp macro="" textlink="">
      <xdr:nvSpPr>
        <xdr:cNvPr id="429" name="商工費該当値テキスト"/>
        <xdr:cNvSpPr txBox="1"/>
      </xdr:nvSpPr>
      <xdr:spPr>
        <a:xfrm>
          <a:off x="10528300" y="1206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44,032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67509</xdr:rowOff>
    </xdr:from>
    <xdr:to>
      <xdr:col>14</xdr:col>
      <xdr:colOff>79375</xdr:colOff>
      <xdr:row>76</xdr:row>
      <xdr:rowOff>169109</xdr:rowOff>
    </xdr:to>
    <xdr:sp macro="" textlink="">
      <xdr:nvSpPr>
        <xdr:cNvPr id="430" name="円/楕円 429"/>
        <xdr:cNvSpPr/>
      </xdr:nvSpPr>
      <xdr:spPr>
        <a:xfrm>
          <a:off x="9588500" y="130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160236</xdr:rowOff>
    </xdr:from>
    <xdr:ext cx="534377" cy="259045"/>
    <xdr:sp macro="" textlink="">
      <xdr:nvSpPr>
        <xdr:cNvPr id="431" name="テキスト ボックス 430"/>
        <xdr:cNvSpPr txBox="1"/>
      </xdr:nvSpPr>
      <xdr:spPr>
        <a:xfrm>
          <a:off x="9372111" y="131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115548</xdr:rowOff>
    </xdr:from>
    <xdr:to>
      <xdr:col>12</xdr:col>
      <xdr:colOff>561975</xdr:colOff>
      <xdr:row>78</xdr:row>
      <xdr:rowOff>45698</xdr:rowOff>
    </xdr:to>
    <xdr:sp macro="" textlink="">
      <xdr:nvSpPr>
        <xdr:cNvPr id="432" name="円/楕円 431"/>
        <xdr:cNvSpPr/>
      </xdr:nvSpPr>
      <xdr:spPr>
        <a:xfrm>
          <a:off x="8699500" y="133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36825</xdr:rowOff>
    </xdr:from>
    <xdr:ext cx="469744" cy="259045"/>
    <xdr:sp macro="" textlink="">
      <xdr:nvSpPr>
        <xdr:cNvPr id="433" name="テキスト ボックス 432"/>
        <xdr:cNvSpPr txBox="1"/>
      </xdr:nvSpPr>
      <xdr:spPr>
        <a:xfrm>
          <a:off x="8515427" y="1340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101833</xdr:rowOff>
    </xdr:from>
    <xdr:to>
      <xdr:col>11</xdr:col>
      <xdr:colOff>358775</xdr:colOff>
      <xdr:row>78</xdr:row>
      <xdr:rowOff>31983</xdr:rowOff>
    </xdr:to>
    <xdr:sp macro="" textlink="">
      <xdr:nvSpPr>
        <xdr:cNvPr id="434" name="円/楕円 433"/>
        <xdr:cNvSpPr/>
      </xdr:nvSpPr>
      <xdr:spPr>
        <a:xfrm>
          <a:off x="7810500" y="1330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23110</xdr:rowOff>
    </xdr:from>
    <xdr:ext cx="469744" cy="259045"/>
    <xdr:sp macro="" textlink="">
      <xdr:nvSpPr>
        <xdr:cNvPr id="435" name="テキスト ボックス 434"/>
        <xdr:cNvSpPr txBox="1"/>
      </xdr:nvSpPr>
      <xdr:spPr>
        <a:xfrm>
          <a:off x="7626427" y="1339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153234</xdr:rowOff>
    </xdr:from>
    <xdr:to>
      <xdr:col>10</xdr:col>
      <xdr:colOff>155575</xdr:colOff>
      <xdr:row>78</xdr:row>
      <xdr:rowOff>83384</xdr:rowOff>
    </xdr:to>
    <xdr:sp macro="" textlink="">
      <xdr:nvSpPr>
        <xdr:cNvPr id="436" name="円/楕円 435"/>
        <xdr:cNvSpPr/>
      </xdr:nvSpPr>
      <xdr:spPr>
        <a:xfrm>
          <a:off x="6921500" y="133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74511</xdr:rowOff>
    </xdr:from>
    <xdr:ext cx="469744" cy="259045"/>
    <xdr:sp macro="" textlink="">
      <xdr:nvSpPr>
        <xdr:cNvPr id="437" name="テキスト ボックス 436"/>
        <xdr:cNvSpPr txBox="1"/>
      </xdr:nvSpPr>
      <xdr:spPr>
        <a:xfrm>
          <a:off x="6737427" y="1344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155888</xdr:rowOff>
    </xdr:from>
    <xdr:to>
      <xdr:col>15</xdr:col>
      <xdr:colOff>180975</xdr:colOff>
      <xdr:row>98</xdr:row>
      <xdr:rowOff>158242</xdr:rowOff>
    </xdr:to>
    <xdr:cxnSp macro="">
      <xdr:nvCxnSpPr>
        <xdr:cNvPr id="466" name="直線コネクタ 465"/>
        <xdr:cNvCxnSpPr/>
      </xdr:nvCxnSpPr>
      <xdr:spPr>
        <a:xfrm>
          <a:off x="9639300" y="16957988"/>
          <a:ext cx="8382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151420</xdr:rowOff>
    </xdr:from>
    <xdr:to>
      <xdr:col>14</xdr:col>
      <xdr:colOff>28575</xdr:colOff>
      <xdr:row>98</xdr:row>
      <xdr:rowOff>155888</xdr:rowOff>
    </xdr:to>
    <xdr:cxnSp macro="">
      <xdr:nvCxnSpPr>
        <xdr:cNvPr id="469" name="直線コネクタ 468"/>
        <xdr:cNvCxnSpPr/>
      </xdr:nvCxnSpPr>
      <xdr:spPr>
        <a:xfrm>
          <a:off x="8750300" y="16953520"/>
          <a:ext cx="889000" cy="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70" name="フローチャート : 判断 469"/>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37923</xdr:rowOff>
    </xdr:from>
    <xdr:ext cx="534377" cy="259045"/>
    <xdr:sp macro="" textlink="">
      <xdr:nvSpPr>
        <xdr:cNvPr id="471" name="テキスト ボックス 470"/>
        <xdr:cNvSpPr txBox="1"/>
      </xdr:nvSpPr>
      <xdr:spPr>
        <a:xfrm>
          <a:off x="9372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151420</xdr:rowOff>
    </xdr:from>
    <xdr:to>
      <xdr:col>12</xdr:col>
      <xdr:colOff>511175</xdr:colOff>
      <xdr:row>98</xdr:row>
      <xdr:rowOff>160404</xdr:rowOff>
    </xdr:to>
    <xdr:cxnSp macro="">
      <xdr:nvCxnSpPr>
        <xdr:cNvPr id="472" name="直線コネクタ 471"/>
        <xdr:cNvCxnSpPr/>
      </xdr:nvCxnSpPr>
      <xdr:spPr>
        <a:xfrm flipV="1">
          <a:off x="7861300" y="16953520"/>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73" name="フローチャート : 判断 472"/>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35143</xdr:rowOff>
    </xdr:from>
    <xdr:ext cx="534377" cy="259045"/>
    <xdr:sp macro="" textlink="">
      <xdr:nvSpPr>
        <xdr:cNvPr id="474" name="テキスト ボックス 473"/>
        <xdr:cNvSpPr txBox="1"/>
      </xdr:nvSpPr>
      <xdr:spPr>
        <a:xfrm>
          <a:off x="8483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160404</xdr:rowOff>
    </xdr:from>
    <xdr:to>
      <xdr:col>11</xdr:col>
      <xdr:colOff>307975</xdr:colOff>
      <xdr:row>98</xdr:row>
      <xdr:rowOff>161531</xdr:rowOff>
    </xdr:to>
    <xdr:cxnSp macro="">
      <xdr:nvCxnSpPr>
        <xdr:cNvPr id="475" name="直線コネクタ 474"/>
        <xdr:cNvCxnSpPr/>
      </xdr:nvCxnSpPr>
      <xdr:spPr>
        <a:xfrm flipV="1">
          <a:off x="6972300" y="16962504"/>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76" name="フローチャート : 判断 475"/>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52314</xdr:rowOff>
    </xdr:from>
    <xdr:ext cx="534377" cy="259045"/>
    <xdr:sp macro="" textlink="">
      <xdr:nvSpPr>
        <xdr:cNvPr id="477" name="テキスト ボックス 476"/>
        <xdr:cNvSpPr txBox="1"/>
      </xdr:nvSpPr>
      <xdr:spPr>
        <a:xfrm>
          <a:off x="7594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78" name="フローチャート : 判断 477"/>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56788</xdr:rowOff>
    </xdr:from>
    <xdr:ext cx="534377" cy="259045"/>
    <xdr:sp macro="" textlink="">
      <xdr:nvSpPr>
        <xdr:cNvPr id="479" name="テキスト ボックス 478"/>
        <xdr:cNvSpPr txBox="1"/>
      </xdr:nvSpPr>
      <xdr:spPr>
        <a:xfrm>
          <a:off x="6705111" y="166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107442</xdr:rowOff>
    </xdr:from>
    <xdr:to>
      <xdr:col>15</xdr:col>
      <xdr:colOff>231775</xdr:colOff>
      <xdr:row>99</xdr:row>
      <xdr:rowOff>37592</xdr:rowOff>
    </xdr:to>
    <xdr:sp macro="" textlink="">
      <xdr:nvSpPr>
        <xdr:cNvPr id="485" name="円/楕円 484"/>
        <xdr:cNvSpPr/>
      </xdr:nvSpPr>
      <xdr:spPr>
        <a:xfrm>
          <a:off x="10426700" y="169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77830</xdr:rowOff>
    </xdr:from>
    <xdr:ext cx="534377" cy="259045"/>
    <xdr:sp macro="" textlink="">
      <xdr:nvSpPr>
        <xdr:cNvPr id="486" name="土木費該当値テキスト"/>
        <xdr:cNvSpPr txBox="1"/>
      </xdr:nvSpPr>
      <xdr:spPr>
        <a:xfrm>
          <a:off x="10528300" y="168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105088</xdr:rowOff>
    </xdr:from>
    <xdr:to>
      <xdr:col>14</xdr:col>
      <xdr:colOff>79375</xdr:colOff>
      <xdr:row>99</xdr:row>
      <xdr:rowOff>35238</xdr:rowOff>
    </xdr:to>
    <xdr:sp macro="" textlink="">
      <xdr:nvSpPr>
        <xdr:cNvPr id="487" name="円/楕円 486"/>
        <xdr:cNvSpPr/>
      </xdr:nvSpPr>
      <xdr:spPr>
        <a:xfrm>
          <a:off x="9588500" y="169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26365</xdr:rowOff>
    </xdr:from>
    <xdr:ext cx="534377" cy="259045"/>
    <xdr:sp macro="" textlink="">
      <xdr:nvSpPr>
        <xdr:cNvPr id="488" name="テキスト ボックス 487"/>
        <xdr:cNvSpPr txBox="1"/>
      </xdr:nvSpPr>
      <xdr:spPr>
        <a:xfrm>
          <a:off x="9372111" y="169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100620</xdr:rowOff>
    </xdr:from>
    <xdr:to>
      <xdr:col>12</xdr:col>
      <xdr:colOff>561975</xdr:colOff>
      <xdr:row>99</xdr:row>
      <xdr:rowOff>30770</xdr:rowOff>
    </xdr:to>
    <xdr:sp macro="" textlink="">
      <xdr:nvSpPr>
        <xdr:cNvPr id="489" name="円/楕円 488"/>
        <xdr:cNvSpPr/>
      </xdr:nvSpPr>
      <xdr:spPr>
        <a:xfrm>
          <a:off x="8699500" y="169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21897</xdr:rowOff>
    </xdr:from>
    <xdr:ext cx="534377" cy="259045"/>
    <xdr:sp macro="" textlink="">
      <xdr:nvSpPr>
        <xdr:cNvPr id="490" name="テキスト ボックス 489"/>
        <xdr:cNvSpPr txBox="1"/>
      </xdr:nvSpPr>
      <xdr:spPr>
        <a:xfrm>
          <a:off x="8483111" y="169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109604</xdr:rowOff>
    </xdr:from>
    <xdr:to>
      <xdr:col>11</xdr:col>
      <xdr:colOff>358775</xdr:colOff>
      <xdr:row>99</xdr:row>
      <xdr:rowOff>39754</xdr:rowOff>
    </xdr:to>
    <xdr:sp macro="" textlink="">
      <xdr:nvSpPr>
        <xdr:cNvPr id="491" name="円/楕円 490"/>
        <xdr:cNvSpPr/>
      </xdr:nvSpPr>
      <xdr:spPr>
        <a:xfrm>
          <a:off x="7810500" y="169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30881</xdr:rowOff>
    </xdr:from>
    <xdr:ext cx="534377" cy="259045"/>
    <xdr:sp macro="" textlink="">
      <xdr:nvSpPr>
        <xdr:cNvPr id="492" name="テキスト ボックス 491"/>
        <xdr:cNvSpPr txBox="1"/>
      </xdr:nvSpPr>
      <xdr:spPr>
        <a:xfrm>
          <a:off x="7594111" y="1700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110731</xdr:rowOff>
    </xdr:from>
    <xdr:to>
      <xdr:col>10</xdr:col>
      <xdr:colOff>155575</xdr:colOff>
      <xdr:row>99</xdr:row>
      <xdr:rowOff>40881</xdr:rowOff>
    </xdr:to>
    <xdr:sp macro="" textlink="">
      <xdr:nvSpPr>
        <xdr:cNvPr id="493" name="円/楕円 492"/>
        <xdr:cNvSpPr/>
      </xdr:nvSpPr>
      <xdr:spPr>
        <a:xfrm>
          <a:off x="6921500" y="169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32008</xdr:rowOff>
    </xdr:from>
    <xdr:ext cx="534377" cy="259045"/>
    <xdr:sp macro="" textlink="">
      <xdr:nvSpPr>
        <xdr:cNvPr id="494" name="テキスト ボックス 493"/>
        <xdr:cNvSpPr txBox="1"/>
      </xdr:nvSpPr>
      <xdr:spPr>
        <a:xfrm>
          <a:off x="6705111" y="170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100925</xdr:rowOff>
    </xdr:from>
    <xdr:to>
      <xdr:col>23</xdr:col>
      <xdr:colOff>517525</xdr:colOff>
      <xdr:row>38</xdr:row>
      <xdr:rowOff>62335</xdr:rowOff>
    </xdr:to>
    <xdr:cxnSp macro="">
      <xdr:nvCxnSpPr>
        <xdr:cNvPr id="525" name="直線コネクタ 524"/>
        <xdr:cNvCxnSpPr/>
      </xdr:nvCxnSpPr>
      <xdr:spPr>
        <a:xfrm>
          <a:off x="15481300" y="6444575"/>
          <a:ext cx="838200" cy="13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100925</xdr:rowOff>
    </xdr:from>
    <xdr:to>
      <xdr:col>22</xdr:col>
      <xdr:colOff>365125</xdr:colOff>
      <xdr:row>38</xdr:row>
      <xdr:rowOff>70914</xdr:rowOff>
    </xdr:to>
    <xdr:cxnSp macro="">
      <xdr:nvCxnSpPr>
        <xdr:cNvPr id="528" name="直線コネクタ 527"/>
        <xdr:cNvCxnSpPr/>
      </xdr:nvCxnSpPr>
      <xdr:spPr>
        <a:xfrm flipV="1">
          <a:off x="14592300" y="6444575"/>
          <a:ext cx="889000" cy="1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149523</xdr:rowOff>
    </xdr:from>
    <xdr:to>
      <xdr:col>22</xdr:col>
      <xdr:colOff>415925</xdr:colOff>
      <xdr:row>38</xdr:row>
      <xdr:rowOff>79673</xdr:rowOff>
    </xdr:to>
    <xdr:sp macro="" textlink="">
      <xdr:nvSpPr>
        <xdr:cNvPr id="529" name="フローチャート : 判断 528"/>
        <xdr:cNvSpPr/>
      </xdr:nvSpPr>
      <xdr:spPr>
        <a:xfrm>
          <a:off x="15430500" y="64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70800</xdr:rowOff>
    </xdr:from>
    <xdr:ext cx="534377" cy="259045"/>
    <xdr:sp macro="" textlink="">
      <xdr:nvSpPr>
        <xdr:cNvPr id="530" name="テキスト ボックス 529"/>
        <xdr:cNvSpPr txBox="1"/>
      </xdr:nvSpPr>
      <xdr:spPr>
        <a:xfrm>
          <a:off x="15214111" y="65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56076</xdr:rowOff>
    </xdr:from>
    <xdr:to>
      <xdr:col>21</xdr:col>
      <xdr:colOff>161925</xdr:colOff>
      <xdr:row>38</xdr:row>
      <xdr:rowOff>70914</xdr:rowOff>
    </xdr:to>
    <xdr:cxnSp macro="">
      <xdr:nvCxnSpPr>
        <xdr:cNvPr id="531" name="直線コネクタ 530"/>
        <xdr:cNvCxnSpPr/>
      </xdr:nvCxnSpPr>
      <xdr:spPr>
        <a:xfrm>
          <a:off x="13703300" y="6571176"/>
          <a:ext cx="889000" cy="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161508</xdr:rowOff>
    </xdr:from>
    <xdr:to>
      <xdr:col>21</xdr:col>
      <xdr:colOff>212725</xdr:colOff>
      <xdr:row>38</xdr:row>
      <xdr:rowOff>91658</xdr:rowOff>
    </xdr:to>
    <xdr:sp macro="" textlink="">
      <xdr:nvSpPr>
        <xdr:cNvPr id="532" name="フローチャート : 判断 531"/>
        <xdr:cNvSpPr/>
      </xdr:nvSpPr>
      <xdr:spPr>
        <a:xfrm>
          <a:off x="14541500" y="650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108185</xdr:rowOff>
    </xdr:from>
    <xdr:ext cx="534377" cy="259045"/>
    <xdr:sp macro="" textlink="">
      <xdr:nvSpPr>
        <xdr:cNvPr id="533" name="テキスト ボックス 532"/>
        <xdr:cNvSpPr txBox="1"/>
      </xdr:nvSpPr>
      <xdr:spPr>
        <a:xfrm>
          <a:off x="14325111" y="62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44537</xdr:rowOff>
    </xdr:from>
    <xdr:to>
      <xdr:col>19</xdr:col>
      <xdr:colOff>644525</xdr:colOff>
      <xdr:row>38</xdr:row>
      <xdr:rowOff>56076</xdr:rowOff>
    </xdr:to>
    <xdr:cxnSp macro="">
      <xdr:nvCxnSpPr>
        <xdr:cNvPr id="534" name="直線コネクタ 533"/>
        <xdr:cNvCxnSpPr/>
      </xdr:nvCxnSpPr>
      <xdr:spPr>
        <a:xfrm>
          <a:off x="12814300" y="6559637"/>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138081</xdr:rowOff>
    </xdr:from>
    <xdr:to>
      <xdr:col>20</xdr:col>
      <xdr:colOff>9525</xdr:colOff>
      <xdr:row>38</xdr:row>
      <xdr:rowOff>68231</xdr:rowOff>
    </xdr:to>
    <xdr:sp macro="" textlink="">
      <xdr:nvSpPr>
        <xdr:cNvPr id="535" name="フローチャート : 判断 534"/>
        <xdr:cNvSpPr/>
      </xdr:nvSpPr>
      <xdr:spPr>
        <a:xfrm>
          <a:off x="13652500" y="6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84758</xdr:rowOff>
    </xdr:from>
    <xdr:ext cx="534377" cy="259045"/>
    <xdr:sp macro="" textlink="">
      <xdr:nvSpPr>
        <xdr:cNvPr id="536" name="テキスト ボックス 535"/>
        <xdr:cNvSpPr txBox="1"/>
      </xdr:nvSpPr>
      <xdr:spPr>
        <a:xfrm>
          <a:off x="13436111" y="62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161899</xdr:rowOff>
    </xdr:from>
    <xdr:to>
      <xdr:col>18</xdr:col>
      <xdr:colOff>492125</xdr:colOff>
      <xdr:row>38</xdr:row>
      <xdr:rowOff>92049</xdr:rowOff>
    </xdr:to>
    <xdr:sp macro="" textlink="">
      <xdr:nvSpPr>
        <xdr:cNvPr id="537" name="フローチャート : 判断 536"/>
        <xdr:cNvSpPr/>
      </xdr:nvSpPr>
      <xdr:spPr>
        <a:xfrm>
          <a:off x="12763500" y="650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108576</xdr:rowOff>
    </xdr:from>
    <xdr:ext cx="534377" cy="259045"/>
    <xdr:sp macro="" textlink="">
      <xdr:nvSpPr>
        <xdr:cNvPr id="538" name="テキスト ボックス 537"/>
        <xdr:cNvSpPr txBox="1"/>
      </xdr:nvSpPr>
      <xdr:spPr>
        <a:xfrm>
          <a:off x="12547111" y="62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11535</xdr:rowOff>
    </xdr:from>
    <xdr:to>
      <xdr:col>23</xdr:col>
      <xdr:colOff>568325</xdr:colOff>
      <xdr:row>38</xdr:row>
      <xdr:rowOff>113135</xdr:rowOff>
    </xdr:to>
    <xdr:sp macro="" textlink="">
      <xdr:nvSpPr>
        <xdr:cNvPr id="544" name="円/楕円 543"/>
        <xdr:cNvSpPr/>
      </xdr:nvSpPr>
      <xdr:spPr>
        <a:xfrm>
          <a:off x="16268700" y="65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97912</xdr:rowOff>
    </xdr:from>
    <xdr:ext cx="534377" cy="259045"/>
    <xdr:sp macro="" textlink="">
      <xdr:nvSpPr>
        <xdr:cNvPr id="545" name="消防費該当値テキスト"/>
        <xdr:cNvSpPr txBox="1"/>
      </xdr:nvSpPr>
      <xdr:spPr>
        <a:xfrm>
          <a:off x="16370300" y="64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50125</xdr:rowOff>
    </xdr:from>
    <xdr:to>
      <xdr:col>22</xdr:col>
      <xdr:colOff>415925</xdr:colOff>
      <xdr:row>37</xdr:row>
      <xdr:rowOff>151725</xdr:rowOff>
    </xdr:to>
    <xdr:sp macro="" textlink="">
      <xdr:nvSpPr>
        <xdr:cNvPr id="546" name="円/楕円 545"/>
        <xdr:cNvSpPr/>
      </xdr:nvSpPr>
      <xdr:spPr>
        <a:xfrm>
          <a:off x="15430500" y="63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168252</xdr:rowOff>
    </xdr:from>
    <xdr:ext cx="534377" cy="259045"/>
    <xdr:sp macro="" textlink="">
      <xdr:nvSpPr>
        <xdr:cNvPr id="547" name="テキスト ボックス 546"/>
        <xdr:cNvSpPr txBox="1"/>
      </xdr:nvSpPr>
      <xdr:spPr>
        <a:xfrm>
          <a:off x="15214111" y="61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20114</xdr:rowOff>
    </xdr:from>
    <xdr:to>
      <xdr:col>21</xdr:col>
      <xdr:colOff>212725</xdr:colOff>
      <xdr:row>38</xdr:row>
      <xdr:rowOff>121714</xdr:rowOff>
    </xdr:to>
    <xdr:sp macro="" textlink="">
      <xdr:nvSpPr>
        <xdr:cNvPr id="548" name="円/楕円 547"/>
        <xdr:cNvSpPr/>
      </xdr:nvSpPr>
      <xdr:spPr>
        <a:xfrm>
          <a:off x="14541500" y="65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112841</xdr:rowOff>
    </xdr:from>
    <xdr:ext cx="534377" cy="259045"/>
    <xdr:sp macro="" textlink="">
      <xdr:nvSpPr>
        <xdr:cNvPr id="549" name="テキスト ボックス 548"/>
        <xdr:cNvSpPr txBox="1"/>
      </xdr:nvSpPr>
      <xdr:spPr>
        <a:xfrm>
          <a:off x="14325111" y="66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5276</xdr:rowOff>
    </xdr:from>
    <xdr:to>
      <xdr:col>20</xdr:col>
      <xdr:colOff>9525</xdr:colOff>
      <xdr:row>38</xdr:row>
      <xdr:rowOff>106876</xdr:rowOff>
    </xdr:to>
    <xdr:sp macro="" textlink="">
      <xdr:nvSpPr>
        <xdr:cNvPr id="550" name="円/楕円 549"/>
        <xdr:cNvSpPr/>
      </xdr:nvSpPr>
      <xdr:spPr>
        <a:xfrm>
          <a:off x="13652500" y="65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98003</xdr:rowOff>
    </xdr:from>
    <xdr:ext cx="534377" cy="259045"/>
    <xdr:sp macro="" textlink="">
      <xdr:nvSpPr>
        <xdr:cNvPr id="551" name="テキスト ボックス 550"/>
        <xdr:cNvSpPr txBox="1"/>
      </xdr:nvSpPr>
      <xdr:spPr>
        <a:xfrm>
          <a:off x="13436111" y="66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165187</xdr:rowOff>
    </xdr:from>
    <xdr:to>
      <xdr:col>18</xdr:col>
      <xdr:colOff>492125</xdr:colOff>
      <xdr:row>38</xdr:row>
      <xdr:rowOff>95337</xdr:rowOff>
    </xdr:to>
    <xdr:sp macro="" textlink="">
      <xdr:nvSpPr>
        <xdr:cNvPr id="552" name="円/楕円 551"/>
        <xdr:cNvSpPr/>
      </xdr:nvSpPr>
      <xdr:spPr>
        <a:xfrm>
          <a:off x="12763500" y="65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86464</xdr:rowOff>
    </xdr:from>
    <xdr:ext cx="534377" cy="259045"/>
    <xdr:sp macro="" textlink="">
      <xdr:nvSpPr>
        <xdr:cNvPr id="553" name="テキスト ボックス 552"/>
        <xdr:cNvSpPr txBox="1"/>
      </xdr:nvSpPr>
      <xdr:spPr>
        <a:xfrm>
          <a:off x="12547111" y="66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86425</xdr:rowOff>
    </xdr:from>
    <xdr:to>
      <xdr:col>23</xdr:col>
      <xdr:colOff>517525</xdr:colOff>
      <xdr:row>58</xdr:row>
      <xdr:rowOff>100109</xdr:rowOff>
    </xdr:to>
    <xdr:cxnSp macro="">
      <xdr:nvCxnSpPr>
        <xdr:cNvPr id="585" name="直線コネクタ 584"/>
        <xdr:cNvCxnSpPr/>
      </xdr:nvCxnSpPr>
      <xdr:spPr>
        <a:xfrm flipV="1">
          <a:off x="15481300" y="10030525"/>
          <a:ext cx="8382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6"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100109</xdr:rowOff>
    </xdr:from>
    <xdr:to>
      <xdr:col>22</xdr:col>
      <xdr:colOff>365125</xdr:colOff>
      <xdr:row>58</xdr:row>
      <xdr:rowOff>160045</xdr:rowOff>
    </xdr:to>
    <xdr:cxnSp macro="">
      <xdr:nvCxnSpPr>
        <xdr:cNvPr id="588" name="直線コネクタ 587"/>
        <xdr:cNvCxnSpPr/>
      </xdr:nvCxnSpPr>
      <xdr:spPr>
        <a:xfrm flipV="1">
          <a:off x="14592300" y="10044209"/>
          <a:ext cx="889000" cy="5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83849</xdr:rowOff>
    </xdr:from>
    <xdr:to>
      <xdr:col>22</xdr:col>
      <xdr:colOff>415925</xdr:colOff>
      <xdr:row>58</xdr:row>
      <xdr:rowOff>13999</xdr:rowOff>
    </xdr:to>
    <xdr:sp macro="" textlink="">
      <xdr:nvSpPr>
        <xdr:cNvPr id="589" name="フローチャート : 判断 588"/>
        <xdr:cNvSpPr/>
      </xdr:nvSpPr>
      <xdr:spPr>
        <a:xfrm>
          <a:off x="15430500" y="985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30526</xdr:rowOff>
    </xdr:from>
    <xdr:ext cx="534377" cy="259045"/>
    <xdr:sp macro="" textlink="">
      <xdr:nvSpPr>
        <xdr:cNvPr id="590" name="テキスト ボックス 589"/>
        <xdr:cNvSpPr txBox="1"/>
      </xdr:nvSpPr>
      <xdr:spPr>
        <a:xfrm>
          <a:off x="15214111" y="963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157433</xdr:rowOff>
    </xdr:from>
    <xdr:to>
      <xdr:col>21</xdr:col>
      <xdr:colOff>161925</xdr:colOff>
      <xdr:row>58</xdr:row>
      <xdr:rowOff>160045</xdr:rowOff>
    </xdr:to>
    <xdr:cxnSp macro="">
      <xdr:nvCxnSpPr>
        <xdr:cNvPr id="591" name="直線コネクタ 590"/>
        <xdr:cNvCxnSpPr/>
      </xdr:nvCxnSpPr>
      <xdr:spPr>
        <a:xfrm>
          <a:off x="13703300" y="10101533"/>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95192</xdr:rowOff>
    </xdr:from>
    <xdr:to>
      <xdr:col>21</xdr:col>
      <xdr:colOff>212725</xdr:colOff>
      <xdr:row>58</xdr:row>
      <xdr:rowOff>25342</xdr:rowOff>
    </xdr:to>
    <xdr:sp macro="" textlink="">
      <xdr:nvSpPr>
        <xdr:cNvPr id="592" name="フローチャート : 判断 591"/>
        <xdr:cNvSpPr/>
      </xdr:nvSpPr>
      <xdr:spPr>
        <a:xfrm>
          <a:off x="14541500" y="986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41869</xdr:rowOff>
    </xdr:from>
    <xdr:ext cx="534377" cy="259045"/>
    <xdr:sp macro="" textlink="">
      <xdr:nvSpPr>
        <xdr:cNvPr id="593" name="テキスト ボックス 592"/>
        <xdr:cNvSpPr txBox="1"/>
      </xdr:nvSpPr>
      <xdr:spPr>
        <a:xfrm>
          <a:off x="14325111" y="96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74799</xdr:rowOff>
    </xdr:from>
    <xdr:to>
      <xdr:col>19</xdr:col>
      <xdr:colOff>644525</xdr:colOff>
      <xdr:row>58</xdr:row>
      <xdr:rowOff>157433</xdr:rowOff>
    </xdr:to>
    <xdr:cxnSp macro="">
      <xdr:nvCxnSpPr>
        <xdr:cNvPr id="594" name="直線コネクタ 593"/>
        <xdr:cNvCxnSpPr/>
      </xdr:nvCxnSpPr>
      <xdr:spPr>
        <a:xfrm>
          <a:off x="12814300" y="10018899"/>
          <a:ext cx="889000" cy="8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150513</xdr:rowOff>
    </xdr:from>
    <xdr:to>
      <xdr:col>20</xdr:col>
      <xdr:colOff>9525</xdr:colOff>
      <xdr:row>58</xdr:row>
      <xdr:rowOff>80663</xdr:rowOff>
    </xdr:to>
    <xdr:sp macro="" textlink="">
      <xdr:nvSpPr>
        <xdr:cNvPr id="595" name="フローチャート : 判断 594"/>
        <xdr:cNvSpPr/>
      </xdr:nvSpPr>
      <xdr:spPr>
        <a:xfrm>
          <a:off x="13652500" y="992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97190</xdr:rowOff>
    </xdr:from>
    <xdr:ext cx="534377" cy="259045"/>
    <xdr:sp macro="" textlink="">
      <xdr:nvSpPr>
        <xdr:cNvPr id="596" name="テキスト ボックス 595"/>
        <xdr:cNvSpPr txBox="1"/>
      </xdr:nvSpPr>
      <xdr:spPr>
        <a:xfrm>
          <a:off x="13436111" y="96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150143</xdr:rowOff>
    </xdr:from>
    <xdr:to>
      <xdr:col>18</xdr:col>
      <xdr:colOff>492125</xdr:colOff>
      <xdr:row>58</xdr:row>
      <xdr:rowOff>80293</xdr:rowOff>
    </xdr:to>
    <xdr:sp macro="" textlink="">
      <xdr:nvSpPr>
        <xdr:cNvPr id="597" name="フローチャート : 判断 596"/>
        <xdr:cNvSpPr/>
      </xdr:nvSpPr>
      <xdr:spPr>
        <a:xfrm>
          <a:off x="12763500" y="9922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96820</xdr:rowOff>
    </xdr:from>
    <xdr:ext cx="534377" cy="259045"/>
    <xdr:sp macro="" textlink="">
      <xdr:nvSpPr>
        <xdr:cNvPr id="598" name="テキスト ボックス 597"/>
        <xdr:cNvSpPr txBox="1"/>
      </xdr:nvSpPr>
      <xdr:spPr>
        <a:xfrm>
          <a:off x="12547111" y="96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35625</xdr:rowOff>
    </xdr:from>
    <xdr:to>
      <xdr:col>23</xdr:col>
      <xdr:colOff>568325</xdr:colOff>
      <xdr:row>58</xdr:row>
      <xdr:rowOff>137225</xdr:rowOff>
    </xdr:to>
    <xdr:sp macro="" textlink="">
      <xdr:nvSpPr>
        <xdr:cNvPr id="604" name="円/楕円 603"/>
        <xdr:cNvSpPr/>
      </xdr:nvSpPr>
      <xdr:spPr>
        <a:xfrm>
          <a:off x="16268700" y="99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14052</xdr:rowOff>
    </xdr:from>
    <xdr:ext cx="534377" cy="259045"/>
    <xdr:sp macro="" textlink="">
      <xdr:nvSpPr>
        <xdr:cNvPr id="605" name="教育費該当値テキスト"/>
        <xdr:cNvSpPr txBox="1"/>
      </xdr:nvSpPr>
      <xdr:spPr>
        <a:xfrm>
          <a:off x="16370300" y="99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46,894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49309</xdr:rowOff>
    </xdr:from>
    <xdr:to>
      <xdr:col>22</xdr:col>
      <xdr:colOff>415925</xdr:colOff>
      <xdr:row>58</xdr:row>
      <xdr:rowOff>150909</xdr:rowOff>
    </xdr:to>
    <xdr:sp macro="" textlink="">
      <xdr:nvSpPr>
        <xdr:cNvPr id="606" name="円/楕円 605"/>
        <xdr:cNvSpPr/>
      </xdr:nvSpPr>
      <xdr:spPr>
        <a:xfrm>
          <a:off x="15430500" y="99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142036</xdr:rowOff>
    </xdr:from>
    <xdr:ext cx="534377" cy="259045"/>
    <xdr:sp macro="" textlink="">
      <xdr:nvSpPr>
        <xdr:cNvPr id="607" name="テキスト ボックス 606"/>
        <xdr:cNvSpPr txBox="1"/>
      </xdr:nvSpPr>
      <xdr:spPr>
        <a:xfrm>
          <a:off x="15214111" y="100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109245</xdr:rowOff>
    </xdr:from>
    <xdr:to>
      <xdr:col>21</xdr:col>
      <xdr:colOff>212725</xdr:colOff>
      <xdr:row>59</xdr:row>
      <xdr:rowOff>39395</xdr:rowOff>
    </xdr:to>
    <xdr:sp macro="" textlink="">
      <xdr:nvSpPr>
        <xdr:cNvPr id="608" name="円/楕円 607"/>
        <xdr:cNvSpPr/>
      </xdr:nvSpPr>
      <xdr:spPr>
        <a:xfrm>
          <a:off x="14541500" y="100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30522</xdr:rowOff>
    </xdr:from>
    <xdr:ext cx="534377" cy="259045"/>
    <xdr:sp macro="" textlink="">
      <xdr:nvSpPr>
        <xdr:cNvPr id="609" name="テキスト ボックス 608"/>
        <xdr:cNvSpPr txBox="1"/>
      </xdr:nvSpPr>
      <xdr:spPr>
        <a:xfrm>
          <a:off x="14325111" y="101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106633</xdr:rowOff>
    </xdr:from>
    <xdr:to>
      <xdr:col>20</xdr:col>
      <xdr:colOff>9525</xdr:colOff>
      <xdr:row>59</xdr:row>
      <xdr:rowOff>36783</xdr:rowOff>
    </xdr:to>
    <xdr:sp macro="" textlink="">
      <xdr:nvSpPr>
        <xdr:cNvPr id="610" name="円/楕円 609"/>
        <xdr:cNvSpPr/>
      </xdr:nvSpPr>
      <xdr:spPr>
        <a:xfrm>
          <a:off x="13652500" y="1005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27910</xdr:rowOff>
    </xdr:from>
    <xdr:ext cx="534377" cy="259045"/>
    <xdr:sp macro="" textlink="">
      <xdr:nvSpPr>
        <xdr:cNvPr id="611" name="テキスト ボックス 610"/>
        <xdr:cNvSpPr txBox="1"/>
      </xdr:nvSpPr>
      <xdr:spPr>
        <a:xfrm>
          <a:off x="13436111" y="1014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23999</xdr:rowOff>
    </xdr:from>
    <xdr:to>
      <xdr:col>18</xdr:col>
      <xdr:colOff>492125</xdr:colOff>
      <xdr:row>58</xdr:row>
      <xdr:rowOff>125599</xdr:rowOff>
    </xdr:to>
    <xdr:sp macro="" textlink="">
      <xdr:nvSpPr>
        <xdr:cNvPr id="612" name="円/楕円 611"/>
        <xdr:cNvSpPr/>
      </xdr:nvSpPr>
      <xdr:spPr>
        <a:xfrm>
          <a:off x="12763500" y="996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116726</xdr:rowOff>
    </xdr:from>
    <xdr:ext cx="534377" cy="259045"/>
    <xdr:sp macro="" textlink="">
      <xdr:nvSpPr>
        <xdr:cNvPr id="613" name="テキスト ボックス 612"/>
        <xdr:cNvSpPr txBox="1"/>
      </xdr:nvSpPr>
      <xdr:spPr>
        <a:xfrm>
          <a:off x="12547111" y="100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25028</xdr:rowOff>
    </xdr:from>
    <xdr:to>
      <xdr:col>23</xdr:col>
      <xdr:colOff>517525</xdr:colOff>
      <xdr:row>78</xdr:row>
      <xdr:rowOff>25400</xdr:rowOff>
    </xdr:to>
    <xdr:cxnSp macro="">
      <xdr:nvCxnSpPr>
        <xdr:cNvPr id="638" name="直線コネクタ 637"/>
        <xdr:cNvCxnSpPr/>
      </xdr:nvCxnSpPr>
      <xdr:spPr>
        <a:xfrm>
          <a:off x="15481300" y="13398128"/>
          <a:ext cx="8382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17799</xdr:rowOff>
    </xdr:from>
    <xdr:to>
      <xdr:col>22</xdr:col>
      <xdr:colOff>365125</xdr:colOff>
      <xdr:row>78</xdr:row>
      <xdr:rowOff>25028</xdr:rowOff>
    </xdr:to>
    <xdr:cxnSp macro="">
      <xdr:nvCxnSpPr>
        <xdr:cNvPr id="641" name="直線コネクタ 640"/>
        <xdr:cNvCxnSpPr/>
      </xdr:nvCxnSpPr>
      <xdr:spPr>
        <a:xfrm>
          <a:off x="14592300" y="13390899"/>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109176</xdr:rowOff>
    </xdr:from>
    <xdr:to>
      <xdr:col>22</xdr:col>
      <xdr:colOff>415925</xdr:colOff>
      <xdr:row>78</xdr:row>
      <xdr:rowOff>39326</xdr:rowOff>
    </xdr:to>
    <xdr:sp macro="" textlink="">
      <xdr:nvSpPr>
        <xdr:cNvPr id="642" name="フローチャート : 判断 641"/>
        <xdr:cNvSpPr/>
      </xdr:nvSpPr>
      <xdr:spPr>
        <a:xfrm>
          <a:off x="15430500" y="133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55853</xdr:rowOff>
    </xdr:from>
    <xdr:ext cx="469744" cy="259045"/>
    <xdr:sp macro="" textlink="">
      <xdr:nvSpPr>
        <xdr:cNvPr id="643" name="テキスト ボックス 642"/>
        <xdr:cNvSpPr txBox="1"/>
      </xdr:nvSpPr>
      <xdr:spPr>
        <a:xfrm>
          <a:off x="15246427" y="130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17799</xdr:rowOff>
    </xdr:from>
    <xdr:to>
      <xdr:col>21</xdr:col>
      <xdr:colOff>161925</xdr:colOff>
      <xdr:row>78</xdr:row>
      <xdr:rowOff>18273</xdr:rowOff>
    </xdr:to>
    <xdr:cxnSp macro="">
      <xdr:nvCxnSpPr>
        <xdr:cNvPr id="644" name="直線コネクタ 643"/>
        <xdr:cNvCxnSpPr/>
      </xdr:nvCxnSpPr>
      <xdr:spPr>
        <a:xfrm flipV="1">
          <a:off x="13703300" y="13390899"/>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109251</xdr:rowOff>
    </xdr:from>
    <xdr:to>
      <xdr:col>21</xdr:col>
      <xdr:colOff>212725</xdr:colOff>
      <xdr:row>78</xdr:row>
      <xdr:rowOff>39401</xdr:rowOff>
    </xdr:to>
    <xdr:sp macro="" textlink="">
      <xdr:nvSpPr>
        <xdr:cNvPr id="645" name="フローチャート : 判断 644"/>
        <xdr:cNvSpPr/>
      </xdr:nvSpPr>
      <xdr:spPr>
        <a:xfrm>
          <a:off x="14541500" y="1331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55928</xdr:rowOff>
    </xdr:from>
    <xdr:ext cx="469744" cy="259045"/>
    <xdr:sp macro="" textlink="">
      <xdr:nvSpPr>
        <xdr:cNvPr id="646" name="テキスト ボックス 645"/>
        <xdr:cNvSpPr txBox="1"/>
      </xdr:nvSpPr>
      <xdr:spPr>
        <a:xfrm>
          <a:off x="14357427" y="1308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7821</xdr:rowOff>
    </xdr:from>
    <xdr:to>
      <xdr:col>19</xdr:col>
      <xdr:colOff>644525</xdr:colOff>
      <xdr:row>78</xdr:row>
      <xdr:rowOff>18273</xdr:rowOff>
    </xdr:to>
    <xdr:cxnSp macro="">
      <xdr:nvCxnSpPr>
        <xdr:cNvPr id="647" name="直線コネクタ 646"/>
        <xdr:cNvCxnSpPr/>
      </xdr:nvCxnSpPr>
      <xdr:spPr>
        <a:xfrm>
          <a:off x="12814300" y="13380921"/>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161475</xdr:rowOff>
    </xdr:from>
    <xdr:to>
      <xdr:col>20</xdr:col>
      <xdr:colOff>9525</xdr:colOff>
      <xdr:row>77</xdr:row>
      <xdr:rowOff>91625</xdr:rowOff>
    </xdr:to>
    <xdr:sp macro="" textlink="">
      <xdr:nvSpPr>
        <xdr:cNvPr id="648" name="フローチャート : 判断 647"/>
        <xdr:cNvSpPr/>
      </xdr:nvSpPr>
      <xdr:spPr>
        <a:xfrm>
          <a:off x="13652500" y="131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108152</xdr:rowOff>
    </xdr:from>
    <xdr:ext cx="534377" cy="259045"/>
    <xdr:sp macro="" textlink="">
      <xdr:nvSpPr>
        <xdr:cNvPr id="649" name="テキスト ボックス 648"/>
        <xdr:cNvSpPr txBox="1"/>
      </xdr:nvSpPr>
      <xdr:spPr>
        <a:xfrm>
          <a:off x="13436111" y="129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48175</xdr:rowOff>
    </xdr:from>
    <xdr:to>
      <xdr:col>18</xdr:col>
      <xdr:colOff>492125</xdr:colOff>
      <xdr:row>77</xdr:row>
      <xdr:rowOff>149775</xdr:rowOff>
    </xdr:to>
    <xdr:sp macro="" textlink="">
      <xdr:nvSpPr>
        <xdr:cNvPr id="650" name="フローチャート : 判断 649"/>
        <xdr:cNvSpPr/>
      </xdr:nvSpPr>
      <xdr:spPr>
        <a:xfrm>
          <a:off x="12763500" y="132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166302</xdr:rowOff>
    </xdr:from>
    <xdr:ext cx="534377" cy="259045"/>
    <xdr:sp macro="" textlink="">
      <xdr:nvSpPr>
        <xdr:cNvPr id="651" name="テキスト ボックス 650"/>
        <xdr:cNvSpPr txBox="1"/>
      </xdr:nvSpPr>
      <xdr:spPr>
        <a:xfrm>
          <a:off x="12547111" y="130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7" name="円/楕円 65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249299" cy="259045"/>
    <xdr:sp macro="" textlink="">
      <xdr:nvSpPr>
        <xdr:cNvPr id="658" name="災害復旧費該当値テキスト"/>
        <xdr:cNvSpPr txBox="1"/>
      </xdr:nvSpPr>
      <xdr:spPr>
        <a:xfrm>
          <a:off x="16370300" y="13307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145678</xdr:rowOff>
    </xdr:from>
    <xdr:to>
      <xdr:col>22</xdr:col>
      <xdr:colOff>415925</xdr:colOff>
      <xdr:row>78</xdr:row>
      <xdr:rowOff>75828</xdr:rowOff>
    </xdr:to>
    <xdr:sp macro="" textlink="">
      <xdr:nvSpPr>
        <xdr:cNvPr id="659" name="円/楕円 658"/>
        <xdr:cNvSpPr/>
      </xdr:nvSpPr>
      <xdr:spPr>
        <a:xfrm>
          <a:off x="15430500" y="133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66955</xdr:rowOff>
    </xdr:from>
    <xdr:ext cx="313932" cy="259045"/>
    <xdr:sp macro="" textlink="">
      <xdr:nvSpPr>
        <xdr:cNvPr id="660" name="テキスト ボックス 659"/>
        <xdr:cNvSpPr txBox="1"/>
      </xdr:nvSpPr>
      <xdr:spPr>
        <a:xfrm>
          <a:off x="15324333" y="13440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138449</xdr:rowOff>
    </xdr:from>
    <xdr:to>
      <xdr:col>21</xdr:col>
      <xdr:colOff>212725</xdr:colOff>
      <xdr:row>78</xdr:row>
      <xdr:rowOff>68599</xdr:rowOff>
    </xdr:to>
    <xdr:sp macro="" textlink="">
      <xdr:nvSpPr>
        <xdr:cNvPr id="661" name="円/楕円 660"/>
        <xdr:cNvSpPr/>
      </xdr:nvSpPr>
      <xdr:spPr>
        <a:xfrm>
          <a:off x="14541500" y="133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59726</xdr:rowOff>
    </xdr:from>
    <xdr:ext cx="469744" cy="259045"/>
    <xdr:sp macro="" textlink="">
      <xdr:nvSpPr>
        <xdr:cNvPr id="662" name="テキスト ボックス 661"/>
        <xdr:cNvSpPr txBox="1"/>
      </xdr:nvSpPr>
      <xdr:spPr>
        <a:xfrm>
          <a:off x="14357427" y="1343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138923</xdr:rowOff>
    </xdr:from>
    <xdr:to>
      <xdr:col>20</xdr:col>
      <xdr:colOff>9525</xdr:colOff>
      <xdr:row>78</xdr:row>
      <xdr:rowOff>69073</xdr:rowOff>
    </xdr:to>
    <xdr:sp macro="" textlink="">
      <xdr:nvSpPr>
        <xdr:cNvPr id="663" name="円/楕円 662"/>
        <xdr:cNvSpPr/>
      </xdr:nvSpPr>
      <xdr:spPr>
        <a:xfrm>
          <a:off x="13652500" y="133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60200</xdr:rowOff>
    </xdr:from>
    <xdr:ext cx="469744" cy="259045"/>
    <xdr:sp macro="" textlink="">
      <xdr:nvSpPr>
        <xdr:cNvPr id="664" name="テキスト ボックス 663"/>
        <xdr:cNvSpPr txBox="1"/>
      </xdr:nvSpPr>
      <xdr:spPr>
        <a:xfrm>
          <a:off x="13468427" y="134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128471</xdr:rowOff>
    </xdr:from>
    <xdr:to>
      <xdr:col>18</xdr:col>
      <xdr:colOff>492125</xdr:colOff>
      <xdr:row>78</xdr:row>
      <xdr:rowOff>58621</xdr:rowOff>
    </xdr:to>
    <xdr:sp macro="" textlink="">
      <xdr:nvSpPr>
        <xdr:cNvPr id="665" name="円/楕円 664"/>
        <xdr:cNvSpPr/>
      </xdr:nvSpPr>
      <xdr:spPr>
        <a:xfrm>
          <a:off x="12763500" y="133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49748</xdr:rowOff>
    </xdr:from>
    <xdr:ext cx="469744" cy="259045"/>
    <xdr:sp macro="" textlink="">
      <xdr:nvSpPr>
        <xdr:cNvPr id="666" name="テキスト ボックス 665"/>
        <xdr:cNvSpPr txBox="1"/>
      </xdr:nvSpPr>
      <xdr:spPr>
        <a:xfrm>
          <a:off x="12579427" y="1342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23419</xdr:rowOff>
    </xdr:from>
    <xdr:to>
      <xdr:col>23</xdr:col>
      <xdr:colOff>517525</xdr:colOff>
      <xdr:row>96</xdr:row>
      <xdr:rowOff>46692</xdr:rowOff>
    </xdr:to>
    <xdr:cxnSp macro="">
      <xdr:nvCxnSpPr>
        <xdr:cNvPr id="697" name="直線コネクタ 696"/>
        <xdr:cNvCxnSpPr/>
      </xdr:nvCxnSpPr>
      <xdr:spPr>
        <a:xfrm>
          <a:off x="15481300" y="16482619"/>
          <a:ext cx="838200" cy="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150375</xdr:rowOff>
    </xdr:from>
    <xdr:ext cx="534377" cy="259045"/>
    <xdr:sp macro="" textlink="">
      <xdr:nvSpPr>
        <xdr:cNvPr id="698" name="公債費平均値テキスト"/>
        <xdr:cNvSpPr txBox="1"/>
      </xdr:nvSpPr>
      <xdr:spPr>
        <a:xfrm>
          <a:off x="16370300" y="1643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23419</xdr:rowOff>
    </xdr:from>
    <xdr:to>
      <xdr:col>22</xdr:col>
      <xdr:colOff>365125</xdr:colOff>
      <xdr:row>96</xdr:row>
      <xdr:rowOff>45593</xdr:rowOff>
    </xdr:to>
    <xdr:cxnSp macro="">
      <xdr:nvCxnSpPr>
        <xdr:cNvPr id="700" name="直線コネクタ 699"/>
        <xdr:cNvCxnSpPr/>
      </xdr:nvCxnSpPr>
      <xdr:spPr>
        <a:xfrm flipV="1">
          <a:off x="14592300" y="16482619"/>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29953</xdr:rowOff>
    </xdr:from>
    <xdr:to>
      <xdr:col>22</xdr:col>
      <xdr:colOff>415925</xdr:colOff>
      <xdr:row>96</xdr:row>
      <xdr:rowOff>131553</xdr:rowOff>
    </xdr:to>
    <xdr:sp macro="" textlink="">
      <xdr:nvSpPr>
        <xdr:cNvPr id="701" name="フローチャート : 判断 700"/>
        <xdr:cNvSpPr/>
      </xdr:nvSpPr>
      <xdr:spPr>
        <a:xfrm>
          <a:off x="15430500" y="1648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122680</xdr:rowOff>
    </xdr:from>
    <xdr:ext cx="534377" cy="259045"/>
    <xdr:sp macro="" textlink="">
      <xdr:nvSpPr>
        <xdr:cNvPr id="702" name="テキスト ボックス 701"/>
        <xdr:cNvSpPr txBox="1"/>
      </xdr:nvSpPr>
      <xdr:spPr>
        <a:xfrm>
          <a:off x="15214111" y="16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3573</xdr:rowOff>
    </xdr:from>
    <xdr:to>
      <xdr:col>21</xdr:col>
      <xdr:colOff>161925</xdr:colOff>
      <xdr:row>96</xdr:row>
      <xdr:rowOff>45593</xdr:rowOff>
    </xdr:to>
    <xdr:cxnSp macro="">
      <xdr:nvCxnSpPr>
        <xdr:cNvPr id="703" name="直線コネクタ 702"/>
        <xdr:cNvCxnSpPr/>
      </xdr:nvCxnSpPr>
      <xdr:spPr>
        <a:xfrm>
          <a:off x="13703300" y="16462773"/>
          <a:ext cx="889000" cy="4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11219</xdr:rowOff>
    </xdr:from>
    <xdr:to>
      <xdr:col>21</xdr:col>
      <xdr:colOff>212725</xdr:colOff>
      <xdr:row>96</xdr:row>
      <xdr:rowOff>112819</xdr:rowOff>
    </xdr:to>
    <xdr:sp macro="" textlink="">
      <xdr:nvSpPr>
        <xdr:cNvPr id="704" name="フローチャート : 判断 703"/>
        <xdr:cNvSpPr/>
      </xdr:nvSpPr>
      <xdr:spPr>
        <a:xfrm>
          <a:off x="14541500" y="1647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103946</xdr:rowOff>
    </xdr:from>
    <xdr:ext cx="534377" cy="259045"/>
    <xdr:sp macro="" textlink="">
      <xdr:nvSpPr>
        <xdr:cNvPr id="705" name="テキスト ボックス 704"/>
        <xdr:cNvSpPr txBox="1"/>
      </xdr:nvSpPr>
      <xdr:spPr>
        <a:xfrm>
          <a:off x="14325111" y="165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3573</xdr:rowOff>
    </xdr:from>
    <xdr:to>
      <xdr:col>19</xdr:col>
      <xdr:colOff>644525</xdr:colOff>
      <xdr:row>96</xdr:row>
      <xdr:rowOff>12621</xdr:rowOff>
    </xdr:to>
    <xdr:cxnSp macro="">
      <xdr:nvCxnSpPr>
        <xdr:cNvPr id="706" name="直線コネクタ 705"/>
        <xdr:cNvCxnSpPr/>
      </xdr:nvCxnSpPr>
      <xdr:spPr>
        <a:xfrm flipV="1">
          <a:off x="12814300" y="16462773"/>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171315</xdr:rowOff>
    </xdr:from>
    <xdr:to>
      <xdr:col>20</xdr:col>
      <xdr:colOff>9525</xdr:colOff>
      <xdr:row>96</xdr:row>
      <xdr:rowOff>101465</xdr:rowOff>
    </xdr:to>
    <xdr:sp macro="" textlink="">
      <xdr:nvSpPr>
        <xdr:cNvPr id="707" name="フローチャート : 判断 706"/>
        <xdr:cNvSpPr/>
      </xdr:nvSpPr>
      <xdr:spPr>
        <a:xfrm>
          <a:off x="13652500" y="1645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92592</xdr:rowOff>
    </xdr:from>
    <xdr:ext cx="534377" cy="259045"/>
    <xdr:sp macro="" textlink="">
      <xdr:nvSpPr>
        <xdr:cNvPr id="708" name="テキスト ボックス 707"/>
        <xdr:cNvSpPr txBox="1"/>
      </xdr:nvSpPr>
      <xdr:spPr>
        <a:xfrm>
          <a:off x="13436111" y="165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154378</xdr:rowOff>
    </xdr:from>
    <xdr:to>
      <xdr:col>18</xdr:col>
      <xdr:colOff>492125</xdr:colOff>
      <xdr:row>96</xdr:row>
      <xdr:rowOff>84528</xdr:rowOff>
    </xdr:to>
    <xdr:sp macro="" textlink="">
      <xdr:nvSpPr>
        <xdr:cNvPr id="709" name="フローチャート : 判断 708"/>
        <xdr:cNvSpPr/>
      </xdr:nvSpPr>
      <xdr:spPr>
        <a:xfrm>
          <a:off x="12763500" y="1644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75655</xdr:rowOff>
    </xdr:from>
    <xdr:ext cx="534377" cy="259045"/>
    <xdr:sp macro="" textlink="">
      <xdr:nvSpPr>
        <xdr:cNvPr id="710" name="テキスト ボックス 709"/>
        <xdr:cNvSpPr txBox="1"/>
      </xdr:nvSpPr>
      <xdr:spPr>
        <a:xfrm>
          <a:off x="12547111" y="165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167342</xdr:rowOff>
    </xdr:from>
    <xdr:to>
      <xdr:col>23</xdr:col>
      <xdr:colOff>568325</xdr:colOff>
      <xdr:row>96</xdr:row>
      <xdr:rowOff>97492</xdr:rowOff>
    </xdr:to>
    <xdr:sp macro="" textlink="">
      <xdr:nvSpPr>
        <xdr:cNvPr id="716" name="円/楕円 715"/>
        <xdr:cNvSpPr/>
      </xdr:nvSpPr>
      <xdr:spPr>
        <a:xfrm>
          <a:off x="16268700" y="164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18769</xdr:rowOff>
    </xdr:from>
    <xdr:ext cx="534377" cy="259045"/>
    <xdr:sp macro="" textlink="">
      <xdr:nvSpPr>
        <xdr:cNvPr id="717" name="公債費該当値テキスト"/>
        <xdr:cNvSpPr txBox="1"/>
      </xdr:nvSpPr>
      <xdr:spPr>
        <a:xfrm>
          <a:off x="16370300" y="163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52,044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144069</xdr:rowOff>
    </xdr:from>
    <xdr:to>
      <xdr:col>22</xdr:col>
      <xdr:colOff>415925</xdr:colOff>
      <xdr:row>96</xdr:row>
      <xdr:rowOff>74219</xdr:rowOff>
    </xdr:to>
    <xdr:sp macro="" textlink="">
      <xdr:nvSpPr>
        <xdr:cNvPr id="718" name="円/楕円 717"/>
        <xdr:cNvSpPr/>
      </xdr:nvSpPr>
      <xdr:spPr>
        <a:xfrm>
          <a:off x="15430500" y="164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90746</xdr:rowOff>
    </xdr:from>
    <xdr:ext cx="534377" cy="259045"/>
    <xdr:sp macro="" textlink="">
      <xdr:nvSpPr>
        <xdr:cNvPr id="719" name="テキスト ボックス 718"/>
        <xdr:cNvSpPr txBox="1"/>
      </xdr:nvSpPr>
      <xdr:spPr>
        <a:xfrm>
          <a:off x="15214111" y="1620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166243</xdr:rowOff>
    </xdr:from>
    <xdr:to>
      <xdr:col>21</xdr:col>
      <xdr:colOff>212725</xdr:colOff>
      <xdr:row>96</xdr:row>
      <xdr:rowOff>96393</xdr:rowOff>
    </xdr:to>
    <xdr:sp macro="" textlink="">
      <xdr:nvSpPr>
        <xdr:cNvPr id="720" name="円/楕円 719"/>
        <xdr:cNvSpPr/>
      </xdr:nvSpPr>
      <xdr:spPr>
        <a:xfrm>
          <a:off x="14541500" y="164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112920</xdr:rowOff>
    </xdr:from>
    <xdr:ext cx="534377" cy="259045"/>
    <xdr:sp macro="" textlink="">
      <xdr:nvSpPr>
        <xdr:cNvPr id="721" name="テキスト ボックス 720"/>
        <xdr:cNvSpPr txBox="1"/>
      </xdr:nvSpPr>
      <xdr:spPr>
        <a:xfrm>
          <a:off x="14325111" y="162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124223</xdr:rowOff>
    </xdr:from>
    <xdr:to>
      <xdr:col>20</xdr:col>
      <xdr:colOff>9525</xdr:colOff>
      <xdr:row>96</xdr:row>
      <xdr:rowOff>54373</xdr:rowOff>
    </xdr:to>
    <xdr:sp macro="" textlink="">
      <xdr:nvSpPr>
        <xdr:cNvPr id="722" name="円/楕円 721"/>
        <xdr:cNvSpPr/>
      </xdr:nvSpPr>
      <xdr:spPr>
        <a:xfrm>
          <a:off x="13652500" y="164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70900</xdr:rowOff>
    </xdr:from>
    <xdr:ext cx="534377" cy="259045"/>
    <xdr:sp macro="" textlink="">
      <xdr:nvSpPr>
        <xdr:cNvPr id="723" name="テキスト ボックス 722"/>
        <xdr:cNvSpPr txBox="1"/>
      </xdr:nvSpPr>
      <xdr:spPr>
        <a:xfrm>
          <a:off x="13436111" y="1618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133271</xdr:rowOff>
    </xdr:from>
    <xdr:to>
      <xdr:col>18</xdr:col>
      <xdr:colOff>492125</xdr:colOff>
      <xdr:row>96</xdr:row>
      <xdr:rowOff>63421</xdr:rowOff>
    </xdr:to>
    <xdr:sp macro="" textlink="">
      <xdr:nvSpPr>
        <xdr:cNvPr id="724" name="円/楕円 723"/>
        <xdr:cNvSpPr/>
      </xdr:nvSpPr>
      <xdr:spPr>
        <a:xfrm>
          <a:off x="12763500" y="164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79948</xdr:rowOff>
    </xdr:from>
    <xdr:ext cx="534377" cy="259045"/>
    <xdr:sp macro="" textlink="">
      <xdr:nvSpPr>
        <xdr:cNvPr id="725" name="テキスト ボックス 724"/>
        <xdr:cNvSpPr txBox="1"/>
      </xdr:nvSpPr>
      <xdr:spPr>
        <a:xfrm>
          <a:off x="12547111" y="161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156972</xdr:rowOff>
    </xdr:from>
    <xdr:to>
      <xdr:col>31</xdr:col>
      <xdr:colOff>85725</xdr:colOff>
      <xdr:row>39</xdr:row>
      <xdr:rowOff>87122</xdr:rowOff>
    </xdr:to>
    <xdr:sp macro="" textlink="">
      <xdr:nvSpPr>
        <xdr:cNvPr id="758" name="フローチャート : 判断 757"/>
        <xdr:cNvSpPr/>
      </xdr:nvSpPr>
      <xdr:spPr>
        <a:xfrm>
          <a:off x="21272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103649</xdr:rowOff>
    </xdr:from>
    <xdr:ext cx="313932" cy="259045"/>
    <xdr:sp macro="" textlink="">
      <xdr:nvSpPr>
        <xdr:cNvPr id="759" name="テキスト ボックス 758"/>
        <xdr:cNvSpPr txBox="1"/>
      </xdr:nvSpPr>
      <xdr:spPr>
        <a:xfrm>
          <a:off x="21166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61" name="フローチャート : 判断 76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64" name="フローチャート : 判断 763"/>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5" name="テキスト ボックス 76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6" name="フローチャート : 判断 765"/>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7" name="テキスト ボックス 76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78" name="テキスト ボックス 777"/>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80" name="テキスト ボックス 779"/>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2" name="テキスト ボックス 781"/>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65,203</a:t>
          </a:r>
          <a:r>
            <a:rPr kumimoji="1" lang="ja-JP" altLang="ja-JP" sz="1100">
              <a:solidFill>
                <a:schemeClr val="dk1"/>
              </a:solidFill>
              <a:effectLst/>
              <a:latin typeface="+mn-lt"/>
              <a:ea typeface="+mn-ea"/>
              <a:cs typeface="+mn-cs"/>
            </a:rPr>
            <a:t>円となっており、前年比で</a:t>
          </a:r>
          <a:r>
            <a:rPr kumimoji="1" lang="en-US" altLang="ja-JP" sz="1100">
              <a:solidFill>
                <a:schemeClr val="dk1"/>
              </a:solidFill>
              <a:effectLst/>
              <a:latin typeface="+mn-lt"/>
              <a:ea typeface="+mn-ea"/>
              <a:cs typeface="+mn-cs"/>
            </a:rPr>
            <a:t>13,483</a:t>
          </a:r>
          <a:r>
            <a:rPr kumimoji="1" lang="ja-JP" altLang="ja-JP" sz="1100">
              <a:solidFill>
                <a:schemeClr val="dk1"/>
              </a:solidFill>
              <a:effectLst/>
              <a:latin typeface="+mn-lt"/>
              <a:ea typeface="+mn-ea"/>
              <a:cs typeface="+mn-cs"/>
            </a:rPr>
            <a:t>円の増加となっている。この要因は地方創生交付金事業として「うごまち「未来の宝」応援給付金事業」などを実施しているためである。人口減少に歯止めをかけるべく、多角的な視点から取り組んでいく。　</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146,485</a:t>
          </a:r>
          <a:r>
            <a:rPr kumimoji="1" lang="ja-JP" altLang="ja-JP" sz="1100">
              <a:solidFill>
                <a:schemeClr val="dk1"/>
              </a:solidFill>
              <a:effectLst/>
              <a:latin typeface="+mn-lt"/>
              <a:ea typeface="+mn-ea"/>
              <a:cs typeface="+mn-cs"/>
            </a:rPr>
            <a:t>円となっており、前年比で</a:t>
          </a:r>
          <a:r>
            <a:rPr kumimoji="1" lang="en-US" altLang="ja-JP" sz="1100">
              <a:solidFill>
                <a:schemeClr val="dk1"/>
              </a:solidFill>
              <a:effectLst/>
              <a:latin typeface="+mn-lt"/>
              <a:ea typeface="+mn-ea"/>
              <a:cs typeface="+mn-cs"/>
            </a:rPr>
            <a:t>8,808</a:t>
          </a:r>
          <a:r>
            <a:rPr kumimoji="1" lang="ja-JP" altLang="ja-JP" sz="1100">
              <a:solidFill>
                <a:schemeClr val="dk1"/>
              </a:solidFill>
              <a:effectLst/>
              <a:latin typeface="+mn-lt"/>
              <a:ea typeface="+mn-ea"/>
              <a:cs typeface="+mn-cs"/>
            </a:rPr>
            <a:t>円の増加となっている。この要因は国民健康保険事業特別会計への繰出金が増加しているためである。平成２７年度は被保険者の所得の低下により軽減に該当する被保険者が多く、その補填としての繰出金が</a:t>
          </a:r>
          <a:r>
            <a:rPr kumimoji="1" lang="ja-JP" altLang="en-US" sz="1100">
              <a:solidFill>
                <a:schemeClr val="dk1"/>
              </a:solidFill>
              <a:effectLst/>
              <a:latin typeface="+mn-lt"/>
              <a:ea typeface="+mn-ea"/>
              <a:cs typeface="+mn-cs"/>
            </a:rPr>
            <a:t>増加した。平成２８年度は</a:t>
          </a:r>
          <a:endParaRPr lang="ja-JP" altLang="ja-JP" sz="1400">
            <a:effectLst/>
          </a:endParaRPr>
        </a:p>
        <a:p>
          <a:r>
            <a:rPr kumimoji="1" lang="ja-JP" altLang="ja-JP" sz="1100">
              <a:solidFill>
                <a:schemeClr val="dk1"/>
              </a:solidFill>
              <a:effectLst/>
              <a:latin typeface="+mn-lt"/>
              <a:ea typeface="+mn-ea"/>
              <a:cs typeface="+mn-cs"/>
            </a:rPr>
            <a:t>改善する見込みであるが、今後も安定した事業の運営に努める。</a:t>
          </a:r>
          <a:endParaRPr lang="ja-JP" altLang="ja-JP" sz="1400">
            <a:effectLst/>
          </a:endParaRPr>
        </a:p>
        <a:p>
          <a:r>
            <a:rPr kumimoji="1" lang="ja-JP" altLang="ja-JP" sz="1100">
              <a:solidFill>
                <a:schemeClr val="dk1"/>
              </a:solidFill>
              <a:effectLst/>
              <a:latin typeface="+mn-lt"/>
              <a:ea typeface="+mn-ea"/>
              <a:cs typeface="+mn-cs"/>
            </a:rPr>
            <a:t>　衛生費は住民一人当たり</a:t>
          </a:r>
          <a:r>
            <a:rPr kumimoji="1" lang="en-US" altLang="ja-JP" sz="1100">
              <a:solidFill>
                <a:schemeClr val="dk1"/>
              </a:solidFill>
              <a:effectLst/>
              <a:latin typeface="+mn-lt"/>
              <a:ea typeface="+mn-ea"/>
              <a:cs typeface="+mn-cs"/>
            </a:rPr>
            <a:t>54,053</a:t>
          </a:r>
          <a:r>
            <a:rPr kumimoji="1" lang="ja-JP" altLang="ja-JP" sz="1100">
              <a:solidFill>
                <a:schemeClr val="dk1"/>
              </a:solidFill>
              <a:effectLst/>
              <a:latin typeface="+mn-lt"/>
              <a:ea typeface="+mn-ea"/>
              <a:cs typeface="+mn-cs"/>
            </a:rPr>
            <a:t>円となっており、前年比で</a:t>
          </a:r>
          <a:r>
            <a:rPr kumimoji="1" lang="en-US" altLang="ja-JP" sz="1100">
              <a:solidFill>
                <a:schemeClr val="dk1"/>
              </a:solidFill>
              <a:effectLst/>
              <a:latin typeface="+mn-lt"/>
              <a:ea typeface="+mn-ea"/>
              <a:cs typeface="+mn-cs"/>
            </a:rPr>
            <a:t>5,308</a:t>
          </a:r>
          <a:r>
            <a:rPr kumimoji="1" lang="ja-JP" altLang="ja-JP" sz="1100">
              <a:solidFill>
                <a:schemeClr val="dk1"/>
              </a:solidFill>
              <a:effectLst/>
              <a:latin typeface="+mn-lt"/>
              <a:ea typeface="+mn-ea"/>
              <a:cs typeface="+mn-cs"/>
            </a:rPr>
            <a:t>円の増加となっている。この要因は広域市町村圏組合で実施した「ごみ処理施設整備事業」に係る負担金が生じたためである。　また、類似団体と比較すると</a:t>
          </a:r>
          <a:r>
            <a:rPr kumimoji="1" lang="en-US" altLang="ja-JP" sz="1100">
              <a:solidFill>
                <a:schemeClr val="dk1"/>
              </a:solidFill>
              <a:effectLst/>
              <a:latin typeface="+mn-lt"/>
              <a:ea typeface="+mn-ea"/>
              <a:cs typeface="+mn-cs"/>
            </a:rPr>
            <a:t>7,650</a:t>
          </a:r>
          <a:r>
            <a:rPr kumimoji="1" lang="ja-JP" altLang="ja-JP" sz="1100">
              <a:solidFill>
                <a:schemeClr val="dk1"/>
              </a:solidFill>
              <a:effectLst/>
              <a:latin typeface="+mn-lt"/>
              <a:ea typeface="+mn-ea"/>
              <a:cs typeface="+mn-cs"/>
            </a:rPr>
            <a:t>円高くなっている。この要因は羽後町が公立病院を有しており、</a:t>
          </a:r>
          <a:endParaRPr lang="ja-JP" altLang="ja-JP" sz="1400">
            <a:effectLst/>
          </a:endParaRPr>
        </a:p>
        <a:p>
          <a:r>
            <a:rPr kumimoji="1" lang="ja-JP" altLang="ja-JP" sz="1100">
              <a:solidFill>
                <a:schemeClr val="dk1"/>
              </a:solidFill>
              <a:effectLst/>
              <a:latin typeface="+mn-lt"/>
              <a:ea typeface="+mn-ea"/>
              <a:cs typeface="+mn-cs"/>
            </a:rPr>
            <a:t>病院事業会計に対する補助金が住民一人当たり</a:t>
          </a:r>
          <a:r>
            <a:rPr kumimoji="1" lang="en-US" altLang="ja-JP" sz="1100">
              <a:solidFill>
                <a:schemeClr val="dk1"/>
              </a:solidFill>
              <a:effectLst/>
              <a:latin typeface="+mn-lt"/>
              <a:ea typeface="+mn-ea"/>
              <a:cs typeface="+mn-cs"/>
            </a:rPr>
            <a:t>20,659</a:t>
          </a:r>
          <a:r>
            <a:rPr kumimoji="1" lang="ja-JP" altLang="ja-JP" sz="1100">
              <a:solidFill>
                <a:schemeClr val="dk1"/>
              </a:solidFill>
              <a:effectLst/>
              <a:latin typeface="+mn-lt"/>
              <a:ea typeface="+mn-ea"/>
              <a:cs typeface="+mn-cs"/>
            </a:rPr>
            <a:t>円あるためである。人口減少等の影響により医業収支が悪化していることから一般会計からの補助金が増嵩している。新公立病院改革プランを策定し、</a:t>
          </a:r>
          <a:r>
            <a:rPr kumimoji="1" lang="ja-JP" altLang="en-US" sz="1100">
              <a:solidFill>
                <a:schemeClr val="dk1"/>
              </a:solidFill>
              <a:effectLst/>
              <a:latin typeface="+mn-lt"/>
              <a:ea typeface="+mn-ea"/>
              <a:cs typeface="+mn-cs"/>
            </a:rPr>
            <a:t>計画的に</a:t>
          </a:r>
          <a:r>
            <a:rPr kumimoji="1" lang="ja-JP" altLang="ja-JP" sz="1100">
              <a:solidFill>
                <a:schemeClr val="dk1"/>
              </a:solidFill>
              <a:effectLst/>
              <a:latin typeface="+mn-lt"/>
              <a:ea typeface="+mn-ea"/>
              <a:cs typeface="+mn-cs"/>
            </a:rPr>
            <a:t>事業を展開することで経営の改善を図っていく。</a:t>
          </a:r>
          <a:endParaRPr lang="ja-JP" altLang="ja-JP" sz="1400">
            <a:effectLst/>
          </a:endParaRPr>
        </a:p>
        <a:p>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44,032</a:t>
          </a:r>
          <a:r>
            <a:rPr kumimoji="1" lang="ja-JP" altLang="ja-JP" sz="1100">
              <a:solidFill>
                <a:schemeClr val="dk1"/>
              </a:solidFill>
              <a:effectLst/>
              <a:latin typeface="+mn-lt"/>
              <a:ea typeface="+mn-ea"/>
              <a:cs typeface="+mn-cs"/>
            </a:rPr>
            <a:t>円となっており、前年比で</a:t>
          </a:r>
          <a:r>
            <a:rPr kumimoji="1" lang="en-US" altLang="ja-JP" sz="1100">
              <a:solidFill>
                <a:schemeClr val="dk1"/>
              </a:solidFill>
              <a:effectLst/>
              <a:latin typeface="+mn-lt"/>
              <a:ea typeface="+mn-ea"/>
              <a:cs typeface="+mn-cs"/>
            </a:rPr>
            <a:t>28,877</a:t>
          </a:r>
          <a:r>
            <a:rPr kumimoji="1" lang="ja-JP" altLang="ja-JP" sz="1100">
              <a:solidFill>
                <a:schemeClr val="dk1"/>
              </a:solidFill>
              <a:effectLst/>
              <a:latin typeface="+mn-lt"/>
              <a:ea typeface="+mn-ea"/>
              <a:cs typeface="+mn-cs"/>
            </a:rPr>
            <a:t>円の大幅な増加となっている。この要因は平成２７年度に「総合交流拠点施設整備事業」</a:t>
          </a:r>
          <a:r>
            <a:rPr kumimoji="1" lang="ja-JP" altLang="en-US" sz="1100">
              <a:solidFill>
                <a:schemeClr val="dk1"/>
              </a:solidFill>
              <a:effectLst/>
              <a:latin typeface="+mn-lt"/>
              <a:ea typeface="+mn-ea"/>
              <a:cs typeface="+mn-cs"/>
            </a:rPr>
            <a:t>を実施</a:t>
          </a:r>
          <a:r>
            <a:rPr kumimoji="1" lang="ja-JP" altLang="ja-JP" sz="1100">
              <a:solidFill>
                <a:schemeClr val="dk1"/>
              </a:solidFill>
              <a:effectLst/>
              <a:latin typeface="+mn-lt"/>
              <a:ea typeface="+mn-ea"/>
              <a:cs typeface="+mn-cs"/>
            </a:rPr>
            <a:t>したためである。</a:t>
          </a:r>
          <a:r>
            <a:rPr kumimoji="1" lang="ja-JP" altLang="en-US" sz="1100">
              <a:solidFill>
                <a:schemeClr val="dk1"/>
              </a:solidFill>
              <a:effectLst/>
              <a:latin typeface="+mn-lt"/>
              <a:ea typeface="+mn-ea"/>
              <a:cs typeface="+mn-cs"/>
            </a:rPr>
            <a:t>事業終了により</a:t>
          </a:r>
          <a:r>
            <a:rPr kumimoji="1" lang="ja-JP" altLang="ja-JP" sz="1100">
              <a:solidFill>
                <a:schemeClr val="dk1"/>
              </a:solidFill>
              <a:effectLst/>
              <a:latin typeface="+mn-lt"/>
              <a:ea typeface="+mn-ea"/>
              <a:cs typeface="+mn-cs"/>
            </a:rPr>
            <a:t>平成２８年度は平年並みとなる見込みである。羽後町では当該施設を拠点として交流人口の拡大と地域産業の活性化を図る。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財政調整基金は前年比で</a:t>
          </a:r>
          <a:r>
            <a:rPr kumimoji="1" lang="en-US" altLang="ja-JP" sz="1050">
              <a:solidFill>
                <a:schemeClr val="dk1"/>
              </a:solidFill>
              <a:effectLst/>
              <a:latin typeface="+mn-lt"/>
              <a:ea typeface="+mn-ea"/>
              <a:cs typeface="+mn-cs"/>
            </a:rPr>
            <a:t>92</a:t>
          </a:r>
          <a:r>
            <a:rPr kumimoji="1" lang="ja-JP" altLang="ja-JP" sz="1050">
              <a:solidFill>
                <a:schemeClr val="dk1"/>
              </a:solidFill>
              <a:effectLst/>
              <a:latin typeface="+mn-lt"/>
              <a:ea typeface="+mn-ea"/>
              <a:cs typeface="+mn-cs"/>
            </a:rPr>
            <a:t>百万円増加、標準財政規模比で</a:t>
          </a:r>
          <a:r>
            <a:rPr kumimoji="1" lang="en-US" altLang="ja-JP" sz="1050">
              <a:solidFill>
                <a:schemeClr val="dk1"/>
              </a:solidFill>
              <a:effectLst/>
              <a:latin typeface="+mn-lt"/>
              <a:ea typeface="+mn-ea"/>
              <a:cs typeface="+mn-cs"/>
            </a:rPr>
            <a:t>1.14</a:t>
          </a:r>
          <a:r>
            <a:rPr kumimoji="1" lang="ja-JP" altLang="ja-JP" sz="1050">
              <a:solidFill>
                <a:schemeClr val="dk1"/>
              </a:solidFill>
              <a:effectLst/>
              <a:latin typeface="+mn-lt"/>
              <a:ea typeface="+mn-ea"/>
              <a:cs typeface="+mn-cs"/>
            </a:rPr>
            <a:t>ポイント増加している。また、財政基金（その他特定目的金）に</a:t>
          </a:r>
          <a:r>
            <a:rPr kumimoji="1" lang="en-US" altLang="ja-JP" sz="1050">
              <a:solidFill>
                <a:schemeClr val="dk1"/>
              </a:solidFill>
              <a:effectLst/>
              <a:latin typeface="+mn-lt"/>
              <a:ea typeface="+mn-ea"/>
              <a:cs typeface="+mn-cs"/>
            </a:rPr>
            <a:t>44</a:t>
          </a:r>
          <a:r>
            <a:rPr kumimoji="1" lang="ja-JP" altLang="ja-JP" sz="1050">
              <a:solidFill>
                <a:schemeClr val="dk1"/>
              </a:solidFill>
              <a:effectLst/>
              <a:latin typeface="+mn-lt"/>
              <a:ea typeface="+mn-ea"/>
              <a:cs typeface="+mn-cs"/>
            </a:rPr>
            <a:t>百万円の積立を行っている。</a:t>
          </a:r>
          <a:endParaRPr lang="ja-JP" altLang="ja-JP" sz="1200">
            <a:effectLst/>
          </a:endParaRPr>
        </a:p>
        <a:p>
          <a:r>
            <a:rPr kumimoji="1" lang="ja-JP" altLang="ja-JP" sz="1050">
              <a:solidFill>
                <a:schemeClr val="dk1"/>
              </a:solidFill>
              <a:effectLst/>
              <a:latin typeface="+mn-lt"/>
              <a:ea typeface="+mn-ea"/>
              <a:cs typeface="+mn-cs"/>
            </a:rPr>
            <a:t>　実質収支は標準財政規模比で約</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％となっており、標準的な水準よりやや高い数値となっているが、現在世代負担及び将来世代負担のバランスを見極め適切に予算の執行を行っていく。</a:t>
          </a:r>
          <a:endParaRPr lang="ja-JP" altLang="ja-JP" sz="1200">
            <a:effectLst/>
          </a:endParaRPr>
        </a:p>
        <a:p>
          <a:r>
            <a:rPr kumimoji="1" lang="ja-JP" altLang="ja-JP" sz="1050">
              <a:solidFill>
                <a:schemeClr val="dk1"/>
              </a:solidFill>
              <a:effectLst/>
              <a:latin typeface="+mn-lt"/>
              <a:ea typeface="+mn-ea"/>
              <a:cs typeface="+mn-cs"/>
            </a:rPr>
            <a:t>　実質単年度収支は単年度収支が黒字であったことに加え、財政調整基金に積立を行っていること等からプラスの数値となっている。</a:t>
          </a:r>
          <a:endParaRPr lang="ja-JP" altLang="ja-JP" sz="1200">
            <a:effectLst/>
          </a:endParaRPr>
        </a:p>
        <a:p>
          <a:r>
            <a:rPr kumimoji="1" lang="ja-JP" altLang="ja-JP" sz="1050">
              <a:solidFill>
                <a:schemeClr val="dk1"/>
              </a:solidFill>
              <a:effectLst/>
              <a:latin typeface="+mn-lt"/>
              <a:ea typeface="+mn-ea"/>
              <a:cs typeface="+mn-cs"/>
            </a:rPr>
            <a:t>　当町は歳入において地方交付税の占める割合が大きく、その動向に大きな影響を受ける。そのため将来的な展望を見据えた資金運用及びさらなる行財政改革の推進を行うことで経常経費の削減を図り、安定的な行政運営を行っ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適正な財政運営、企業経営に努めていることから、平成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年度において一般会計及びすべての特別会計で赤字が生じていない。</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今後も各会計で適正な財政運営、企業経営を図っていく。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○元利償還金</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過疎対策事業</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平成元年に実施した飯沢小学校建築事業</a:t>
          </a:r>
          <a:r>
            <a:rPr kumimoji="1" lang="ja-JP" altLang="ja-JP" sz="1000">
              <a:solidFill>
                <a:schemeClr val="dk1"/>
              </a:solidFill>
              <a:effectLst/>
              <a:latin typeface="+mn-lt"/>
              <a:ea typeface="+mn-ea"/>
              <a:cs typeface="+mn-cs"/>
            </a:rPr>
            <a:t>にかかる地方債の償還終了により、前年より減少している。平成２７年度では減少しているが、広域市町村圏組合で実施した消防救急デジタル無線整備事業やごみ処理施設整備事業の負担金に係る地方債の償還が今後控えているため、中期的には上昇する</a:t>
          </a:r>
          <a:r>
            <a:rPr kumimoji="1" lang="ja-JP" altLang="en-US" sz="1000">
              <a:solidFill>
                <a:schemeClr val="dk1"/>
              </a:solidFill>
              <a:effectLst/>
              <a:latin typeface="+mn-lt"/>
              <a:ea typeface="+mn-ea"/>
              <a:cs typeface="+mn-cs"/>
            </a:rPr>
            <a:t>見込みである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○公営企業債の元利償還金に対する繰入金</a:t>
          </a:r>
          <a:endParaRPr lang="ja-JP" altLang="ja-JP" sz="1100">
            <a:effectLst/>
          </a:endParaRPr>
        </a:p>
        <a:p>
          <a:r>
            <a:rPr kumimoji="1" lang="ja-JP" altLang="ja-JP" sz="1000">
              <a:solidFill>
                <a:schemeClr val="dk1"/>
              </a:solidFill>
              <a:effectLst/>
              <a:latin typeface="+mn-lt"/>
              <a:ea typeface="+mn-ea"/>
              <a:cs typeface="+mn-cs"/>
            </a:rPr>
            <a:t>　病院事業の建設改良に要する経費（元利償還金部分）への繰出金が減少している。</a:t>
          </a:r>
          <a:r>
            <a:rPr kumimoji="1" lang="en-US" altLang="ja-JP" sz="1000">
              <a:solidFill>
                <a:schemeClr val="dk1"/>
              </a:solidFill>
              <a:effectLst/>
              <a:latin typeface="+mn-lt"/>
              <a:ea typeface="+mn-ea"/>
              <a:cs typeface="+mn-cs"/>
            </a:rPr>
            <a:t>	</a:t>
          </a:r>
          <a:endParaRPr lang="ja-JP" altLang="ja-JP" sz="1100">
            <a:effectLst/>
          </a:endParaRPr>
        </a:p>
        <a:p>
          <a:r>
            <a:rPr kumimoji="1" lang="ja-JP" altLang="ja-JP" sz="1000">
              <a:solidFill>
                <a:schemeClr val="dk1"/>
              </a:solidFill>
              <a:effectLst/>
              <a:latin typeface="+mn-lt"/>
              <a:ea typeface="+mn-ea"/>
              <a:cs typeface="+mn-cs"/>
            </a:rPr>
            <a:t>○算入公債費等</a:t>
          </a:r>
          <a:endParaRPr lang="ja-JP" altLang="ja-JP" sz="1100">
            <a:effectLst/>
          </a:endParaRPr>
        </a:p>
        <a:p>
          <a:r>
            <a:rPr kumimoji="1" lang="ja-JP" altLang="ja-JP" sz="1000">
              <a:solidFill>
                <a:schemeClr val="dk1"/>
              </a:solidFill>
              <a:effectLst/>
              <a:latin typeface="+mn-lt"/>
              <a:ea typeface="+mn-ea"/>
              <a:cs typeface="+mn-cs"/>
            </a:rPr>
            <a:t>　臨時財政対策債の算入額が増加しているものの、それ以上に減税補てん債等の算入額が減少しているため全体で減少している。</a:t>
          </a:r>
          <a:endParaRPr lang="ja-JP" altLang="ja-JP" sz="1100">
            <a:effectLst/>
          </a:endParaRPr>
        </a:p>
        <a:p>
          <a:r>
            <a:rPr kumimoji="1" lang="ja-JP" altLang="ja-JP" sz="1000">
              <a:solidFill>
                <a:schemeClr val="dk1"/>
              </a:solidFill>
              <a:effectLst/>
              <a:latin typeface="+mn-lt"/>
              <a:ea typeface="+mn-ea"/>
              <a:cs typeface="+mn-cs"/>
            </a:rPr>
            <a:t>○今後の対応</a:t>
          </a:r>
          <a:endParaRPr lang="ja-JP" altLang="ja-JP" sz="1100">
            <a:effectLst/>
          </a:endParaRPr>
        </a:p>
        <a:p>
          <a:r>
            <a:rPr kumimoji="1" lang="ja-JP" altLang="ja-JP" sz="1000">
              <a:solidFill>
                <a:schemeClr val="dk1"/>
              </a:solidFill>
              <a:effectLst/>
              <a:latin typeface="+mn-lt"/>
              <a:ea typeface="+mn-ea"/>
              <a:cs typeface="+mn-cs"/>
            </a:rPr>
            <a:t>　早期健全化基準未満であるが、今後とも地方債の発行を元金償還額以下に抑制し、また交付税算入のある有利な地方債の発行に努めていく。</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秋田県羽後町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a:t>
          </a:r>
          <a:endParaRPr lang="ja-JP" altLang="ja-JP" sz="1400">
            <a:effectLst/>
          </a:endParaRPr>
        </a:p>
        <a:p>
          <a:r>
            <a:rPr kumimoji="1" lang="ja-JP" altLang="ja-JP" sz="1100">
              <a:solidFill>
                <a:schemeClr val="dk1"/>
              </a:solidFill>
              <a:effectLst/>
              <a:latin typeface="+mn-lt"/>
              <a:ea typeface="+mn-ea"/>
              <a:cs typeface="+mn-cs"/>
            </a:rPr>
            <a:t>　湯沢雄勝広域市町村圏組合で実施したごみ処理施設整備事業や</a:t>
          </a:r>
          <a:r>
            <a:rPr kumimoji="1" lang="ja-JP" altLang="en-US" sz="1100">
              <a:solidFill>
                <a:schemeClr val="dk1"/>
              </a:solidFill>
              <a:effectLst/>
              <a:latin typeface="+mn-lt"/>
              <a:ea typeface="+mn-ea"/>
              <a:cs typeface="+mn-cs"/>
            </a:rPr>
            <a:t>総合</a:t>
          </a:r>
          <a:r>
            <a:rPr kumimoji="1" lang="ja-JP" altLang="ja-JP" sz="1100">
              <a:solidFill>
                <a:schemeClr val="dk1"/>
              </a:solidFill>
              <a:effectLst/>
              <a:latin typeface="+mn-lt"/>
              <a:ea typeface="+mn-ea"/>
              <a:cs typeface="+mn-cs"/>
            </a:rPr>
            <a:t>交流拠点施設整備事業、臨時財政対策債等により地方債発行額が増加したため、地方債の現在高が増加している。</a:t>
          </a:r>
          <a:endParaRPr lang="ja-JP" altLang="ja-JP" sz="1400">
            <a:effectLst/>
          </a:endParaRPr>
        </a:p>
        <a:p>
          <a:r>
            <a:rPr kumimoji="1" lang="ja-JP" altLang="ja-JP" sz="1100">
              <a:solidFill>
                <a:schemeClr val="dk1"/>
              </a:solidFill>
              <a:effectLst/>
              <a:latin typeface="+mn-lt"/>
              <a:ea typeface="+mn-ea"/>
              <a:cs typeface="+mn-cs"/>
            </a:rPr>
            <a:t>○公営企業債等繰入見込額</a:t>
          </a:r>
          <a:endParaRPr lang="ja-JP" altLang="ja-JP" sz="1400">
            <a:effectLst/>
          </a:endParaRPr>
        </a:p>
        <a:p>
          <a:r>
            <a:rPr kumimoji="1" lang="ja-JP" altLang="ja-JP" sz="1100">
              <a:solidFill>
                <a:schemeClr val="dk1"/>
              </a:solidFill>
              <a:effectLst/>
              <a:latin typeface="+mn-lt"/>
              <a:ea typeface="+mn-ea"/>
              <a:cs typeface="+mn-cs"/>
            </a:rPr>
            <a:t>　公営企業の地方債残高の減少及び公営企業の元金償還に対する一般会計等の負担見込額が減少したことにより減少している。</a:t>
          </a:r>
          <a:endParaRPr lang="ja-JP" altLang="ja-JP" sz="1400">
            <a:effectLst/>
          </a:endParaRPr>
        </a:p>
        <a:p>
          <a:r>
            <a:rPr kumimoji="1" lang="ja-JP" altLang="ja-JP" sz="1100">
              <a:solidFill>
                <a:schemeClr val="dk1"/>
              </a:solidFill>
              <a:effectLst/>
              <a:latin typeface="+mn-lt"/>
              <a:ea typeface="+mn-ea"/>
              <a:cs typeface="+mn-cs"/>
            </a:rPr>
            <a:t>○退職手当負担見込額</a:t>
          </a:r>
          <a:endParaRPr lang="ja-JP" altLang="ja-JP" sz="1400">
            <a:effectLst/>
          </a:endParaRPr>
        </a:p>
        <a:p>
          <a:r>
            <a:rPr kumimoji="1" lang="ja-JP" altLang="ja-JP" sz="1100">
              <a:solidFill>
                <a:schemeClr val="dk1"/>
              </a:solidFill>
              <a:effectLst/>
              <a:latin typeface="+mn-lt"/>
              <a:ea typeface="+mn-ea"/>
              <a:cs typeface="+mn-cs"/>
            </a:rPr>
            <a:t>　職員の年齢構成の変化（高齢層の減少と若年層の増加）により減少している。</a:t>
          </a:r>
          <a:endParaRPr lang="ja-JP" altLang="ja-JP" sz="1400">
            <a:effectLst/>
          </a:endParaRPr>
        </a:p>
        <a:p>
          <a:r>
            <a:rPr kumimoji="1" lang="ja-JP" altLang="ja-JP" sz="1100">
              <a:solidFill>
                <a:schemeClr val="dk1"/>
              </a:solidFill>
              <a:effectLst/>
              <a:latin typeface="+mn-lt"/>
              <a:ea typeface="+mn-ea"/>
              <a:cs typeface="+mn-cs"/>
            </a:rPr>
            <a:t>○充当可能基金</a:t>
          </a:r>
          <a:endParaRPr lang="ja-JP" altLang="ja-JP" sz="1400">
            <a:effectLst/>
          </a:endParaRPr>
        </a:p>
        <a:p>
          <a:r>
            <a:rPr kumimoji="1" lang="ja-JP" altLang="ja-JP" sz="1100">
              <a:solidFill>
                <a:schemeClr val="dk1"/>
              </a:solidFill>
              <a:effectLst/>
              <a:latin typeface="+mn-lt"/>
              <a:ea typeface="+mn-ea"/>
              <a:cs typeface="+mn-cs"/>
            </a:rPr>
            <a:t>　財政調整基金及び財政基金に積立を行っており増加している。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早期健全化基準未満であるが、地方債の発行を元金償還額以下に抑制することで地方債残高の減少に努め、また基金の着実な積み増し等により将来負担の軽減に向け努力していく。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15,974
15,866
230.78
8,759,547
8,397,461
327,501
5,348,078
7,823,235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15,974
15,866
230.78
8,759,547
8,397,461
327,501
5,348,078
7,823,235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秋田県羽後町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15,974
15,866
230.78
8,759,547
8,397,461
327,501
5,348,078
7,823,235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8759547</v>
      </c>
      <c r="BO4" s="379"/>
      <c r="BP4" s="379"/>
      <c r="BQ4" s="379"/>
      <c r="BR4" s="379"/>
      <c r="BS4" s="379"/>
      <c r="BT4" s="379"/>
      <c r="BU4" s="380"/>
      <c r="BV4" s="378">
        <v>8525427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6.1</v>
      </c>
      <c r="CU4" s="385"/>
      <c r="CV4" s="385"/>
      <c r="CW4" s="385"/>
      <c r="CX4" s="385"/>
      <c r="CY4" s="385"/>
      <c r="CZ4" s="385"/>
      <c r="DA4" s="386"/>
      <c r="DB4" s="384">
        <v>5.7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8397461</v>
      </c>
      <c r="BO5" s="416"/>
      <c r="BP5" s="416"/>
      <c r="BQ5" s="416"/>
      <c r="BR5" s="416"/>
      <c r="BS5" s="416"/>
      <c r="BT5" s="416"/>
      <c r="BU5" s="417"/>
      <c r="BV5" s="415">
        <v>8202744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86.7</v>
      </c>
      <c r="CU5" s="413"/>
      <c r="CV5" s="413"/>
      <c r="CW5" s="413"/>
      <c r="CX5" s="413"/>
      <c r="CY5" s="413"/>
      <c r="CZ5" s="413"/>
      <c r="DA5" s="414"/>
      <c r="DB5" s="412">
        <v>89.1</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362086</v>
      </c>
      <c r="BO6" s="416"/>
      <c r="BP6" s="416"/>
      <c r="BQ6" s="416"/>
      <c r="BR6" s="416"/>
      <c r="BS6" s="416"/>
      <c r="BT6" s="416"/>
      <c r="BU6" s="417"/>
      <c r="BV6" s="415">
        <v>322683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91.4</v>
      </c>
      <c r="CU6" s="453"/>
      <c r="CV6" s="453"/>
      <c r="CW6" s="453"/>
      <c r="CX6" s="453"/>
      <c r="CY6" s="453"/>
      <c r="CZ6" s="453"/>
      <c r="DA6" s="454"/>
      <c r="DB6" s="452">
        <v>94.2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34585</v>
      </c>
      <c r="BO7" s="416"/>
      <c r="BP7" s="416"/>
      <c r="BQ7" s="416"/>
      <c r="BR7" s="416"/>
      <c r="BS7" s="416"/>
      <c r="BT7" s="416"/>
      <c r="BU7" s="417"/>
      <c r="BV7" s="415">
        <v>21918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5348078</v>
      </c>
      <c r="CU7" s="416"/>
      <c r="CV7" s="416"/>
      <c r="CW7" s="416"/>
      <c r="CX7" s="416"/>
      <c r="CY7" s="416"/>
      <c r="CZ7" s="416"/>
      <c r="DA7" s="417"/>
      <c r="DB7" s="415">
        <v>5240860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327501</v>
      </c>
      <c r="BO8" s="416"/>
      <c r="BP8" s="416"/>
      <c r="BQ8" s="416"/>
      <c r="BR8" s="416"/>
      <c r="BS8" s="416"/>
      <c r="BT8" s="416"/>
      <c r="BU8" s="417"/>
      <c r="BV8" s="415">
        <v>300765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0.23</v>
      </c>
      <c r="CU8" s="456"/>
      <c r="CV8" s="456"/>
      <c r="CW8" s="456"/>
      <c r="CX8" s="456"/>
      <c r="CY8" s="456"/>
      <c r="CZ8" s="456"/>
      <c r="DA8" s="457"/>
      <c r="DB8" s="455">
        <v>0.23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15319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26736</v>
      </c>
      <c r="BO9" s="416"/>
      <c r="BP9" s="416"/>
      <c r="BQ9" s="416"/>
      <c r="BR9" s="416"/>
      <c r="BS9" s="416"/>
      <c r="BT9" s="416"/>
      <c r="BU9" s="417"/>
      <c r="BV9" s="415">
        <v>-23498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13.5</v>
      </c>
      <c r="CU9" s="413"/>
      <c r="CV9" s="413"/>
      <c r="CW9" s="413"/>
      <c r="CX9" s="413"/>
      <c r="CY9" s="413"/>
      <c r="CZ9" s="413"/>
      <c r="DA9" s="414"/>
      <c r="DB9" s="412">
        <v>14.7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16792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91990</v>
      </c>
      <c r="BO10" s="416"/>
      <c r="BP10" s="416"/>
      <c r="BQ10" s="416"/>
      <c r="BR10" s="416"/>
      <c r="BS10" s="416"/>
      <c r="BT10" s="416"/>
      <c r="BU10" s="417"/>
      <c r="BV10" s="415">
        <v>19314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15974</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78</v>
      </c>
      <c r="AV12" s="448"/>
      <c r="AW12" s="448"/>
      <c r="AX12" s="448"/>
      <c r="AY12" s="449" t="s">
        <v>117</v>
      </c>
      <c r="AZ12" s="450"/>
      <c r="BA12" s="450"/>
      <c r="BB12" s="450"/>
      <c r="BC12" s="450"/>
      <c r="BD12" s="450"/>
      <c r="BE12" s="450"/>
      <c r="BF12" s="450"/>
      <c r="BG12" s="450"/>
      <c r="BH12" s="450"/>
      <c r="BI12" s="450"/>
      <c r="BJ12" s="450"/>
      <c r="BK12" s="450"/>
      <c r="BL12" s="450"/>
      <c r="BM12" s="451"/>
      <c r="BN12" s="415" t="s">
        <v>110</v>
      </c>
      <c r="BO12" s="416"/>
      <c r="BP12" s="416"/>
      <c r="BQ12" s="416"/>
      <c r="BR12" s="416"/>
      <c r="BS12" s="416"/>
      <c r="BT12" s="416"/>
      <c r="BU12" s="417"/>
      <c r="BV12" s="415">
        <v>60000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110</v>
      </c>
      <c r="CU12" s="456"/>
      <c r="CV12" s="456"/>
      <c r="CW12" s="456"/>
      <c r="CX12" s="456"/>
      <c r="CY12" s="456"/>
      <c r="CZ12" s="456"/>
      <c r="DA12" s="457"/>
      <c r="DB12" s="455" t="s">
        <v>110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15866</v>
      </c>
      <c r="S13" s="497"/>
      <c r="T13" s="497"/>
      <c r="U13" s="497"/>
      <c r="V13" s="498"/>
      <c r="W13" s="431" t="s">
        <v>120</v>
      </c>
      <c r="X13" s="432"/>
      <c r="Y13" s="432"/>
      <c r="Z13" s="432"/>
      <c r="AA13" s="432"/>
      <c r="AB13" s="422"/>
      <c r="AC13" s="466">
        <v>1384</v>
      </c>
      <c r="AD13" s="467"/>
      <c r="AE13" s="467"/>
      <c r="AF13" s="467"/>
      <c r="AG13" s="506"/>
      <c r="AH13" s="466">
        <v>1758</v>
      </c>
      <c r="AI13" s="467"/>
      <c r="AJ13" s="467"/>
      <c r="AK13" s="467"/>
      <c r="AL13" s="468"/>
      <c r="AM13" s="444" t="s">
        <v>121</v>
      </c>
      <c r="AN13" s="445"/>
      <c r="AO13" s="445"/>
      <c r="AP13" s="445"/>
      <c r="AQ13" s="445"/>
      <c r="AR13" s="445"/>
      <c r="AS13" s="445"/>
      <c r="AT13" s="446"/>
      <c r="AU13" s="447" t="s">
        <v>102</v>
      </c>
      <c r="AV13" s="448"/>
      <c r="AW13" s="448"/>
      <c r="AX13" s="448"/>
      <c r="AY13" s="449" t="s">
        <v>122</v>
      </c>
      <c r="AZ13" s="450"/>
      <c r="BA13" s="450"/>
      <c r="BB13" s="450"/>
      <c r="BC13" s="450"/>
      <c r="BD13" s="450"/>
      <c r="BE13" s="450"/>
      <c r="BF13" s="450"/>
      <c r="BG13" s="450"/>
      <c r="BH13" s="450"/>
      <c r="BI13" s="450"/>
      <c r="BJ13" s="450"/>
      <c r="BK13" s="450"/>
      <c r="BL13" s="450"/>
      <c r="BM13" s="451"/>
      <c r="BN13" s="415">
        <v>118726</v>
      </c>
      <c r="BO13" s="416"/>
      <c r="BP13" s="416"/>
      <c r="BQ13" s="416"/>
      <c r="BR13" s="416"/>
      <c r="BS13" s="416"/>
      <c r="BT13" s="416"/>
      <c r="BU13" s="417"/>
      <c r="BV13" s="415">
        <v>-64184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9.6999999999999993</v>
      </c>
      <c r="CU13" s="413"/>
      <c r="CV13" s="413"/>
      <c r="CW13" s="413"/>
      <c r="CX13" s="413"/>
      <c r="CY13" s="413"/>
      <c r="CZ13" s="413"/>
      <c r="DA13" s="414"/>
      <c r="DB13" s="412">
        <v>10.5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16368</v>
      </c>
      <c r="S14" s="497"/>
      <c r="T14" s="497"/>
      <c r="U14" s="497"/>
      <c r="V14" s="498"/>
      <c r="W14" s="405"/>
      <c r="X14" s="406"/>
      <c r="Y14" s="406"/>
      <c r="Z14" s="406"/>
      <c r="AA14" s="406"/>
      <c r="AB14" s="395"/>
      <c r="AC14" s="499">
        <v>17</v>
      </c>
      <c r="AD14" s="500"/>
      <c r="AE14" s="500"/>
      <c r="AF14" s="500"/>
      <c r="AG14" s="501"/>
      <c r="AH14" s="499">
        <v>19.8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39.4</v>
      </c>
      <c r="CU14" s="511"/>
      <c r="CV14" s="511"/>
      <c r="CW14" s="511"/>
      <c r="CX14" s="511"/>
      <c r="CY14" s="511"/>
      <c r="CZ14" s="511"/>
      <c r="DA14" s="512"/>
      <c r="DB14" s="510">
        <v>46.7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16258</v>
      </c>
      <c r="S15" s="497"/>
      <c r="T15" s="497"/>
      <c r="U15" s="497"/>
      <c r="V15" s="498"/>
      <c r="W15" s="431" t="s">
        <v>126</v>
      </c>
      <c r="X15" s="432"/>
      <c r="Y15" s="432"/>
      <c r="Z15" s="432"/>
      <c r="AA15" s="432"/>
      <c r="AB15" s="422"/>
      <c r="AC15" s="466">
        <v>2838</v>
      </c>
      <c r="AD15" s="467"/>
      <c r="AE15" s="467"/>
      <c r="AF15" s="467"/>
      <c r="AG15" s="506"/>
      <c r="AH15" s="466">
        <v>3238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1172155</v>
      </c>
      <c r="BO15" s="379"/>
      <c r="BP15" s="379"/>
      <c r="BQ15" s="379"/>
      <c r="BR15" s="379"/>
      <c r="BS15" s="379"/>
      <c r="BT15" s="379"/>
      <c r="BU15" s="380"/>
      <c r="BV15" s="378">
        <v>1084335</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34.9</v>
      </c>
      <c r="AD16" s="500"/>
      <c r="AE16" s="500"/>
      <c r="AF16" s="500"/>
      <c r="AG16" s="501"/>
      <c r="AH16" s="499">
        <v>36.4</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4787211</v>
      </c>
      <c r="BO16" s="416"/>
      <c r="BP16" s="416"/>
      <c r="BQ16" s="416"/>
      <c r="BR16" s="416"/>
      <c r="BS16" s="416"/>
      <c r="BT16" s="416"/>
      <c r="BU16" s="417"/>
      <c r="BV16" s="415">
        <v>4669680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3918</v>
      </c>
      <c r="AD17" s="467"/>
      <c r="AE17" s="467"/>
      <c r="AF17" s="467"/>
      <c r="AG17" s="506"/>
      <c r="AH17" s="466">
        <v>3893</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1454798</v>
      </c>
      <c r="BO17" s="416"/>
      <c r="BP17" s="416"/>
      <c r="BQ17" s="416"/>
      <c r="BR17" s="416"/>
      <c r="BS17" s="416"/>
      <c r="BT17" s="416"/>
      <c r="BU17" s="417"/>
      <c r="BV17" s="415">
        <v>1361741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230.78</v>
      </c>
      <c r="M18" s="528"/>
      <c r="N18" s="528"/>
      <c r="O18" s="528"/>
      <c r="P18" s="528"/>
      <c r="Q18" s="528"/>
      <c r="R18" s="529"/>
      <c r="S18" s="529"/>
      <c r="T18" s="529"/>
      <c r="U18" s="529"/>
      <c r="V18" s="530"/>
      <c r="W18" s="433"/>
      <c r="X18" s="434"/>
      <c r="Y18" s="434"/>
      <c r="Z18" s="434"/>
      <c r="AA18" s="434"/>
      <c r="AB18" s="425"/>
      <c r="AC18" s="531">
        <v>48.1</v>
      </c>
      <c r="AD18" s="532"/>
      <c r="AE18" s="532"/>
      <c r="AF18" s="532"/>
      <c r="AG18" s="533"/>
      <c r="AH18" s="531">
        <v>43.8</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4655270</v>
      </c>
      <c r="BO18" s="416"/>
      <c r="BP18" s="416"/>
      <c r="BQ18" s="416"/>
      <c r="BR18" s="416"/>
      <c r="BS18" s="416"/>
      <c r="BT18" s="416"/>
      <c r="BU18" s="417"/>
      <c r="BV18" s="415">
        <v>4690597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66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6164921</v>
      </c>
      <c r="BO19" s="416"/>
      <c r="BP19" s="416"/>
      <c r="BQ19" s="416"/>
      <c r="BR19" s="416"/>
      <c r="BS19" s="416"/>
      <c r="BT19" s="416"/>
      <c r="BU19" s="417"/>
      <c r="BV19" s="415">
        <v>5996872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4807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7823235</v>
      </c>
      <c r="BO23" s="416"/>
      <c r="BP23" s="416"/>
      <c r="BQ23" s="416"/>
      <c r="BR23" s="416"/>
      <c r="BS23" s="416"/>
      <c r="BT23" s="416"/>
      <c r="BU23" s="417"/>
      <c r="BV23" s="415">
        <v>7731888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5432</v>
      </c>
      <c r="R24" s="467"/>
      <c r="S24" s="467"/>
      <c r="T24" s="467"/>
      <c r="U24" s="467"/>
      <c r="V24" s="506"/>
      <c r="W24" s="561"/>
      <c r="X24" s="549"/>
      <c r="Y24" s="550"/>
      <c r="Z24" s="465" t="s">
        <v>149</v>
      </c>
      <c r="AA24" s="445"/>
      <c r="AB24" s="445"/>
      <c r="AC24" s="445"/>
      <c r="AD24" s="445"/>
      <c r="AE24" s="445"/>
      <c r="AF24" s="445"/>
      <c r="AG24" s="446"/>
      <c r="AH24" s="466">
        <v>138</v>
      </c>
      <c r="AI24" s="467"/>
      <c r="AJ24" s="467"/>
      <c r="AK24" s="467"/>
      <c r="AL24" s="506"/>
      <c r="AM24" s="466">
        <v>432630</v>
      </c>
      <c r="AN24" s="467"/>
      <c r="AO24" s="467"/>
      <c r="AP24" s="467"/>
      <c r="AQ24" s="467"/>
      <c r="AR24" s="506"/>
      <c r="AS24" s="466">
        <v>3135</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6780133</v>
      </c>
      <c r="BO24" s="416"/>
      <c r="BP24" s="416"/>
      <c r="BQ24" s="416"/>
      <c r="BR24" s="416"/>
      <c r="BS24" s="416"/>
      <c r="BT24" s="416"/>
      <c r="BU24" s="417"/>
      <c r="BV24" s="415">
        <v>6734341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5040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84899</v>
      </c>
      <c r="BO25" s="379"/>
      <c r="BP25" s="379"/>
      <c r="BQ25" s="379"/>
      <c r="BR25" s="379"/>
      <c r="BS25" s="379"/>
      <c r="BT25" s="379"/>
      <c r="BU25" s="380"/>
      <c r="BV25" s="378">
        <v>102638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4563</v>
      </c>
      <c r="R26" s="467"/>
      <c r="S26" s="467"/>
      <c r="T26" s="467"/>
      <c r="U26" s="467"/>
      <c r="V26" s="506"/>
      <c r="W26" s="561"/>
      <c r="X26" s="549"/>
      <c r="Y26" s="550"/>
      <c r="Z26" s="465" t="s">
        <v>156</v>
      </c>
      <c r="AA26" s="571"/>
      <c r="AB26" s="571"/>
      <c r="AC26" s="571"/>
      <c r="AD26" s="571"/>
      <c r="AE26" s="571"/>
      <c r="AF26" s="571"/>
      <c r="AG26" s="572"/>
      <c r="AH26" s="466">
        <v>7</v>
      </c>
      <c r="AI26" s="467"/>
      <c r="AJ26" s="467"/>
      <c r="AK26" s="467"/>
      <c r="AL26" s="506"/>
      <c r="AM26" s="466">
        <v>19684</v>
      </c>
      <c r="AN26" s="467"/>
      <c r="AO26" s="467"/>
      <c r="AP26" s="467"/>
      <c r="AQ26" s="467"/>
      <c r="AR26" s="506"/>
      <c r="AS26" s="466">
        <v>2812</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2880</v>
      </c>
      <c r="R27" s="467"/>
      <c r="S27" s="467"/>
      <c r="T27" s="467"/>
      <c r="U27" s="467"/>
      <c r="V27" s="506"/>
      <c r="W27" s="561"/>
      <c r="X27" s="549"/>
      <c r="Y27" s="550"/>
      <c r="Z27" s="465" t="s">
        <v>159</v>
      </c>
      <c r="AA27" s="445"/>
      <c r="AB27" s="445"/>
      <c r="AC27" s="445"/>
      <c r="AD27" s="445"/>
      <c r="AE27" s="445"/>
      <c r="AF27" s="445"/>
      <c r="AG27" s="446"/>
      <c r="AH27" s="466" t="s">
        <v>153</v>
      </c>
      <c r="AI27" s="467"/>
      <c r="AJ27" s="467"/>
      <c r="AK27" s="467"/>
      <c r="AL27" s="506"/>
      <c r="AM27" s="466" t="s">
        <v>153</v>
      </c>
      <c r="AN27" s="467"/>
      <c r="AO27" s="467"/>
      <c r="AP27" s="467"/>
      <c r="AQ27" s="467"/>
      <c r="AR27" s="506"/>
      <c r="AS27" s="466" t="s">
        <v>153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153</v>
      </c>
      <c r="BO27" s="585"/>
      <c r="BP27" s="585"/>
      <c r="BQ27" s="585"/>
      <c r="BR27" s="585"/>
      <c r="BS27" s="585"/>
      <c r="BT27" s="585"/>
      <c r="BU27" s="586"/>
      <c r="BV27" s="584" t="s">
        <v>153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2760</v>
      </c>
      <c r="R28" s="467"/>
      <c r="S28" s="467"/>
      <c r="T28" s="467"/>
      <c r="U28" s="467"/>
      <c r="V28" s="506"/>
      <c r="W28" s="561"/>
      <c r="X28" s="549"/>
      <c r="Y28" s="550"/>
      <c r="Z28" s="465" t="s">
        <v>162</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1610285</v>
      </c>
      <c r="BO28" s="379"/>
      <c r="BP28" s="379"/>
      <c r="BQ28" s="379"/>
      <c r="BR28" s="379"/>
      <c r="BS28" s="379"/>
      <c r="BT28" s="379"/>
      <c r="BU28" s="380"/>
      <c r="BV28" s="378">
        <v>1518295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2530</v>
      </c>
      <c r="R29" s="467"/>
      <c r="S29" s="467"/>
      <c r="T29" s="467"/>
      <c r="U29" s="467"/>
      <c r="V29" s="506"/>
      <c r="W29" s="562"/>
      <c r="X29" s="563"/>
      <c r="Y29" s="564"/>
      <c r="Z29" s="465" t="s">
        <v>166</v>
      </c>
      <c r="AA29" s="445"/>
      <c r="AB29" s="445"/>
      <c r="AC29" s="445"/>
      <c r="AD29" s="445"/>
      <c r="AE29" s="445"/>
      <c r="AF29" s="445"/>
      <c r="AG29" s="446"/>
      <c r="AH29" s="466">
        <v>138</v>
      </c>
      <c r="AI29" s="467"/>
      <c r="AJ29" s="467"/>
      <c r="AK29" s="467"/>
      <c r="AL29" s="506"/>
      <c r="AM29" s="466">
        <v>432630</v>
      </c>
      <c r="AN29" s="467"/>
      <c r="AO29" s="467"/>
      <c r="AP29" s="467"/>
      <c r="AQ29" s="467"/>
      <c r="AR29" s="506"/>
      <c r="AS29" s="466">
        <v>3135</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123458</v>
      </c>
      <c r="BO29" s="416"/>
      <c r="BP29" s="416"/>
      <c r="BQ29" s="416"/>
      <c r="BR29" s="416"/>
      <c r="BS29" s="416"/>
      <c r="BT29" s="416"/>
      <c r="BU29" s="417"/>
      <c r="BV29" s="415">
        <v>123458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610279</v>
      </c>
      <c r="BO30" s="585"/>
      <c r="BP30" s="585"/>
      <c r="BQ30" s="585"/>
      <c r="BR30" s="585"/>
      <c r="BS30" s="585"/>
      <c r="BT30" s="585"/>
      <c r="BU30" s="586"/>
      <c r="BV30" s="584">
        <v>579232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上水道事業会計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湯沢雄勝広域市町村圏組合（一般会計）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五輪坂ハイツ</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IF('各会計、関係団体の財政状況及び健全化判断比率'!B34="","",'各会計、関係団体の財政状況及び健全化判断比率'!B34)</f>
        <v>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IF('各会計、関係団体の財政状況及び健全化判断比率'!B36="","",'各会計、関係団体の財政状況及び健全化判断比率'!B36)</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湯沢雄勝広域市町村圏組合（湯沢雄勝ふるさと市町村圏基金特別会計）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羽後有機センター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秋田県市町村総合事務組合（一般会計）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おも・しぇ</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老人福祉施設運営特別会計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秋田県市町村総合事務組合（交通災害共済事業等特別会計）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高瀬ケアセンター運営特別会計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秋田県市町村会館管理組合（一般会計）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秋田県後期高齢者医療広域連合（一般会計）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秋田県後期高齢者医療広域連合（後期高齢者医療特別会計）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秋田県町村電算システム共同事業組合（一般会計）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1050944</v>
      </c>
      <c r="S5" s="613"/>
      <c r="T5" s="613"/>
      <c r="U5" s="613"/>
      <c r="V5" s="613"/>
      <c r="W5" s="613"/>
      <c r="X5" s="613"/>
      <c r="Y5" s="614"/>
      <c r="Z5" s="615">
        <v>12</v>
      </c>
      <c r="AA5" s="615"/>
      <c r="AB5" s="615"/>
      <c r="AC5" s="615"/>
      <c r="AD5" s="616">
        <v>1050944</v>
      </c>
      <c r="AE5" s="616"/>
      <c r="AF5" s="616"/>
      <c r="AG5" s="616"/>
      <c r="AH5" s="616"/>
      <c r="AI5" s="616"/>
      <c r="AJ5" s="616"/>
      <c r="AK5" s="616"/>
      <c r="AL5" s="617">
        <v>20.6</v>
      </c>
      <c r="AM5" s="618"/>
      <c r="AN5" s="618"/>
      <c r="AO5" s="619"/>
      <c r="AP5" s="609" t="s">
        <v>205</v>
      </c>
      <c r="AQ5" s="610"/>
      <c r="AR5" s="610"/>
      <c r="AS5" s="610"/>
      <c r="AT5" s="610"/>
      <c r="AU5" s="610"/>
      <c r="AV5" s="610"/>
      <c r="AW5" s="610"/>
      <c r="AX5" s="610"/>
      <c r="AY5" s="610"/>
      <c r="AZ5" s="610"/>
      <c r="BA5" s="610"/>
      <c r="BB5" s="610"/>
      <c r="BC5" s="610"/>
      <c r="BD5" s="610"/>
      <c r="BE5" s="610"/>
      <c r="BF5" s="611"/>
      <c r="BG5" s="623">
        <v>1043183</v>
      </c>
      <c r="BH5" s="624"/>
      <c r="BI5" s="624"/>
      <c r="BJ5" s="624"/>
      <c r="BK5" s="624"/>
      <c r="BL5" s="624"/>
      <c r="BM5" s="624"/>
      <c r="BN5" s="625"/>
      <c r="BO5" s="626">
        <v>99.3</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105233</v>
      </c>
      <c r="S6" s="624"/>
      <c r="T6" s="624"/>
      <c r="U6" s="624"/>
      <c r="V6" s="624"/>
      <c r="W6" s="624"/>
      <c r="X6" s="624"/>
      <c r="Y6" s="625"/>
      <c r="Z6" s="626">
        <v>1.2</v>
      </c>
      <c r="AA6" s="626"/>
      <c r="AB6" s="626"/>
      <c r="AC6" s="626"/>
      <c r="AD6" s="627">
        <v>105233</v>
      </c>
      <c r="AE6" s="627"/>
      <c r="AF6" s="627"/>
      <c r="AG6" s="627"/>
      <c r="AH6" s="627"/>
      <c r="AI6" s="627"/>
      <c r="AJ6" s="627"/>
      <c r="AK6" s="627"/>
      <c r="AL6" s="628">
        <v>2.1</v>
      </c>
      <c r="AM6" s="629"/>
      <c r="AN6" s="629"/>
      <c r="AO6" s="630"/>
      <c r="AP6" s="620" t="s">
        <v>211</v>
      </c>
      <c r="AQ6" s="621"/>
      <c r="AR6" s="621"/>
      <c r="AS6" s="621"/>
      <c r="AT6" s="621"/>
      <c r="AU6" s="621"/>
      <c r="AV6" s="621"/>
      <c r="AW6" s="621"/>
      <c r="AX6" s="621"/>
      <c r="AY6" s="621"/>
      <c r="AZ6" s="621"/>
      <c r="BA6" s="621"/>
      <c r="BB6" s="621"/>
      <c r="BC6" s="621"/>
      <c r="BD6" s="621"/>
      <c r="BE6" s="621"/>
      <c r="BF6" s="622"/>
      <c r="BG6" s="623">
        <v>1043183</v>
      </c>
      <c r="BH6" s="624"/>
      <c r="BI6" s="624"/>
      <c r="BJ6" s="624"/>
      <c r="BK6" s="624"/>
      <c r="BL6" s="624"/>
      <c r="BM6" s="624"/>
      <c r="BN6" s="625"/>
      <c r="BO6" s="626">
        <v>99.3</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132710</v>
      </c>
      <c r="CS6" s="624"/>
      <c r="CT6" s="624"/>
      <c r="CU6" s="624"/>
      <c r="CV6" s="624"/>
      <c r="CW6" s="624"/>
      <c r="CX6" s="624"/>
      <c r="CY6" s="625"/>
      <c r="CZ6" s="626">
        <v>1.6</v>
      </c>
      <c r="DA6" s="626"/>
      <c r="DB6" s="626"/>
      <c r="DC6" s="626"/>
      <c r="DD6" s="632" t="s">
        <v>206</v>
      </c>
      <c r="DE6" s="624"/>
      <c r="DF6" s="624"/>
      <c r="DG6" s="624"/>
      <c r="DH6" s="624"/>
      <c r="DI6" s="624"/>
      <c r="DJ6" s="624"/>
      <c r="DK6" s="624"/>
      <c r="DL6" s="624"/>
      <c r="DM6" s="624"/>
      <c r="DN6" s="624"/>
      <c r="DO6" s="624"/>
      <c r="DP6" s="625"/>
      <c r="DQ6" s="632">
        <v>132710</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1731</v>
      </c>
      <c r="S7" s="624"/>
      <c r="T7" s="624"/>
      <c r="U7" s="624"/>
      <c r="V7" s="624"/>
      <c r="W7" s="624"/>
      <c r="X7" s="624"/>
      <c r="Y7" s="625"/>
      <c r="Z7" s="626">
        <v>0</v>
      </c>
      <c r="AA7" s="626"/>
      <c r="AB7" s="626"/>
      <c r="AC7" s="626"/>
      <c r="AD7" s="627">
        <v>1731</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395485</v>
      </c>
      <c r="BH7" s="624"/>
      <c r="BI7" s="624"/>
      <c r="BJ7" s="624"/>
      <c r="BK7" s="624"/>
      <c r="BL7" s="624"/>
      <c r="BM7" s="624"/>
      <c r="BN7" s="625"/>
      <c r="BO7" s="626">
        <v>37.6</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1041555</v>
      </c>
      <c r="CS7" s="624"/>
      <c r="CT7" s="624"/>
      <c r="CU7" s="624"/>
      <c r="CV7" s="624"/>
      <c r="CW7" s="624"/>
      <c r="CX7" s="624"/>
      <c r="CY7" s="625"/>
      <c r="CZ7" s="626">
        <v>12.4</v>
      </c>
      <c r="DA7" s="626"/>
      <c r="DB7" s="626"/>
      <c r="DC7" s="626"/>
      <c r="DD7" s="632">
        <v>47680</v>
      </c>
      <c r="DE7" s="624"/>
      <c r="DF7" s="624"/>
      <c r="DG7" s="624"/>
      <c r="DH7" s="624"/>
      <c r="DI7" s="624"/>
      <c r="DJ7" s="624"/>
      <c r="DK7" s="624"/>
      <c r="DL7" s="624"/>
      <c r="DM7" s="624"/>
      <c r="DN7" s="624"/>
      <c r="DO7" s="624"/>
      <c r="DP7" s="625"/>
      <c r="DQ7" s="632">
        <v>935274</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3702</v>
      </c>
      <c r="S8" s="624"/>
      <c r="T8" s="624"/>
      <c r="U8" s="624"/>
      <c r="V8" s="624"/>
      <c r="W8" s="624"/>
      <c r="X8" s="624"/>
      <c r="Y8" s="625"/>
      <c r="Z8" s="626">
        <v>0</v>
      </c>
      <c r="AA8" s="626"/>
      <c r="AB8" s="626"/>
      <c r="AC8" s="626"/>
      <c r="AD8" s="627">
        <v>3702</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22848</v>
      </c>
      <c r="BH8" s="624"/>
      <c r="BI8" s="624"/>
      <c r="BJ8" s="624"/>
      <c r="BK8" s="624"/>
      <c r="BL8" s="624"/>
      <c r="BM8" s="624"/>
      <c r="BN8" s="625"/>
      <c r="BO8" s="626">
        <v>2.2000000000000002</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2339945</v>
      </c>
      <c r="CS8" s="624"/>
      <c r="CT8" s="624"/>
      <c r="CU8" s="624"/>
      <c r="CV8" s="624"/>
      <c r="CW8" s="624"/>
      <c r="CX8" s="624"/>
      <c r="CY8" s="625"/>
      <c r="CZ8" s="626">
        <v>27.9</v>
      </c>
      <c r="DA8" s="626"/>
      <c r="DB8" s="626"/>
      <c r="DC8" s="626"/>
      <c r="DD8" s="632">
        <v>20186</v>
      </c>
      <c r="DE8" s="624"/>
      <c r="DF8" s="624"/>
      <c r="DG8" s="624"/>
      <c r="DH8" s="624"/>
      <c r="DI8" s="624"/>
      <c r="DJ8" s="624"/>
      <c r="DK8" s="624"/>
      <c r="DL8" s="624"/>
      <c r="DM8" s="624"/>
      <c r="DN8" s="624"/>
      <c r="DO8" s="624"/>
      <c r="DP8" s="625"/>
      <c r="DQ8" s="632">
        <v>1287246</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2550</v>
      </c>
      <c r="S9" s="624"/>
      <c r="T9" s="624"/>
      <c r="U9" s="624"/>
      <c r="V9" s="624"/>
      <c r="W9" s="624"/>
      <c r="X9" s="624"/>
      <c r="Y9" s="625"/>
      <c r="Z9" s="626">
        <v>0</v>
      </c>
      <c r="AA9" s="626"/>
      <c r="AB9" s="626"/>
      <c r="AC9" s="626"/>
      <c r="AD9" s="627">
        <v>2550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333311</v>
      </c>
      <c r="BH9" s="624"/>
      <c r="BI9" s="624"/>
      <c r="BJ9" s="624"/>
      <c r="BK9" s="624"/>
      <c r="BL9" s="624"/>
      <c r="BM9" s="624"/>
      <c r="BN9" s="625"/>
      <c r="BO9" s="626">
        <v>31.7</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863440</v>
      </c>
      <c r="CS9" s="624"/>
      <c r="CT9" s="624"/>
      <c r="CU9" s="624"/>
      <c r="CV9" s="624"/>
      <c r="CW9" s="624"/>
      <c r="CX9" s="624"/>
      <c r="CY9" s="625"/>
      <c r="CZ9" s="626">
        <v>10.3</v>
      </c>
      <c r="DA9" s="626"/>
      <c r="DB9" s="626"/>
      <c r="DC9" s="626"/>
      <c r="DD9" s="632">
        <v>72078</v>
      </c>
      <c r="DE9" s="624"/>
      <c r="DF9" s="624"/>
      <c r="DG9" s="624"/>
      <c r="DH9" s="624"/>
      <c r="DI9" s="624"/>
      <c r="DJ9" s="624"/>
      <c r="DK9" s="624"/>
      <c r="DL9" s="624"/>
      <c r="DM9" s="624"/>
      <c r="DN9" s="624"/>
      <c r="DO9" s="624"/>
      <c r="DP9" s="625"/>
      <c r="DQ9" s="632">
        <v>694568</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291093</v>
      </c>
      <c r="S10" s="624"/>
      <c r="T10" s="624"/>
      <c r="U10" s="624"/>
      <c r="V10" s="624"/>
      <c r="W10" s="624"/>
      <c r="X10" s="624"/>
      <c r="Y10" s="625"/>
      <c r="Z10" s="626">
        <v>3.3</v>
      </c>
      <c r="AA10" s="626"/>
      <c r="AB10" s="626"/>
      <c r="AC10" s="626"/>
      <c r="AD10" s="627">
        <v>291093</v>
      </c>
      <c r="AE10" s="627"/>
      <c r="AF10" s="627"/>
      <c r="AG10" s="627"/>
      <c r="AH10" s="627"/>
      <c r="AI10" s="627"/>
      <c r="AJ10" s="627"/>
      <c r="AK10" s="627"/>
      <c r="AL10" s="628">
        <v>5.7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24201</v>
      </c>
      <c r="BH10" s="624"/>
      <c r="BI10" s="624"/>
      <c r="BJ10" s="624"/>
      <c r="BK10" s="624"/>
      <c r="BL10" s="624"/>
      <c r="BM10" s="624"/>
      <c r="BN10" s="625"/>
      <c r="BO10" s="626">
        <v>2.2999999999999998</v>
      </c>
      <c r="BP10" s="626"/>
      <c r="BQ10" s="626"/>
      <c r="BR10" s="626"/>
      <c r="BS10" s="632" t="s">
        <v>110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368</v>
      </c>
      <c r="CS10" s="624"/>
      <c r="CT10" s="624"/>
      <c r="CU10" s="624"/>
      <c r="CV10" s="624"/>
      <c r="CW10" s="624"/>
      <c r="CX10" s="624"/>
      <c r="CY10" s="625"/>
      <c r="CZ10" s="626">
        <v>0</v>
      </c>
      <c r="DA10" s="626"/>
      <c r="DB10" s="626"/>
      <c r="DC10" s="626"/>
      <c r="DD10" s="632" t="s">
        <v>110</v>
      </c>
      <c r="DE10" s="624"/>
      <c r="DF10" s="624"/>
      <c r="DG10" s="624"/>
      <c r="DH10" s="624"/>
      <c r="DI10" s="624"/>
      <c r="DJ10" s="624"/>
      <c r="DK10" s="624"/>
      <c r="DL10" s="624"/>
      <c r="DM10" s="624"/>
      <c r="DN10" s="624"/>
      <c r="DO10" s="624"/>
      <c r="DP10" s="625"/>
      <c r="DQ10" s="632">
        <v>368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15125</v>
      </c>
      <c r="BH11" s="624"/>
      <c r="BI11" s="624"/>
      <c r="BJ11" s="624"/>
      <c r="BK11" s="624"/>
      <c r="BL11" s="624"/>
      <c r="BM11" s="624"/>
      <c r="BN11" s="625"/>
      <c r="BO11" s="626">
        <v>1.4</v>
      </c>
      <c r="BP11" s="626"/>
      <c r="BQ11" s="626"/>
      <c r="BR11" s="626"/>
      <c r="BS11" s="632" t="s">
        <v>110</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705233</v>
      </c>
      <c r="CS11" s="624"/>
      <c r="CT11" s="624"/>
      <c r="CU11" s="624"/>
      <c r="CV11" s="624"/>
      <c r="CW11" s="624"/>
      <c r="CX11" s="624"/>
      <c r="CY11" s="625"/>
      <c r="CZ11" s="626">
        <v>8.4</v>
      </c>
      <c r="DA11" s="626"/>
      <c r="DB11" s="626"/>
      <c r="DC11" s="626"/>
      <c r="DD11" s="632">
        <v>173029</v>
      </c>
      <c r="DE11" s="624"/>
      <c r="DF11" s="624"/>
      <c r="DG11" s="624"/>
      <c r="DH11" s="624"/>
      <c r="DI11" s="624"/>
      <c r="DJ11" s="624"/>
      <c r="DK11" s="624"/>
      <c r="DL11" s="624"/>
      <c r="DM11" s="624"/>
      <c r="DN11" s="624"/>
      <c r="DO11" s="624"/>
      <c r="DP11" s="625"/>
      <c r="DQ11" s="632">
        <v>364172</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528323</v>
      </c>
      <c r="BH12" s="624"/>
      <c r="BI12" s="624"/>
      <c r="BJ12" s="624"/>
      <c r="BK12" s="624"/>
      <c r="BL12" s="624"/>
      <c r="BM12" s="624"/>
      <c r="BN12" s="625"/>
      <c r="BO12" s="626">
        <v>50.3</v>
      </c>
      <c r="BP12" s="626"/>
      <c r="BQ12" s="626"/>
      <c r="BR12" s="626"/>
      <c r="BS12" s="632" t="s">
        <v>110</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703361</v>
      </c>
      <c r="CS12" s="624"/>
      <c r="CT12" s="624"/>
      <c r="CU12" s="624"/>
      <c r="CV12" s="624"/>
      <c r="CW12" s="624"/>
      <c r="CX12" s="624"/>
      <c r="CY12" s="625"/>
      <c r="CZ12" s="626">
        <v>8.4</v>
      </c>
      <c r="DA12" s="626"/>
      <c r="DB12" s="626"/>
      <c r="DC12" s="626"/>
      <c r="DD12" s="632">
        <v>525315</v>
      </c>
      <c r="DE12" s="624"/>
      <c r="DF12" s="624"/>
      <c r="DG12" s="624"/>
      <c r="DH12" s="624"/>
      <c r="DI12" s="624"/>
      <c r="DJ12" s="624"/>
      <c r="DK12" s="624"/>
      <c r="DL12" s="624"/>
      <c r="DM12" s="624"/>
      <c r="DN12" s="624"/>
      <c r="DO12" s="624"/>
      <c r="DP12" s="625"/>
      <c r="DQ12" s="632">
        <v>221344</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14527</v>
      </c>
      <c r="S13" s="624"/>
      <c r="T13" s="624"/>
      <c r="U13" s="624"/>
      <c r="V13" s="624"/>
      <c r="W13" s="624"/>
      <c r="X13" s="624"/>
      <c r="Y13" s="625"/>
      <c r="Z13" s="626">
        <v>0.2</v>
      </c>
      <c r="AA13" s="626"/>
      <c r="AB13" s="626"/>
      <c r="AC13" s="626"/>
      <c r="AD13" s="627">
        <v>14527</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525569</v>
      </c>
      <c r="BH13" s="624"/>
      <c r="BI13" s="624"/>
      <c r="BJ13" s="624"/>
      <c r="BK13" s="624"/>
      <c r="BL13" s="624"/>
      <c r="BM13" s="624"/>
      <c r="BN13" s="625"/>
      <c r="BO13" s="626">
        <v>50</v>
      </c>
      <c r="BP13" s="626"/>
      <c r="BQ13" s="626"/>
      <c r="BR13" s="626"/>
      <c r="BS13" s="632" t="s">
        <v>110</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725214</v>
      </c>
      <c r="CS13" s="624"/>
      <c r="CT13" s="624"/>
      <c r="CU13" s="624"/>
      <c r="CV13" s="624"/>
      <c r="CW13" s="624"/>
      <c r="CX13" s="624"/>
      <c r="CY13" s="625"/>
      <c r="CZ13" s="626">
        <v>8.6</v>
      </c>
      <c r="DA13" s="626"/>
      <c r="DB13" s="626"/>
      <c r="DC13" s="626"/>
      <c r="DD13" s="632">
        <v>332592</v>
      </c>
      <c r="DE13" s="624"/>
      <c r="DF13" s="624"/>
      <c r="DG13" s="624"/>
      <c r="DH13" s="624"/>
      <c r="DI13" s="624"/>
      <c r="DJ13" s="624"/>
      <c r="DK13" s="624"/>
      <c r="DL13" s="624"/>
      <c r="DM13" s="624"/>
      <c r="DN13" s="624"/>
      <c r="DO13" s="624"/>
      <c r="DP13" s="625"/>
      <c r="DQ13" s="632">
        <v>431797</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42851</v>
      </c>
      <c r="BH14" s="624"/>
      <c r="BI14" s="624"/>
      <c r="BJ14" s="624"/>
      <c r="BK14" s="624"/>
      <c r="BL14" s="624"/>
      <c r="BM14" s="624"/>
      <c r="BN14" s="625"/>
      <c r="BO14" s="626">
        <v>4.0999999999999996</v>
      </c>
      <c r="BP14" s="626"/>
      <c r="BQ14" s="626"/>
      <c r="BR14" s="626"/>
      <c r="BS14" s="632" t="s">
        <v>110</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305213</v>
      </c>
      <c r="CS14" s="624"/>
      <c r="CT14" s="624"/>
      <c r="CU14" s="624"/>
      <c r="CV14" s="624"/>
      <c r="CW14" s="624"/>
      <c r="CX14" s="624"/>
      <c r="CY14" s="625"/>
      <c r="CZ14" s="626">
        <v>3.6</v>
      </c>
      <c r="DA14" s="626"/>
      <c r="DB14" s="626"/>
      <c r="DC14" s="626"/>
      <c r="DD14" s="632">
        <v>17121</v>
      </c>
      <c r="DE14" s="624"/>
      <c r="DF14" s="624"/>
      <c r="DG14" s="624"/>
      <c r="DH14" s="624"/>
      <c r="DI14" s="624"/>
      <c r="DJ14" s="624"/>
      <c r="DK14" s="624"/>
      <c r="DL14" s="624"/>
      <c r="DM14" s="624"/>
      <c r="DN14" s="624"/>
      <c r="DO14" s="624"/>
      <c r="DP14" s="625"/>
      <c r="DQ14" s="632">
        <v>289953</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4572</v>
      </c>
      <c r="S15" s="624"/>
      <c r="T15" s="624"/>
      <c r="U15" s="624"/>
      <c r="V15" s="624"/>
      <c r="W15" s="624"/>
      <c r="X15" s="624"/>
      <c r="Y15" s="625"/>
      <c r="Z15" s="626">
        <v>0.1</v>
      </c>
      <c r="AA15" s="626"/>
      <c r="AB15" s="626"/>
      <c r="AC15" s="626"/>
      <c r="AD15" s="627">
        <v>4572</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76524</v>
      </c>
      <c r="BH15" s="624"/>
      <c r="BI15" s="624"/>
      <c r="BJ15" s="624"/>
      <c r="BK15" s="624"/>
      <c r="BL15" s="624"/>
      <c r="BM15" s="624"/>
      <c r="BN15" s="625"/>
      <c r="BO15" s="626">
        <v>7.3</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749077</v>
      </c>
      <c r="CS15" s="624"/>
      <c r="CT15" s="624"/>
      <c r="CU15" s="624"/>
      <c r="CV15" s="624"/>
      <c r="CW15" s="624"/>
      <c r="CX15" s="624"/>
      <c r="CY15" s="625"/>
      <c r="CZ15" s="626">
        <v>8.9</v>
      </c>
      <c r="DA15" s="626"/>
      <c r="DB15" s="626"/>
      <c r="DC15" s="626"/>
      <c r="DD15" s="632">
        <v>148366</v>
      </c>
      <c r="DE15" s="624"/>
      <c r="DF15" s="624"/>
      <c r="DG15" s="624"/>
      <c r="DH15" s="624"/>
      <c r="DI15" s="624"/>
      <c r="DJ15" s="624"/>
      <c r="DK15" s="624"/>
      <c r="DL15" s="624"/>
      <c r="DM15" s="624"/>
      <c r="DN15" s="624"/>
      <c r="DO15" s="624"/>
      <c r="DP15" s="625"/>
      <c r="DQ15" s="632">
        <v>614362</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3855282</v>
      </c>
      <c r="S16" s="624"/>
      <c r="T16" s="624"/>
      <c r="U16" s="624"/>
      <c r="V16" s="624"/>
      <c r="W16" s="624"/>
      <c r="X16" s="624"/>
      <c r="Y16" s="625"/>
      <c r="Z16" s="626">
        <v>44</v>
      </c>
      <c r="AA16" s="626"/>
      <c r="AB16" s="626"/>
      <c r="AC16" s="626"/>
      <c r="AD16" s="627">
        <v>3615056</v>
      </c>
      <c r="AE16" s="627"/>
      <c r="AF16" s="627"/>
      <c r="AG16" s="627"/>
      <c r="AH16" s="627"/>
      <c r="AI16" s="627"/>
      <c r="AJ16" s="627"/>
      <c r="AK16" s="627"/>
      <c r="AL16" s="628">
        <v>71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110</v>
      </c>
      <c r="CS16" s="624"/>
      <c r="CT16" s="624"/>
      <c r="CU16" s="624"/>
      <c r="CV16" s="624"/>
      <c r="CW16" s="624"/>
      <c r="CX16" s="624"/>
      <c r="CY16" s="625"/>
      <c r="CZ16" s="626" t="s">
        <v>110</v>
      </c>
      <c r="DA16" s="626"/>
      <c r="DB16" s="626"/>
      <c r="DC16" s="626"/>
      <c r="DD16" s="632" t="s">
        <v>110</v>
      </c>
      <c r="DE16" s="624"/>
      <c r="DF16" s="624"/>
      <c r="DG16" s="624"/>
      <c r="DH16" s="624"/>
      <c r="DI16" s="624"/>
      <c r="DJ16" s="624"/>
      <c r="DK16" s="624"/>
      <c r="DL16" s="624"/>
      <c r="DM16" s="624"/>
      <c r="DN16" s="624"/>
      <c r="DO16" s="624"/>
      <c r="DP16" s="625"/>
      <c r="DQ16" s="632" t="s">
        <v>110</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3615056</v>
      </c>
      <c r="S17" s="624"/>
      <c r="T17" s="624"/>
      <c r="U17" s="624"/>
      <c r="V17" s="624"/>
      <c r="W17" s="624"/>
      <c r="X17" s="624"/>
      <c r="Y17" s="625"/>
      <c r="Z17" s="626">
        <v>41.3</v>
      </c>
      <c r="AA17" s="626"/>
      <c r="AB17" s="626"/>
      <c r="AC17" s="626"/>
      <c r="AD17" s="627">
        <v>3615056</v>
      </c>
      <c r="AE17" s="627"/>
      <c r="AF17" s="627"/>
      <c r="AG17" s="627"/>
      <c r="AH17" s="627"/>
      <c r="AI17" s="627"/>
      <c r="AJ17" s="627"/>
      <c r="AK17" s="627"/>
      <c r="AL17" s="628">
        <v>71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831345</v>
      </c>
      <c r="CS17" s="624"/>
      <c r="CT17" s="624"/>
      <c r="CU17" s="624"/>
      <c r="CV17" s="624"/>
      <c r="CW17" s="624"/>
      <c r="CX17" s="624"/>
      <c r="CY17" s="625"/>
      <c r="CZ17" s="626">
        <v>9.9</v>
      </c>
      <c r="DA17" s="626"/>
      <c r="DB17" s="626"/>
      <c r="DC17" s="626"/>
      <c r="DD17" s="632" t="s">
        <v>110</v>
      </c>
      <c r="DE17" s="624"/>
      <c r="DF17" s="624"/>
      <c r="DG17" s="624"/>
      <c r="DH17" s="624"/>
      <c r="DI17" s="624"/>
      <c r="DJ17" s="624"/>
      <c r="DK17" s="624"/>
      <c r="DL17" s="624"/>
      <c r="DM17" s="624"/>
      <c r="DN17" s="624"/>
      <c r="DO17" s="624"/>
      <c r="DP17" s="625"/>
      <c r="DQ17" s="632">
        <v>831041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240219</v>
      </c>
      <c r="S18" s="624"/>
      <c r="T18" s="624"/>
      <c r="U18" s="624"/>
      <c r="V18" s="624"/>
      <c r="W18" s="624"/>
      <c r="X18" s="624"/>
      <c r="Y18" s="625"/>
      <c r="Z18" s="626">
        <v>2.7</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7</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7761</v>
      </c>
      <c r="BH19" s="624"/>
      <c r="BI19" s="624"/>
      <c r="BJ19" s="624"/>
      <c r="BK19" s="624"/>
      <c r="BL19" s="624"/>
      <c r="BM19" s="624"/>
      <c r="BN19" s="625"/>
      <c r="BO19" s="626">
        <v>0.7</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5329634</v>
      </c>
      <c r="S20" s="624"/>
      <c r="T20" s="624"/>
      <c r="U20" s="624"/>
      <c r="V20" s="624"/>
      <c r="W20" s="624"/>
      <c r="X20" s="624"/>
      <c r="Y20" s="625"/>
      <c r="Z20" s="626">
        <v>60.8</v>
      </c>
      <c r="AA20" s="626"/>
      <c r="AB20" s="626"/>
      <c r="AC20" s="626"/>
      <c r="AD20" s="627">
        <v>5089408</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7761</v>
      </c>
      <c r="BH20" s="624"/>
      <c r="BI20" s="624"/>
      <c r="BJ20" s="624"/>
      <c r="BK20" s="624"/>
      <c r="BL20" s="624"/>
      <c r="BM20" s="624"/>
      <c r="BN20" s="625"/>
      <c r="BO20" s="626">
        <v>0.7</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8397461</v>
      </c>
      <c r="CS20" s="624"/>
      <c r="CT20" s="624"/>
      <c r="CU20" s="624"/>
      <c r="CV20" s="624"/>
      <c r="CW20" s="624"/>
      <c r="CX20" s="624"/>
      <c r="CY20" s="625"/>
      <c r="CZ20" s="626">
        <v>100</v>
      </c>
      <c r="DA20" s="626"/>
      <c r="DB20" s="626"/>
      <c r="DC20" s="626"/>
      <c r="DD20" s="632">
        <v>1336367</v>
      </c>
      <c r="DE20" s="624"/>
      <c r="DF20" s="624"/>
      <c r="DG20" s="624"/>
      <c r="DH20" s="624"/>
      <c r="DI20" s="624"/>
      <c r="DJ20" s="624"/>
      <c r="DK20" s="624"/>
      <c r="DL20" s="624"/>
      <c r="DM20" s="624"/>
      <c r="DN20" s="624"/>
      <c r="DO20" s="624"/>
      <c r="DP20" s="625"/>
      <c r="DQ20" s="632">
        <v>5802835</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1372</v>
      </c>
      <c r="S21" s="624"/>
      <c r="T21" s="624"/>
      <c r="U21" s="624"/>
      <c r="V21" s="624"/>
      <c r="W21" s="624"/>
      <c r="X21" s="624"/>
      <c r="Y21" s="625"/>
      <c r="Z21" s="626">
        <v>0</v>
      </c>
      <c r="AA21" s="626"/>
      <c r="AB21" s="626"/>
      <c r="AC21" s="626"/>
      <c r="AD21" s="627">
        <v>1372</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7761</v>
      </c>
      <c r="BH21" s="624"/>
      <c r="BI21" s="624"/>
      <c r="BJ21" s="624"/>
      <c r="BK21" s="624"/>
      <c r="BL21" s="624"/>
      <c r="BM21" s="624"/>
      <c r="BN21" s="625"/>
      <c r="BO21" s="626">
        <v>0.7</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12860</v>
      </c>
      <c r="S22" s="624"/>
      <c r="T22" s="624"/>
      <c r="U22" s="624"/>
      <c r="V22" s="624"/>
      <c r="W22" s="624"/>
      <c r="X22" s="624"/>
      <c r="Y22" s="625"/>
      <c r="Z22" s="626">
        <v>0.1</v>
      </c>
      <c r="AA22" s="626"/>
      <c r="AB22" s="626"/>
      <c r="AC22" s="626"/>
      <c r="AD22" s="627" t="s">
        <v>110</v>
      </c>
      <c r="AE22" s="627"/>
      <c r="AF22" s="627"/>
      <c r="AG22" s="627"/>
      <c r="AH22" s="627"/>
      <c r="AI22" s="627"/>
      <c r="AJ22" s="627"/>
      <c r="AK22" s="627"/>
      <c r="AL22" s="628" t="s">
        <v>110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82025</v>
      </c>
      <c r="S23" s="624"/>
      <c r="T23" s="624"/>
      <c r="U23" s="624"/>
      <c r="V23" s="624"/>
      <c r="W23" s="624"/>
      <c r="X23" s="624"/>
      <c r="Y23" s="625"/>
      <c r="Z23" s="626">
        <v>0.9</v>
      </c>
      <c r="AA23" s="626"/>
      <c r="AB23" s="626"/>
      <c r="AC23" s="626"/>
      <c r="AD23" s="627">
        <v>2995</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27799</v>
      </c>
      <c r="S24" s="624"/>
      <c r="T24" s="624"/>
      <c r="U24" s="624"/>
      <c r="V24" s="624"/>
      <c r="W24" s="624"/>
      <c r="X24" s="624"/>
      <c r="Y24" s="625"/>
      <c r="Z24" s="626">
        <v>0.3</v>
      </c>
      <c r="AA24" s="626"/>
      <c r="AB24" s="626"/>
      <c r="AC24" s="626"/>
      <c r="AD24" s="627" t="s">
        <v>110</v>
      </c>
      <c r="AE24" s="627"/>
      <c r="AF24" s="627"/>
      <c r="AG24" s="627"/>
      <c r="AH24" s="627"/>
      <c r="AI24" s="627"/>
      <c r="AJ24" s="627"/>
      <c r="AK24" s="627"/>
      <c r="AL24" s="628" t="s">
        <v>110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3110977</v>
      </c>
      <c r="CS24" s="613"/>
      <c r="CT24" s="613"/>
      <c r="CU24" s="613"/>
      <c r="CV24" s="613"/>
      <c r="CW24" s="613"/>
      <c r="CX24" s="613"/>
      <c r="CY24" s="614"/>
      <c r="CZ24" s="650">
        <v>37</v>
      </c>
      <c r="DA24" s="651"/>
      <c r="DB24" s="651"/>
      <c r="DC24" s="652"/>
      <c r="DD24" s="649">
        <v>2303897</v>
      </c>
      <c r="DE24" s="613"/>
      <c r="DF24" s="613"/>
      <c r="DG24" s="613"/>
      <c r="DH24" s="613"/>
      <c r="DI24" s="613"/>
      <c r="DJ24" s="613"/>
      <c r="DK24" s="614"/>
      <c r="DL24" s="649">
        <v>2270612</v>
      </c>
      <c r="DM24" s="613"/>
      <c r="DN24" s="613"/>
      <c r="DO24" s="613"/>
      <c r="DP24" s="613"/>
      <c r="DQ24" s="613"/>
      <c r="DR24" s="613"/>
      <c r="DS24" s="613"/>
      <c r="DT24" s="613"/>
      <c r="DU24" s="613"/>
      <c r="DV24" s="614"/>
      <c r="DW24" s="617">
        <v>42.3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993172</v>
      </c>
      <c r="S25" s="624"/>
      <c r="T25" s="624"/>
      <c r="U25" s="624"/>
      <c r="V25" s="624"/>
      <c r="W25" s="624"/>
      <c r="X25" s="624"/>
      <c r="Y25" s="625"/>
      <c r="Z25" s="626">
        <v>11.3</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1258866</v>
      </c>
      <c r="CS25" s="655"/>
      <c r="CT25" s="655"/>
      <c r="CU25" s="655"/>
      <c r="CV25" s="655"/>
      <c r="CW25" s="655"/>
      <c r="CX25" s="655"/>
      <c r="CY25" s="656"/>
      <c r="CZ25" s="657">
        <v>15</v>
      </c>
      <c r="DA25" s="658"/>
      <c r="DB25" s="658"/>
      <c r="DC25" s="659"/>
      <c r="DD25" s="632">
        <v>1128880</v>
      </c>
      <c r="DE25" s="655"/>
      <c r="DF25" s="655"/>
      <c r="DG25" s="655"/>
      <c r="DH25" s="655"/>
      <c r="DI25" s="655"/>
      <c r="DJ25" s="655"/>
      <c r="DK25" s="656"/>
      <c r="DL25" s="632">
        <v>1108315</v>
      </c>
      <c r="DM25" s="655"/>
      <c r="DN25" s="655"/>
      <c r="DO25" s="655"/>
      <c r="DP25" s="655"/>
      <c r="DQ25" s="655"/>
      <c r="DR25" s="655"/>
      <c r="DS25" s="655"/>
      <c r="DT25" s="655"/>
      <c r="DU25" s="655"/>
      <c r="DV25" s="656"/>
      <c r="DW25" s="628">
        <v>20.6</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752018</v>
      </c>
      <c r="CS26" s="624"/>
      <c r="CT26" s="624"/>
      <c r="CU26" s="624"/>
      <c r="CV26" s="624"/>
      <c r="CW26" s="624"/>
      <c r="CX26" s="624"/>
      <c r="CY26" s="625"/>
      <c r="CZ26" s="657">
        <v>9</v>
      </c>
      <c r="DA26" s="658"/>
      <c r="DB26" s="658"/>
      <c r="DC26" s="659"/>
      <c r="DD26" s="632">
        <v>666552</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948171</v>
      </c>
      <c r="S27" s="624"/>
      <c r="T27" s="624"/>
      <c r="U27" s="624"/>
      <c r="V27" s="624"/>
      <c r="W27" s="624"/>
      <c r="X27" s="624"/>
      <c r="Y27" s="625"/>
      <c r="Z27" s="626">
        <v>10.8</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1050944</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1020766</v>
      </c>
      <c r="CS27" s="655"/>
      <c r="CT27" s="655"/>
      <c r="CU27" s="655"/>
      <c r="CV27" s="655"/>
      <c r="CW27" s="655"/>
      <c r="CX27" s="655"/>
      <c r="CY27" s="656"/>
      <c r="CZ27" s="657">
        <v>12.2</v>
      </c>
      <c r="DA27" s="658"/>
      <c r="DB27" s="658"/>
      <c r="DC27" s="659"/>
      <c r="DD27" s="632">
        <v>343976</v>
      </c>
      <c r="DE27" s="655"/>
      <c r="DF27" s="655"/>
      <c r="DG27" s="655"/>
      <c r="DH27" s="655"/>
      <c r="DI27" s="655"/>
      <c r="DJ27" s="655"/>
      <c r="DK27" s="656"/>
      <c r="DL27" s="632">
        <v>331256</v>
      </c>
      <c r="DM27" s="655"/>
      <c r="DN27" s="655"/>
      <c r="DO27" s="655"/>
      <c r="DP27" s="655"/>
      <c r="DQ27" s="655"/>
      <c r="DR27" s="655"/>
      <c r="DS27" s="655"/>
      <c r="DT27" s="655"/>
      <c r="DU27" s="655"/>
      <c r="DV27" s="656"/>
      <c r="DW27" s="628">
        <v>6.2</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52116</v>
      </c>
      <c r="S28" s="624"/>
      <c r="T28" s="624"/>
      <c r="U28" s="624"/>
      <c r="V28" s="624"/>
      <c r="W28" s="624"/>
      <c r="X28" s="624"/>
      <c r="Y28" s="625"/>
      <c r="Z28" s="626">
        <v>0.6</v>
      </c>
      <c r="AA28" s="626"/>
      <c r="AB28" s="626"/>
      <c r="AC28" s="626"/>
      <c r="AD28" s="627">
        <v>524</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831345</v>
      </c>
      <c r="CS28" s="624"/>
      <c r="CT28" s="624"/>
      <c r="CU28" s="624"/>
      <c r="CV28" s="624"/>
      <c r="CW28" s="624"/>
      <c r="CX28" s="624"/>
      <c r="CY28" s="625"/>
      <c r="CZ28" s="657">
        <v>9.9</v>
      </c>
      <c r="DA28" s="658"/>
      <c r="DB28" s="658"/>
      <c r="DC28" s="659"/>
      <c r="DD28" s="632">
        <v>831041</v>
      </c>
      <c r="DE28" s="624"/>
      <c r="DF28" s="624"/>
      <c r="DG28" s="624"/>
      <c r="DH28" s="624"/>
      <c r="DI28" s="624"/>
      <c r="DJ28" s="624"/>
      <c r="DK28" s="625"/>
      <c r="DL28" s="632">
        <v>831041</v>
      </c>
      <c r="DM28" s="624"/>
      <c r="DN28" s="624"/>
      <c r="DO28" s="624"/>
      <c r="DP28" s="624"/>
      <c r="DQ28" s="624"/>
      <c r="DR28" s="624"/>
      <c r="DS28" s="624"/>
      <c r="DT28" s="624"/>
      <c r="DU28" s="624"/>
      <c r="DV28" s="625"/>
      <c r="DW28" s="628">
        <v>15.5</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58889</v>
      </c>
      <c r="S29" s="624"/>
      <c r="T29" s="624"/>
      <c r="U29" s="624"/>
      <c r="V29" s="624"/>
      <c r="W29" s="624"/>
      <c r="X29" s="624"/>
      <c r="Y29" s="625"/>
      <c r="Z29" s="626">
        <v>0.7</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831345</v>
      </c>
      <c r="CS29" s="655"/>
      <c r="CT29" s="655"/>
      <c r="CU29" s="655"/>
      <c r="CV29" s="655"/>
      <c r="CW29" s="655"/>
      <c r="CX29" s="655"/>
      <c r="CY29" s="656"/>
      <c r="CZ29" s="657">
        <v>9.9</v>
      </c>
      <c r="DA29" s="658"/>
      <c r="DB29" s="658"/>
      <c r="DC29" s="659"/>
      <c r="DD29" s="632">
        <v>831041</v>
      </c>
      <c r="DE29" s="655"/>
      <c r="DF29" s="655"/>
      <c r="DG29" s="655"/>
      <c r="DH29" s="655"/>
      <c r="DI29" s="655"/>
      <c r="DJ29" s="655"/>
      <c r="DK29" s="656"/>
      <c r="DL29" s="632">
        <v>831041</v>
      </c>
      <c r="DM29" s="655"/>
      <c r="DN29" s="655"/>
      <c r="DO29" s="655"/>
      <c r="DP29" s="655"/>
      <c r="DQ29" s="655"/>
      <c r="DR29" s="655"/>
      <c r="DS29" s="655"/>
      <c r="DT29" s="655"/>
      <c r="DU29" s="655"/>
      <c r="DV29" s="656"/>
      <c r="DW29" s="628">
        <v>15.5</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15326</v>
      </c>
      <c r="S30" s="624"/>
      <c r="T30" s="624"/>
      <c r="U30" s="624"/>
      <c r="V30" s="624"/>
      <c r="W30" s="624"/>
      <c r="X30" s="624"/>
      <c r="Y30" s="625"/>
      <c r="Z30" s="626">
        <v>0.2</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98.3</v>
      </c>
      <c r="BH30" s="682"/>
      <c r="BI30" s="682"/>
      <c r="BJ30" s="682"/>
      <c r="BK30" s="682"/>
      <c r="BL30" s="682"/>
      <c r="BM30" s="618">
        <v>93.7</v>
      </c>
      <c r="BN30" s="682"/>
      <c r="BO30" s="682"/>
      <c r="BP30" s="682"/>
      <c r="BQ30" s="683"/>
      <c r="BR30" s="681">
        <v>98.2</v>
      </c>
      <c r="BS30" s="682"/>
      <c r="BT30" s="682"/>
      <c r="BU30" s="682"/>
      <c r="BV30" s="682"/>
      <c r="BW30" s="682"/>
      <c r="BX30" s="618">
        <v>93.7</v>
      </c>
      <c r="BY30" s="682"/>
      <c r="BZ30" s="682"/>
      <c r="CA30" s="682"/>
      <c r="CB30" s="683"/>
      <c r="CD30" s="686"/>
      <c r="CE30" s="687"/>
      <c r="CF30" s="637" t="s">
        <v>289</v>
      </c>
      <c r="CG30" s="638"/>
      <c r="CH30" s="638"/>
      <c r="CI30" s="638"/>
      <c r="CJ30" s="638"/>
      <c r="CK30" s="638"/>
      <c r="CL30" s="638"/>
      <c r="CM30" s="638"/>
      <c r="CN30" s="638"/>
      <c r="CO30" s="638"/>
      <c r="CP30" s="638"/>
      <c r="CQ30" s="639"/>
      <c r="CR30" s="623">
        <v>759053</v>
      </c>
      <c r="CS30" s="624"/>
      <c r="CT30" s="624"/>
      <c r="CU30" s="624"/>
      <c r="CV30" s="624"/>
      <c r="CW30" s="624"/>
      <c r="CX30" s="624"/>
      <c r="CY30" s="625"/>
      <c r="CZ30" s="657">
        <v>9</v>
      </c>
      <c r="DA30" s="658"/>
      <c r="DB30" s="658"/>
      <c r="DC30" s="659"/>
      <c r="DD30" s="632">
        <v>758759</v>
      </c>
      <c r="DE30" s="624"/>
      <c r="DF30" s="624"/>
      <c r="DG30" s="624"/>
      <c r="DH30" s="624"/>
      <c r="DI30" s="624"/>
      <c r="DJ30" s="624"/>
      <c r="DK30" s="625"/>
      <c r="DL30" s="632">
        <v>758759</v>
      </c>
      <c r="DM30" s="624"/>
      <c r="DN30" s="624"/>
      <c r="DO30" s="624"/>
      <c r="DP30" s="624"/>
      <c r="DQ30" s="624"/>
      <c r="DR30" s="624"/>
      <c r="DS30" s="624"/>
      <c r="DT30" s="624"/>
      <c r="DU30" s="624"/>
      <c r="DV30" s="625"/>
      <c r="DW30" s="628">
        <v>14.1</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322683</v>
      </c>
      <c r="S31" s="624"/>
      <c r="T31" s="624"/>
      <c r="U31" s="624"/>
      <c r="V31" s="624"/>
      <c r="W31" s="624"/>
      <c r="X31" s="624"/>
      <c r="Y31" s="625"/>
      <c r="Z31" s="626">
        <v>3.7</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v>
      </c>
      <c r="BH31" s="655"/>
      <c r="BI31" s="655"/>
      <c r="BJ31" s="655"/>
      <c r="BK31" s="655"/>
      <c r="BL31" s="655"/>
      <c r="BM31" s="629">
        <v>95.3</v>
      </c>
      <c r="BN31" s="679"/>
      <c r="BO31" s="679"/>
      <c r="BP31" s="679"/>
      <c r="BQ31" s="680"/>
      <c r="BR31" s="678">
        <v>98.8</v>
      </c>
      <c r="BS31" s="655"/>
      <c r="BT31" s="655"/>
      <c r="BU31" s="655"/>
      <c r="BV31" s="655"/>
      <c r="BW31" s="655"/>
      <c r="BX31" s="629">
        <v>94.7</v>
      </c>
      <c r="BY31" s="679"/>
      <c r="BZ31" s="679"/>
      <c r="CA31" s="679"/>
      <c r="CB31" s="680"/>
      <c r="CD31" s="686"/>
      <c r="CE31" s="687"/>
      <c r="CF31" s="637" t="s">
        <v>293</v>
      </c>
      <c r="CG31" s="638"/>
      <c r="CH31" s="638"/>
      <c r="CI31" s="638"/>
      <c r="CJ31" s="638"/>
      <c r="CK31" s="638"/>
      <c r="CL31" s="638"/>
      <c r="CM31" s="638"/>
      <c r="CN31" s="638"/>
      <c r="CO31" s="638"/>
      <c r="CP31" s="638"/>
      <c r="CQ31" s="639"/>
      <c r="CR31" s="623">
        <v>72292</v>
      </c>
      <c r="CS31" s="655"/>
      <c r="CT31" s="655"/>
      <c r="CU31" s="655"/>
      <c r="CV31" s="655"/>
      <c r="CW31" s="655"/>
      <c r="CX31" s="655"/>
      <c r="CY31" s="656"/>
      <c r="CZ31" s="657">
        <v>0.9</v>
      </c>
      <c r="DA31" s="658"/>
      <c r="DB31" s="658"/>
      <c r="DC31" s="659"/>
      <c r="DD31" s="632">
        <v>72282</v>
      </c>
      <c r="DE31" s="655"/>
      <c r="DF31" s="655"/>
      <c r="DG31" s="655"/>
      <c r="DH31" s="655"/>
      <c r="DI31" s="655"/>
      <c r="DJ31" s="655"/>
      <c r="DK31" s="656"/>
      <c r="DL31" s="632">
        <v>72282</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65100</v>
      </c>
      <c r="S32" s="624"/>
      <c r="T32" s="624"/>
      <c r="U32" s="624"/>
      <c r="V32" s="624"/>
      <c r="W32" s="624"/>
      <c r="X32" s="624"/>
      <c r="Y32" s="625"/>
      <c r="Z32" s="626">
        <v>0.7</v>
      </c>
      <c r="AA32" s="626"/>
      <c r="AB32" s="626"/>
      <c r="AC32" s="626"/>
      <c r="AD32" s="627">
        <v>22</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97.4</v>
      </c>
      <c r="BH32" s="691"/>
      <c r="BI32" s="691"/>
      <c r="BJ32" s="691"/>
      <c r="BK32" s="691"/>
      <c r="BL32" s="691"/>
      <c r="BM32" s="692">
        <v>91.5</v>
      </c>
      <c r="BN32" s="691"/>
      <c r="BO32" s="691"/>
      <c r="BP32" s="691"/>
      <c r="BQ32" s="693"/>
      <c r="BR32" s="690">
        <v>97.3</v>
      </c>
      <c r="BS32" s="691"/>
      <c r="BT32" s="691"/>
      <c r="BU32" s="691"/>
      <c r="BV32" s="691"/>
      <c r="BW32" s="691"/>
      <c r="BX32" s="692">
        <v>91.8</v>
      </c>
      <c r="BY32" s="691"/>
      <c r="BZ32" s="691"/>
      <c r="CA32" s="691"/>
      <c r="CB32" s="693"/>
      <c r="CD32" s="688"/>
      <c r="CE32" s="689"/>
      <c r="CF32" s="637" t="s">
        <v>296</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850400</v>
      </c>
      <c r="S33" s="624"/>
      <c r="T33" s="624"/>
      <c r="U33" s="624"/>
      <c r="V33" s="624"/>
      <c r="W33" s="624"/>
      <c r="X33" s="624"/>
      <c r="Y33" s="625"/>
      <c r="Z33" s="626">
        <v>9.6999999999999993</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3950117</v>
      </c>
      <c r="CS33" s="655"/>
      <c r="CT33" s="655"/>
      <c r="CU33" s="655"/>
      <c r="CV33" s="655"/>
      <c r="CW33" s="655"/>
      <c r="CX33" s="655"/>
      <c r="CY33" s="656"/>
      <c r="CZ33" s="657">
        <v>47</v>
      </c>
      <c r="DA33" s="658"/>
      <c r="DB33" s="658"/>
      <c r="DC33" s="659"/>
      <c r="DD33" s="632">
        <v>3270902</v>
      </c>
      <c r="DE33" s="655"/>
      <c r="DF33" s="655"/>
      <c r="DG33" s="655"/>
      <c r="DH33" s="655"/>
      <c r="DI33" s="655"/>
      <c r="DJ33" s="655"/>
      <c r="DK33" s="656"/>
      <c r="DL33" s="632">
        <v>2384658</v>
      </c>
      <c r="DM33" s="655"/>
      <c r="DN33" s="655"/>
      <c r="DO33" s="655"/>
      <c r="DP33" s="655"/>
      <c r="DQ33" s="655"/>
      <c r="DR33" s="655"/>
      <c r="DS33" s="655"/>
      <c r="DT33" s="655"/>
      <c r="DU33" s="655"/>
      <c r="DV33" s="656"/>
      <c r="DW33" s="628">
        <v>44.4</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1059630</v>
      </c>
      <c r="CS34" s="624"/>
      <c r="CT34" s="624"/>
      <c r="CU34" s="624"/>
      <c r="CV34" s="624"/>
      <c r="CW34" s="624"/>
      <c r="CX34" s="624"/>
      <c r="CY34" s="625"/>
      <c r="CZ34" s="657">
        <v>12.6</v>
      </c>
      <c r="DA34" s="658"/>
      <c r="DB34" s="658"/>
      <c r="DC34" s="659"/>
      <c r="DD34" s="632">
        <v>876313</v>
      </c>
      <c r="DE34" s="624"/>
      <c r="DF34" s="624"/>
      <c r="DG34" s="624"/>
      <c r="DH34" s="624"/>
      <c r="DI34" s="624"/>
      <c r="DJ34" s="624"/>
      <c r="DK34" s="625"/>
      <c r="DL34" s="632">
        <v>716080</v>
      </c>
      <c r="DM34" s="624"/>
      <c r="DN34" s="624"/>
      <c r="DO34" s="624"/>
      <c r="DP34" s="624"/>
      <c r="DQ34" s="624"/>
      <c r="DR34" s="624"/>
      <c r="DS34" s="624"/>
      <c r="DT34" s="624"/>
      <c r="DU34" s="624"/>
      <c r="DV34" s="625"/>
      <c r="DW34" s="628">
        <v>13.3</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278100</v>
      </c>
      <c r="S35" s="624"/>
      <c r="T35" s="624"/>
      <c r="U35" s="624"/>
      <c r="V35" s="624"/>
      <c r="W35" s="624"/>
      <c r="X35" s="624"/>
      <c r="Y35" s="625"/>
      <c r="Z35" s="626">
        <v>3.2</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1353719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29340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171277</v>
      </c>
      <c r="CS35" s="655"/>
      <c r="CT35" s="655"/>
      <c r="CU35" s="655"/>
      <c r="CV35" s="655"/>
      <c r="CW35" s="655"/>
      <c r="CX35" s="655"/>
      <c r="CY35" s="656"/>
      <c r="CZ35" s="657">
        <v>2</v>
      </c>
      <c r="DA35" s="658"/>
      <c r="DB35" s="658"/>
      <c r="DC35" s="659"/>
      <c r="DD35" s="632">
        <v>169398</v>
      </c>
      <c r="DE35" s="655"/>
      <c r="DF35" s="655"/>
      <c r="DG35" s="655"/>
      <c r="DH35" s="655"/>
      <c r="DI35" s="655"/>
      <c r="DJ35" s="655"/>
      <c r="DK35" s="656"/>
      <c r="DL35" s="632">
        <v>169398</v>
      </c>
      <c r="DM35" s="655"/>
      <c r="DN35" s="655"/>
      <c r="DO35" s="655"/>
      <c r="DP35" s="655"/>
      <c r="DQ35" s="655"/>
      <c r="DR35" s="655"/>
      <c r="DS35" s="655"/>
      <c r="DT35" s="655"/>
      <c r="DU35" s="655"/>
      <c r="DV35" s="656"/>
      <c r="DW35" s="628">
        <v>3.2</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8759547</v>
      </c>
      <c r="S36" s="696"/>
      <c r="T36" s="696"/>
      <c r="U36" s="696"/>
      <c r="V36" s="696"/>
      <c r="W36" s="696"/>
      <c r="X36" s="696"/>
      <c r="Y36" s="697"/>
      <c r="Z36" s="698">
        <v>100</v>
      </c>
      <c r="AA36" s="698"/>
      <c r="AB36" s="698"/>
      <c r="AC36" s="698"/>
      <c r="AD36" s="699">
        <v>5094321</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330000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-9026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1560027</v>
      </c>
      <c r="CS36" s="624"/>
      <c r="CT36" s="624"/>
      <c r="CU36" s="624"/>
      <c r="CV36" s="624"/>
      <c r="CW36" s="624"/>
      <c r="CX36" s="624"/>
      <c r="CY36" s="625"/>
      <c r="CZ36" s="657">
        <v>18.600000000000001</v>
      </c>
      <c r="DA36" s="658"/>
      <c r="DB36" s="658"/>
      <c r="DC36" s="659"/>
      <c r="DD36" s="632">
        <v>1219324</v>
      </c>
      <c r="DE36" s="624"/>
      <c r="DF36" s="624"/>
      <c r="DG36" s="624"/>
      <c r="DH36" s="624"/>
      <c r="DI36" s="624"/>
      <c r="DJ36" s="624"/>
      <c r="DK36" s="625"/>
      <c r="DL36" s="632">
        <v>814011</v>
      </c>
      <c r="DM36" s="624"/>
      <c r="DN36" s="624"/>
      <c r="DO36" s="624"/>
      <c r="DP36" s="624"/>
      <c r="DQ36" s="624"/>
      <c r="DR36" s="624"/>
      <c r="DS36" s="624"/>
      <c r="DT36" s="624"/>
      <c r="DU36" s="624"/>
      <c r="DV36" s="625"/>
      <c r="DW36" s="628">
        <v>15.2</v>
      </c>
      <c r="DX36" s="653"/>
      <c r="DY36" s="653"/>
      <c r="DZ36" s="653"/>
      <c r="EA36" s="653"/>
      <c r="EB36" s="653"/>
      <c r="EC36" s="654"/>
    </row>
    <row r="37" spans="2:133" ht="11.25" customHeight="1">
      <c r="AQ37" s="702" t="s">
        <v>311</v>
      </c>
      <c r="AR37" s="703"/>
      <c r="AS37" s="703"/>
      <c r="AT37" s="703"/>
      <c r="AU37" s="703"/>
      <c r="AV37" s="703"/>
      <c r="AW37" s="703"/>
      <c r="AX37" s="703"/>
      <c r="AY37" s="704"/>
      <c r="AZ37" s="623">
        <v>168975</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2359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656875</v>
      </c>
      <c r="CS37" s="655"/>
      <c r="CT37" s="655"/>
      <c r="CU37" s="655"/>
      <c r="CV37" s="655"/>
      <c r="CW37" s="655"/>
      <c r="CX37" s="655"/>
      <c r="CY37" s="656"/>
      <c r="CZ37" s="657">
        <v>7.8</v>
      </c>
      <c r="DA37" s="658"/>
      <c r="DB37" s="658"/>
      <c r="DC37" s="659"/>
      <c r="DD37" s="632">
        <v>562762</v>
      </c>
      <c r="DE37" s="655"/>
      <c r="DF37" s="655"/>
      <c r="DG37" s="655"/>
      <c r="DH37" s="655"/>
      <c r="DI37" s="655"/>
      <c r="DJ37" s="655"/>
      <c r="DK37" s="656"/>
      <c r="DL37" s="632">
        <v>503501</v>
      </c>
      <c r="DM37" s="655"/>
      <c r="DN37" s="655"/>
      <c r="DO37" s="655"/>
      <c r="DP37" s="655"/>
      <c r="DQ37" s="655"/>
      <c r="DR37" s="655"/>
      <c r="DS37" s="655"/>
      <c r="DT37" s="655"/>
      <c r="DU37" s="655"/>
      <c r="DV37" s="656"/>
      <c r="DW37" s="628">
        <v>9.4</v>
      </c>
      <c r="DX37" s="653"/>
      <c r="DY37" s="653"/>
      <c r="DZ37" s="653"/>
      <c r="EA37" s="653"/>
      <c r="EB37" s="653"/>
      <c r="EC37" s="654"/>
    </row>
    <row r="38" spans="2:133" ht="11.25" customHeight="1">
      <c r="AQ38" s="702" t="s">
        <v>314</v>
      </c>
      <c r="AR38" s="703"/>
      <c r="AS38" s="703"/>
      <c r="AT38" s="703"/>
      <c r="AU38" s="703"/>
      <c r="AV38" s="703"/>
      <c r="AW38" s="703"/>
      <c r="AX38" s="703"/>
      <c r="AY38" s="704"/>
      <c r="AZ38" s="623">
        <v>20192</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4221</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1019058</v>
      </c>
      <c r="CS38" s="624"/>
      <c r="CT38" s="624"/>
      <c r="CU38" s="624"/>
      <c r="CV38" s="624"/>
      <c r="CW38" s="624"/>
      <c r="CX38" s="624"/>
      <c r="CY38" s="625"/>
      <c r="CZ38" s="657">
        <v>12.1</v>
      </c>
      <c r="DA38" s="658"/>
      <c r="DB38" s="658"/>
      <c r="DC38" s="659"/>
      <c r="DD38" s="632">
        <v>869113</v>
      </c>
      <c r="DE38" s="624"/>
      <c r="DF38" s="624"/>
      <c r="DG38" s="624"/>
      <c r="DH38" s="624"/>
      <c r="DI38" s="624"/>
      <c r="DJ38" s="624"/>
      <c r="DK38" s="625"/>
      <c r="DL38" s="632">
        <v>685169</v>
      </c>
      <c r="DM38" s="624"/>
      <c r="DN38" s="624"/>
      <c r="DO38" s="624"/>
      <c r="DP38" s="624"/>
      <c r="DQ38" s="624"/>
      <c r="DR38" s="624"/>
      <c r="DS38" s="624"/>
      <c r="DT38" s="624"/>
      <c r="DU38" s="624"/>
      <c r="DV38" s="625"/>
      <c r="DW38" s="628">
        <v>12.8</v>
      </c>
      <c r="DX38" s="653"/>
      <c r="DY38" s="653"/>
      <c r="DZ38" s="653"/>
      <c r="EA38" s="653"/>
      <c r="EB38" s="653"/>
      <c r="EC38" s="654"/>
    </row>
    <row r="39" spans="2:133" ht="11.25" customHeight="1">
      <c r="AQ39" s="702" t="s">
        <v>317</v>
      </c>
      <c r="AR39" s="703"/>
      <c r="AS39" s="703"/>
      <c r="AT39" s="703"/>
      <c r="AU39" s="703"/>
      <c r="AV39" s="703"/>
      <c r="AW39" s="703"/>
      <c r="AX39" s="703"/>
      <c r="AY39" s="704"/>
      <c r="AZ39" s="623">
        <v>4661</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136125</v>
      </c>
      <c r="CS39" s="655"/>
      <c r="CT39" s="655"/>
      <c r="CU39" s="655"/>
      <c r="CV39" s="655"/>
      <c r="CW39" s="655"/>
      <c r="CX39" s="655"/>
      <c r="CY39" s="656"/>
      <c r="CZ39" s="657">
        <v>1.6</v>
      </c>
      <c r="DA39" s="658"/>
      <c r="DB39" s="658"/>
      <c r="DC39" s="659"/>
      <c r="DD39" s="632">
        <v>132754</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277678</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4000</v>
      </c>
      <c r="CS40" s="624"/>
      <c r="CT40" s="624"/>
      <c r="CU40" s="624"/>
      <c r="CV40" s="624"/>
      <c r="CW40" s="624"/>
      <c r="CX40" s="624"/>
      <c r="CY40" s="625"/>
      <c r="CZ40" s="657">
        <v>0</v>
      </c>
      <c r="DA40" s="658"/>
      <c r="DB40" s="658"/>
      <c r="DC40" s="659"/>
      <c r="DD40" s="632">
        <v>4000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552213</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292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1336367</v>
      </c>
      <c r="CS42" s="624"/>
      <c r="CT42" s="624"/>
      <c r="CU42" s="624"/>
      <c r="CV42" s="624"/>
      <c r="CW42" s="624"/>
      <c r="CX42" s="624"/>
      <c r="CY42" s="625"/>
      <c r="CZ42" s="657">
        <v>15.9</v>
      </c>
      <c r="DA42" s="706"/>
      <c r="DB42" s="706"/>
      <c r="DC42" s="707"/>
      <c r="DD42" s="632">
        <v>228036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30402</v>
      </c>
      <c r="CS43" s="655"/>
      <c r="CT43" s="655"/>
      <c r="CU43" s="655"/>
      <c r="CV43" s="655"/>
      <c r="CW43" s="655"/>
      <c r="CX43" s="655"/>
      <c r="CY43" s="656"/>
      <c r="CZ43" s="657">
        <v>0.4</v>
      </c>
      <c r="DA43" s="658"/>
      <c r="DB43" s="658"/>
      <c r="DC43" s="659"/>
      <c r="DD43" s="632">
        <v>30402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1336367</v>
      </c>
      <c r="CS44" s="624"/>
      <c r="CT44" s="624"/>
      <c r="CU44" s="624"/>
      <c r="CV44" s="624"/>
      <c r="CW44" s="624"/>
      <c r="CX44" s="624"/>
      <c r="CY44" s="625"/>
      <c r="CZ44" s="657">
        <v>15.9</v>
      </c>
      <c r="DA44" s="706"/>
      <c r="DB44" s="706"/>
      <c r="DC44" s="707"/>
      <c r="DD44" s="632">
        <v>228036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755333</v>
      </c>
      <c r="CS45" s="655"/>
      <c r="CT45" s="655"/>
      <c r="CU45" s="655"/>
      <c r="CV45" s="655"/>
      <c r="CW45" s="655"/>
      <c r="CX45" s="655"/>
      <c r="CY45" s="656"/>
      <c r="CZ45" s="657">
        <v>9</v>
      </c>
      <c r="DA45" s="658"/>
      <c r="DB45" s="658"/>
      <c r="DC45" s="659"/>
      <c r="DD45" s="632">
        <v>44894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556491</v>
      </c>
      <c r="CS46" s="624"/>
      <c r="CT46" s="624"/>
      <c r="CU46" s="624"/>
      <c r="CV46" s="624"/>
      <c r="CW46" s="624"/>
      <c r="CX46" s="624"/>
      <c r="CY46" s="625"/>
      <c r="CZ46" s="657">
        <v>6.6</v>
      </c>
      <c r="DA46" s="706"/>
      <c r="DB46" s="706"/>
      <c r="DC46" s="707"/>
      <c r="DD46" s="632">
        <v>179377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153</v>
      </c>
      <c r="CS47" s="655"/>
      <c r="CT47" s="655"/>
      <c r="CU47" s="655"/>
      <c r="CV47" s="655"/>
      <c r="CW47" s="655"/>
      <c r="CX47" s="655"/>
      <c r="CY47" s="656"/>
      <c r="CZ47" s="657" t="s">
        <v>153</v>
      </c>
      <c r="DA47" s="658"/>
      <c r="DB47" s="658"/>
      <c r="DC47" s="659"/>
      <c r="DD47" s="632" t="s">
        <v>153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8397461</v>
      </c>
      <c r="CS49" s="691"/>
      <c r="CT49" s="691"/>
      <c r="CU49" s="691"/>
      <c r="CV49" s="691"/>
      <c r="CW49" s="691"/>
      <c r="CX49" s="691"/>
      <c r="CY49" s="718"/>
      <c r="CZ49" s="719">
        <v>100</v>
      </c>
      <c r="DA49" s="720"/>
      <c r="DB49" s="720"/>
      <c r="DC49" s="721"/>
      <c r="DD49" s="722">
        <v>5802835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8759</v>
      </c>
      <c r="R7" s="753"/>
      <c r="S7" s="753"/>
      <c r="T7" s="753"/>
      <c r="U7" s="753"/>
      <c r="V7" s="753">
        <v>8397</v>
      </c>
      <c r="W7" s="753"/>
      <c r="X7" s="753"/>
      <c r="Y7" s="753"/>
      <c r="Z7" s="753"/>
      <c r="AA7" s="753">
        <v>362</v>
      </c>
      <c r="AB7" s="753"/>
      <c r="AC7" s="753"/>
      <c r="AD7" s="753"/>
      <c r="AE7" s="754"/>
      <c r="AF7" s="755">
        <v>328</v>
      </c>
      <c r="AG7" s="756"/>
      <c r="AH7" s="756"/>
      <c r="AI7" s="756"/>
      <c r="AJ7" s="757"/>
      <c r="AK7" s="792">
        <v>2</v>
      </c>
      <c r="AL7" s="793"/>
      <c r="AM7" s="793"/>
      <c r="AN7" s="793"/>
      <c r="AO7" s="793"/>
      <c r="AP7" s="793">
        <v>7823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-5</v>
      </c>
      <c r="CI7" s="790"/>
      <c r="CJ7" s="790"/>
      <c r="CK7" s="790"/>
      <c r="CL7" s="791"/>
      <c r="CM7" s="789">
        <v>3</v>
      </c>
      <c r="CN7" s="790"/>
      <c r="CO7" s="790"/>
      <c r="CP7" s="790"/>
      <c r="CQ7" s="791"/>
      <c r="CR7" s="789">
        <v>21</v>
      </c>
      <c r="CS7" s="790"/>
      <c r="CT7" s="790"/>
      <c r="CU7" s="790"/>
      <c r="CV7" s="791"/>
      <c r="CW7" s="789" t="s">
        <v>527</v>
      </c>
      <c r="CX7" s="790"/>
      <c r="CY7" s="790"/>
      <c r="CZ7" s="790"/>
      <c r="DA7" s="791"/>
      <c r="DB7" s="789" t="s">
        <v>527</v>
      </c>
      <c r="DC7" s="790"/>
      <c r="DD7" s="790"/>
      <c r="DE7" s="790"/>
      <c r="DF7" s="791"/>
      <c r="DG7" s="789" t="s">
        <v>527</v>
      </c>
      <c r="DH7" s="790"/>
      <c r="DI7" s="790"/>
      <c r="DJ7" s="790"/>
      <c r="DK7" s="791"/>
      <c r="DL7" s="789" t="s">
        <v>527</v>
      </c>
      <c r="DM7" s="790"/>
      <c r="DN7" s="790"/>
      <c r="DO7" s="790"/>
      <c r="DP7" s="791"/>
      <c r="DQ7" s="789" t="s">
        <v>527</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1</v>
      </c>
      <c r="CI8" s="800"/>
      <c r="CJ8" s="800"/>
      <c r="CK8" s="800"/>
      <c r="CL8" s="801"/>
      <c r="CM8" s="799">
        <v>10</v>
      </c>
      <c r="CN8" s="800"/>
      <c r="CO8" s="800"/>
      <c r="CP8" s="800"/>
      <c r="CQ8" s="801"/>
      <c r="CR8" s="799">
        <v>2</v>
      </c>
      <c r="CS8" s="800"/>
      <c r="CT8" s="800"/>
      <c r="CU8" s="800"/>
      <c r="CV8" s="801"/>
      <c r="CW8" s="799">
        <v>3</v>
      </c>
      <c r="CX8" s="800"/>
      <c r="CY8" s="800"/>
      <c r="CZ8" s="800"/>
      <c r="DA8" s="801"/>
      <c r="DB8" s="799" t="s">
        <v>527</v>
      </c>
      <c r="DC8" s="800"/>
      <c r="DD8" s="800"/>
      <c r="DE8" s="800"/>
      <c r="DF8" s="801"/>
      <c r="DG8" s="799" t="s">
        <v>527</v>
      </c>
      <c r="DH8" s="800"/>
      <c r="DI8" s="800"/>
      <c r="DJ8" s="800"/>
      <c r="DK8" s="801"/>
      <c r="DL8" s="799" t="s">
        <v>527</v>
      </c>
      <c r="DM8" s="800"/>
      <c r="DN8" s="800"/>
      <c r="DO8" s="800"/>
      <c r="DP8" s="801"/>
      <c r="DQ8" s="799" t="s">
        <v>527</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550</v>
      </c>
      <c r="BT9" s="787"/>
      <c r="BU9" s="787"/>
      <c r="BV9" s="787"/>
      <c r="BW9" s="787"/>
      <c r="BX9" s="787"/>
      <c r="BY9" s="787"/>
      <c r="BZ9" s="787"/>
      <c r="CA9" s="787"/>
      <c r="CB9" s="787"/>
      <c r="CC9" s="787"/>
      <c r="CD9" s="787"/>
      <c r="CE9" s="787"/>
      <c r="CF9" s="787"/>
      <c r="CG9" s="788"/>
      <c r="CH9" s="799" t="s">
        <v>527</v>
      </c>
      <c r="CI9" s="800"/>
      <c r="CJ9" s="800"/>
      <c r="CK9" s="800"/>
      <c r="CL9" s="801"/>
      <c r="CM9" s="799" t="s">
        <v>527</v>
      </c>
      <c r="CN9" s="800"/>
      <c r="CO9" s="800"/>
      <c r="CP9" s="800"/>
      <c r="CQ9" s="801"/>
      <c r="CR9" s="799">
        <v>4</v>
      </c>
      <c r="CS9" s="800"/>
      <c r="CT9" s="800"/>
      <c r="CU9" s="800"/>
      <c r="CV9" s="801"/>
      <c r="CW9" s="799" t="s">
        <v>527</v>
      </c>
      <c r="CX9" s="800"/>
      <c r="CY9" s="800"/>
      <c r="CZ9" s="800"/>
      <c r="DA9" s="801"/>
      <c r="DB9" s="799" t="s">
        <v>527</v>
      </c>
      <c r="DC9" s="800"/>
      <c r="DD9" s="800"/>
      <c r="DE9" s="800"/>
      <c r="DF9" s="801"/>
      <c r="DG9" s="799" t="s">
        <v>527</v>
      </c>
      <c r="DH9" s="800"/>
      <c r="DI9" s="800"/>
      <c r="DJ9" s="800"/>
      <c r="DK9" s="801"/>
      <c r="DL9" s="799" t="s">
        <v>527</v>
      </c>
      <c r="DM9" s="800"/>
      <c r="DN9" s="800"/>
      <c r="DO9" s="800"/>
      <c r="DP9" s="801"/>
      <c r="DQ9" s="799" t="s">
        <v>527</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8760</v>
      </c>
      <c r="R23" s="812"/>
      <c r="S23" s="812"/>
      <c r="T23" s="812"/>
      <c r="U23" s="812"/>
      <c r="V23" s="812">
        <v>8397</v>
      </c>
      <c r="W23" s="812"/>
      <c r="X23" s="812"/>
      <c r="Y23" s="812"/>
      <c r="Z23" s="812"/>
      <c r="AA23" s="812">
        <v>362</v>
      </c>
      <c r="AB23" s="812"/>
      <c r="AC23" s="812"/>
      <c r="AD23" s="812"/>
      <c r="AE23" s="813"/>
      <c r="AF23" s="814">
        <v>328</v>
      </c>
      <c r="AG23" s="812"/>
      <c r="AH23" s="812"/>
      <c r="AI23" s="812"/>
      <c r="AJ23" s="815"/>
      <c r="AK23" s="816"/>
      <c r="AL23" s="817"/>
      <c r="AM23" s="817"/>
      <c r="AN23" s="817"/>
      <c r="AO23" s="817"/>
      <c r="AP23" s="812">
        <v>7823</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526</v>
      </c>
      <c r="C28" s="750"/>
      <c r="D28" s="750"/>
      <c r="E28" s="750"/>
      <c r="F28" s="750"/>
      <c r="G28" s="750"/>
      <c r="H28" s="750"/>
      <c r="I28" s="750"/>
      <c r="J28" s="750"/>
      <c r="K28" s="750"/>
      <c r="L28" s="750"/>
      <c r="M28" s="750"/>
      <c r="N28" s="750"/>
      <c r="O28" s="750"/>
      <c r="P28" s="751"/>
      <c r="Q28" s="840">
        <v>2219</v>
      </c>
      <c r="R28" s="841"/>
      <c r="S28" s="841"/>
      <c r="T28" s="841"/>
      <c r="U28" s="841"/>
      <c r="V28" s="841">
        <v>2190</v>
      </c>
      <c r="W28" s="841"/>
      <c r="X28" s="841"/>
      <c r="Y28" s="841"/>
      <c r="Z28" s="841"/>
      <c r="AA28" s="841">
        <v>29</v>
      </c>
      <c r="AB28" s="841"/>
      <c r="AC28" s="841"/>
      <c r="AD28" s="841"/>
      <c r="AE28" s="842"/>
      <c r="AF28" s="843">
        <v>29</v>
      </c>
      <c r="AG28" s="841"/>
      <c r="AH28" s="841"/>
      <c r="AI28" s="841"/>
      <c r="AJ28" s="844"/>
      <c r="AK28" s="845">
        <v>215</v>
      </c>
      <c r="AL28" s="836"/>
      <c r="AM28" s="836"/>
      <c r="AN28" s="836"/>
      <c r="AO28" s="836"/>
      <c r="AP28" s="836" t="s">
        <v>527</v>
      </c>
      <c r="AQ28" s="836"/>
      <c r="AR28" s="836"/>
      <c r="AS28" s="836"/>
      <c r="AT28" s="836"/>
      <c r="AU28" s="836" t="s">
        <v>527</v>
      </c>
      <c r="AV28" s="836"/>
      <c r="AW28" s="836"/>
      <c r="AX28" s="836"/>
      <c r="AY28" s="836"/>
      <c r="AZ28" s="837" t="s">
        <v>527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528</v>
      </c>
      <c r="C29" s="774"/>
      <c r="D29" s="774"/>
      <c r="E29" s="774"/>
      <c r="F29" s="774"/>
      <c r="G29" s="774"/>
      <c r="H29" s="774"/>
      <c r="I29" s="774"/>
      <c r="J29" s="774"/>
      <c r="K29" s="774"/>
      <c r="L29" s="774"/>
      <c r="M29" s="774"/>
      <c r="N29" s="774"/>
      <c r="O29" s="774"/>
      <c r="P29" s="775"/>
      <c r="Q29" s="776">
        <v>1921</v>
      </c>
      <c r="R29" s="777"/>
      <c r="S29" s="777"/>
      <c r="T29" s="777"/>
      <c r="U29" s="777"/>
      <c r="V29" s="777">
        <v>1867</v>
      </c>
      <c r="W29" s="777"/>
      <c r="X29" s="777"/>
      <c r="Y29" s="777"/>
      <c r="Z29" s="777"/>
      <c r="AA29" s="777">
        <v>54</v>
      </c>
      <c r="AB29" s="777"/>
      <c r="AC29" s="777"/>
      <c r="AD29" s="777"/>
      <c r="AE29" s="778"/>
      <c r="AF29" s="779">
        <v>54</v>
      </c>
      <c r="AG29" s="780"/>
      <c r="AH29" s="780"/>
      <c r="AI29" s="780"/>
      <c r="AJ29" s="781"/>
      <c r="AK29" s="848">
        <v>257</v>
      </c>
      <c r="AL29" s="849"/>
      <c r="AM29" s="849"/>
      <c r="AN29" s="849"/>
      <c r="AO29" s="849"/>
      <c r="AP29" s="849">
        <v>38</v>
      </c>
      <c r="AQ29" s="849"/>
      <c r="AR29" s="849"/>
      <c r="AS29" s="849"/>
      <c r="AT29" s="849"/>
      <c r="AU29" s="849">
        <v>5</v>
      </c>
      <c r="AV29" s="849"/>
      <c r="AW29" s="849"/>
      <c r="AX29" s="849"/>
      <c r="AY29" s="849"/>
      <c r="AZ29" s="850" t="s">
        <v>527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529</v>
      </c>
      <c r="C30" s="774"/>
      <c r="D30" s="774"/>
      <c r="E30" s="774"/>
      <c r="F30" s="774"/>
      <c r="G30" s="774"/>
      <c r="H30" s="774"/>
      <c r="I30" s="774"/>
      <c r="J30" s="774"/>
      <c r="K30" s="774"/>
      <c r="L30" s="774"/>
      <c r="M30" s="774"/>
      <c r="N30" s="774"/>
      <c r="O30" s="774"/>
      <c r="P30" s="775"/>
      <c r="Q30" s="776">
        <v>136</v>
      </c>
      <c r="R30" s="777"/>
      <c r="S30" s="777"/>
      <c r="T30" s="777"/>
      <c r="U30" s="777"/>
      <c r="V30" s="777">
        <v>135</v>
      </c>
      <c r="W30" s="777"/>
      <c r="X30" s="777"/>
      <c r="Y30" s="777"/>
      <c r="Z30" s="777"/>
      <c r="AA30" s="777">
        <v>0</v>
      </c>
      <c r="AB30" s="777"/>
      <c r="AC30" s="777"/>
      <c r="AD30" s="777"/>
      <c r="AE30" s="778"/>
      <c r="AF30" s="779">
        <v>0</v>
      </c>
      <c r="AG30" s="780"/>
      <c r="AH30" s="780"/>
      <c r="AI30" s="780"/>
      <c r="AJ30" s="781"/>
      <c r="AK30" s="848">
        <v>70</v>
      </c>
      <c r="AL30" s="849"/>
      <c r="AM30" s="849"/>
      <c r="AN30" s="849"/>
      <c r="AO30" s="849"/>
      <c r="AP30" s="849" t="s">
        <v>527</v>
      </c>
      <c r="AQ30" s="849"/>
      <c r="AR30" s="849"/>
      <c r="AS30" s="849"/>
      <c r="AT30" s="849"/>
      <c r="AU30" s="849" t="s">
        <v>527</v>
      </c>
      <c r="AV30" s="849"/>
      <c r="AW30" s="849"/>
      <c r="AX30" s="849"/>
      <c r="AY30" s="849"/>
      <c r="AZ30" s="850" t="s">
        <v>527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530</v>
      </c>
      <c r="C31" s="774"/>
      <c r="D31" s="774"/>
      <c r="E31" s="774"/>
      <c r="F31" s="774"/>
      <c r="G31" s="774"/>
      <c r="H31" s="774"/>
      <c r="I31" s="774"/>
      <c r="J31" s="774"/>
      <c r="K31" s="774"/>
      <c r="L31" s="774"/>
      <c r="M31" s="774"/>
      <c r="N31" s="774"/>
      <c r="O31" s="774"/>
      <c r="P31" s="775"/>
      <c r="Q31" s="776">
        <v>547</v>
      </c>
      <c r="R31" s="777"/>
      <c r="S31" s="777"/>
      <c r="T31" s="777"/>
      <c r="U31" s="777"/>
      <c r="V31" s="777">
        <v>488</v>
      </c>
      <c r="W31" s="777"/>
      <c r="X31" s="777"/>
      <c r="Y31" s="777"/>
      <c r="Z31" s="777"/>
      <c r="AA31" s="777">
        <v>59</v>
      </c>
      <c r="AB31" s="777"/>
      <c r="AC31" s="777"/>
      <c r="AD31" s="777"/>
      <c r="AE31" s="778"/>
      <c r="AF31" s="779">
        <v>59</v>
      </c>
      <c r="AG31" s="780"/>
      <c r="AH31" s="780"/>
      <c r="AI31" s="780"/>
      <c r="AJ31" s="781"/>
      <c r="AK31" s="848">
        <v>0</v>
      </c>
      <c r="AL31" s="849"/>
      <c r="AM31" s="849"/>
      <c r="AN31" s="849"/>
      <c r="AO31" s="849"/>
      <c r="AP31" s="849" t="s">
        <v>527</v>
      </c>
      <c r="AQ31" s="849"/>
      <c r="AR31" s="849"/>
      <c r="AS31" s="849"/>
      <c r="AT31" s="849"/>
      <c r="AU31" s="849" t="s">
        <v>527</v>
      </c>
      <c r="AV31" s="849"/>
      <c r="AW31" s="849"/>
      <c r="AX31" s="849"/>
      <c r="AY31" s="849"/>
      <c r="AZ31" s="850" t="s">
        <v>527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531</v>
      </c>
      <c r="C32" s="774"/>
      <c r="D32" s="774"/>
      <c r="E32" s="774"/>
      <c r="F32" s="774"/>
      <c r="G32" s="774"/>
      <c r="H32" s="774"/>
      <c r="I32" s="774"/>
      <c r="J32" s="774"/>
      <c r="K32" s="774"/>
      <c r="L32" s="774"/>
      <c r="M32" s="774"/>
      <c r="N32" s="774"/>
      <c r="O32" s="774"/>
      <c r="P32" s="775"/>
      <c r="Q32" s="776">
        <v>377</v>
      </c>
      <c r="R32" s="777"/>
      <c r="S32" s="777"/>
      <c r="T32" s="777"/>
      <c r="U32" s="777"/>
      <c r="V32" s="777">
        <v>321</v>
      </c>
      <c r="W32" s="777"/>
      <c r="X32" s="777"/>
      <c r="Y32" s="777"/>
      <c r="Z32" s="777"/>
      <c r="AA32" s="777">
        <v>57</v>
      </c>
      <c r="AB32" s="777"/>
      <c r="AC32" s="777"/>
      <c r="AD32" s="777"/>
      <c r="AE32" s="778"/>
      <c r="AF32" s="779">
        <v>57</v>
      </c>
      <c r="AG32" s="780"/>
      <c r="AH32" s="780"/>
      <c r="AI32" s="780"/>
      <c r="AJ32" s="781"/>
      <c r="AK32" s="848">
        <v>0</v>
      </c>
      <c r="AL32" s="849"/>
      <c r="AM32" s="849"/>
      <c r="AN32" s="849"/>
      <c r="AO32" s="849"/>
      <c r="AP32" s="849">
        <v>274</v>
      </c>
      <c r="AQ32" s="849"/>
      <c r="AR32" s="849"/>
      <c r="AS32" s="849"/>
      <c r="AT32" s="849"/>
      <c r="AU32" s="849">
        <v>17</v>
      </c>
      <c r="AV32" s="849"/>
      <c r="AW32" s="849"/>
      <c r="AX32" s="849"/>
      <c r="AY32" s="849"/>
      <c r="AZ32" s="850" t="s">
        <v>527</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532</v>
      </c>
      <c r="C33" s="774"/>
      <c r="D33" s="774"/>
      <c r="E33" s="774"/>
      <c r="F33" s="774"/>
      <c r="G33" s="774"/>
      <c r="H33" s="774"/>
      <c r="I33" s="774"/>
      <c r="J33" s="774"/>
      <c r="K33" s="774"/>
      <c r="L33" s="774"/>
      <c r="M33" s="774"/>
      <c r="N33" s="774"/>
      <c r="O33" s="774"/>
      <c r="P33" s="775"/>
      <c r="Q33" s="776">
        <v>232</v>
      </c>
      <c r="R33" s="777"/>
      <c r="S33" s="777"/>
      <c r="T33" s="777"/>
      <c r="U33" s="777"/>
      <c r="V33" s="777">
        <v>198</v>
      </c>
      <c r="W33" s="777"/>
      <c r="X33" s="777"/>
      <c r="Y33" s="777"/>
      <c r="Z33" s="777"/>
      <c r="AA33" s="777">
        <v>34</v>
      </c>
      <c r="AB33" s="777"/>
      <c r="AC33" s="777"/>
      <c r="AD33" s="777"/>
      <c r="AE33" s="778"/>
      <c r="AF33" s="779">
        <v>230</v>
      </c>
      <c r="AG33" s="780"/>
      <c r="AH33" s="780"/>
      <c r="AI33" s="780"/>
      <c r="AJ33" s="781"/>
      <c r="AK33" s="848">
        <v>5</v>
      </c>
      <c r="AL33" s="849"/>
      <c r="AM33" s="849"/>
      <c r="AN33" s="849"/>
      <c r="AO33" s="849"/>
      <c r="AP33" s="849">
        <v>375</v>
      </c>
      <c r="AQ33" s="849"/>
      <c r="AR33" s="849"/>
      <c r="AS33" s="849"/>
      <c r="AT33" s="849"/>
      <c r="AU33" s="849">
        <v>27</v>
      </c>
      <c r="AV33" s="849"/>
      <c r="AW33" s="849"/>
      <c r="AX33" s="849"/>
      <c r="AY33" s="849"/>
      <c r="AZ33" s="850" t="s">
        <v>527</v>
      </c>
      <c r="BA33" s="850"/>
      <c r="BB33" s="850"/>
      <c r="BC33" s="850"/>
      <c r="BD33" s="850"/>
      <c r="BE33" s="846" t="s">
        <v>533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534</v>
      </c>
      <c r="C34" s="774"/>
      <c r="D34" s="774"/>
      <c r="E34" s="774"/>
      <c r="F34" s="774"/>
      <c r="G34" s="774"/>
      <c r="H34" s="774"/>
      <c r="I34" s="774"/>
      <c r="J34" s="774"/>
      <c r="K34" s="774"/>
      <c r="L34" s="774"/>
      <c r="M34" s="774"/>
      <c r="N34" s="774"/>
      <c r="O34" s="774"/>
      <c r="P34" s="775"/>
      <c r="Q34" s="776">
        <v>2250</v>
      </c>
      <c r="R34" s="777"/>
      <c r="S34" s="777"/>
      <c r="T34" s="777"/>
      <c r="U34" s="777"/>
      <c r="V34" s="777">
        <v>2314</v>
      </c>
      <c r="W34" s="777"/>
      <c r="X34" s="777"/>
      <c r="Y34" s="777"/>
      <c r="Z34" s="777"/>
      <c r="AA34" s="777">
        <v>-64</v>
      </c>
      <c r="AB34" s="777"/>
      <c r="AC34" s="777"/>
      <c r="AD34" s="777"/>
      <c r="AE34" s="778"/>
      <c r="AF34" s="779">
        <v>503</v>
      </c>
      <c r="AG34" s="780"/>
      <c r="AH34" s="780"/>
      <c r="AI34" s="780"/>
      <c r="AJ34" s="781"/>
      <c r="AK34" s="848">
        <v>330</v>
      </c>
      <c r="AL34" s="849"/>
      <c r="AM34" s="849"/>
      <c r="AN34" s="849"/>
      <c r="AO34" s="849"/>
      <c r="AP34" s="849">
        <v>1563</v>
      </c>
      <c r="AQ34" s="849"/>
      <c r="AR34" s="849"/>
      <c r="AS34" s="849"/>
      <c r="AT34" s="849"/>
      <c r="AU34" s="849">
        <v>1001</v>
      </c>
      <c r="AV34" s="849"/>
      <c r="AW34" s="849"/>
      <c r="AX34" s="849"/>
      <c r="AY34" s="849"/>
      <c r="AZ34" s="850" t="s">
        <v>527</v>
      </c>
      <c r="BA34" s="850"/>
      <c r="BB34" s="850"/>
      <c r="BC34" s="850"/>
      <c r="BD34" s="850"/>
      <c r="BE34" s="846" t="s">
        <v>533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535</v>
      </c>
      <c r="C35" s="774"/>
      <c r="D35" s="774"/>
      <c r="E35" s="774"/>
      <c r="F35" s="774"/>
      <c r="G35" s="774"/>
      <c r="H35" s="774"/>
      <c r="I35" s="774"/>
      <c r="J35" s="774"/>
      <c r="K35" s="774"/>
      <c r="L35" s="774"/>
      <c r="M35" s="774"/>
      <c r="N35" s="774"/>
      <c r="O35" s="774"/>
      <c r="P35" s="775"/>
      <c r="Q35" s="776">
        <v>312</v>
      </c>
      <c r="R35" s="777"/>
      <c r="S35" s="777"/>
      <c r="T35" s="777"/>
      <c r="U35" s="777"/>
      <c r="V35" s="777">
        <v>305</v>
      </c>
      <c r="W35" s="777"/>
      <c r="X35" s="777"/>
      <c r="Y35" s="777"/>
      <c r="Z35" s="777"/>
      <c r="AA35" s="777">
        <v>7</v>
      </c>
      <c r="AB35" s="777"/>
      <c r="AC35" s="777"/>
      <c r="AD35" s="777"/>
      <c r="AE35" s="778"/>
      <c r="AF35" s="779">
        <v>7</v>
      </c>
      <c r="AG35" s="780"/>
      <c r="AH35" s="780"/>
      <c r="AI35" s="780"/>
      <c r="AJ35" s="781"/>
      <c r="AK35" s="848">
        <v>93</v>
      </c>
      <c r="AL35" s="849"/>
      <c r="AM35" s="849"/>
      <c r="AN35" s="849"/>
      <c r="AO35" s="849"/>
      <c r="AP35" s="849">
        <v>1989</v>
      </c>
      <c r="AQ35" s="849"/>
      <c r="AR35" s="849"/>
      <c r="AS35" s="849"/>
      <c r="AT35" s="849"/>
      <c r="AU35" s="849">
        <v>1535</v>
      </c>
      <c r="AV35" s="849"/>
      <c r="AW35" s="849"/>
      <c r="AX35" s="849"/>
      <c r="AY35" s="849"/>
      <c r="AZ35" s="850" t="s">
        <v>527</v>
      </c>
      <c r="BA35" s="850"/>
      <c r="BB35" s="850"/>
      <c r="BC35" s="850"/>
      <c r="BD35" s="850"/>
      <c r="BE35" s="846" t="s">
        <v>536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537</v>
      </c>
      <c r="C36" s="774"/>
      <c r="D36" s="774"/>
      <c r="E36" s="774"/>
      <c r="F36" s="774"/>
      <c r="G36" s="774"/>
      <c r="H36" s="774"/>
      <c r="I36" s="774"/>
      <c r="J36" s="774"/>
      <c r="K36" s="774"/>
      <c r="L36" s="774"/>
      <c r="M36" s="774"/>
      <c r="N36" s="774"/>
      <c r="O36" s="774"/>
      <c r="P36" s="775"/>
      <c r="Q36" s="776">
        <v>109</v>
      </c>
      <c r="R36" s="777"/>
      <c r="S36" s="777"/>
      <c r="T36" s="777"/>
      <c r="U36" s="777"/>
      <c r="V36" s="777">
        <v>104</v>
      </c>
      <c r="W36" s="777"/>
      <c r="X36" s="777"/>
      <c r="Y36" s="777"/>
      <c r="Z36" s="777"/>
      <c r="AA36" s="777">
        <v>5</v>
      </c>
      <c r="AB36" s="777"/>
      <c r="AC36" s="777"/>
      <c r="AD36" s="777"/>
      <c r="AE36" s="778"/>
      <c r="AF36" s="779">
        <v>5</v>
      </c>
      <c r="AG36" s="780"/>
      <c r="AH36" s="780"/>
      <c r="AI36" s="780"/>
      <c r="AJ36" s="781"/>
      <c r="AK36" s="848">
        <v>76</v>
      </c>
      <c r="AL36" s="849"/>
      <c r="AM36" s="849"/>
      <c r="AN36" s="849"/>
      <c r="AO36" s="849"/>
      <c r="AP36" s="849">
        <v>669</v>
      </c>
      <c r="AQ36" s="849"/>
      <c r="AR36" s="849"/>
      <c r="AS36" s="849"/>
      <c r="AT36" s="849"/>
      <c r="AU36" s="849">
        <v>565</v>
      </c>
      <c r="AV36" s="849"/>
      <c r="AW36" s="849"/>
      <c r="AX36" s="849"/>
      <c r="AY36" s="849"/>
      <c r="AZ36" s="850" t="s">
        <v>538</v>
      </c>
      <c r="BA36" s="850"/>
      <c r="BB36" s="850"/>
      <c r="BC36" s="850"/>
      <c r="BD36" s="850"/>
      <c r="BE36" s="846" t="s">
        <v>539</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377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943</v>
      </c>
      <c r="AG63" s="860"/>
      <c r="AH63" s="860"/>
      <c r="AI63" s="860"/>
      <c r="AJ63" s="861"/>
      <c r="AK63" s="862"/>
      <c r="AL63" s="857"/>
      <c r="AM63" s="857"/>
      <c r="AN63" s="857"/>
      <c r="AO63" s="857"/>
      <c r="AP63" s="860">
        <v>4908</v>
      </c>
      <c r="AQ63" s="860"/>
      <c r="AR63" s="860"/>
      <c r="AS63" s="860"/>
      <c r="AT63" s="860"/>
      <c r="AU63" s="860">
        <v>3150</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379</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3417</v>
      </c>
      <c r="R68" s="884"/>
      <c r="S68" s="884"/>
      <c r="T68" s="884"/>
      <c r="U68" s="884"/>
      <c r="V68" s="884">
        <v>3394</v>
      </c>
      <c r="W68" s="884"/>
      <c r="X68" s="884"/>
      <c r="Y68" s="884"/>
      <c r="Z68" s="884"/>
      <c r="AA68" s="884">
        <v>23</v>
      </c>
      <c r="AB68" s="884"/>
      <c r="AC68" s="884"/>
      <c r="AD68" s="884"/>
      <c r="AE68" s="884"/>
      <c r="AF68" s="884">
        <v>23</v>
      </c>
      <c r="AG68" s="884"/>
      <c r="AH68" s="884"/>
      <c r="AI68" s="884"/>
      <c r="AJ68" s="884"/>
      <c r="AK68" s="884" t="s">
        <v>527</v>
      </c>
      <c r="AL68" s="884"/>
      <c r="AM68" s="884"/>
      <c r="AN68" s="884"/>
      <c r="AO68" s="884"/>
      <c r="AP68" s="884">
        <v>2041</v>
      </c>
      <c r="AQ68" s="884"/>
      <c r="AR68" s="884"/>
      <c r="AS68" s="884"/>
      <c r="AT68" s="884"/>
      <c r="AU68" s="884">
        <v>360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1</v>
      </c>
      <c r="R69" s="849"/>
      <c r="S69" s="849"/>
      <c r="T69" s="849"/>
      <c r="U69" s="849"/>
      <c r="V69" s="849">
        <v>1</v>
      </c>
      <c r="W69" s="849"/>
      <c r="X69" s="849"/>
      <c r="Y69" s="849"/>
      <c r="Z69" s="849"/>
      <c r="AA69" s="849">
        <v>0</v>
      </c>
      <c r="AB69" s="849"/>
      <c r="AC69" s="849"/>
      <c r="AD69" s="849"/>
      <c r="AE69" s="849"/>
      <c r="AF69" s="849">
        <v>0</v>
      </c>
      <c r="AG69" s="849"/>
      <c r="AH69" s="849"/>
      <c r="AI69" s="849"/>
      <c r="AJ69" s="849"/>
      <c r="AK69" s="849" t="s">
        <v>527</v>
      </c>
      <c r="AL69" s="849"/>
      <c r="AM69" s="849"/>
      <c r="AN69" s="849"/>
      <c r="AO69" s="849"/>
      <c r="AP69" s="849" t="s">
        <v>527</v>
      </c>
      <c r="AQ69" s="849"/>
      <c r="AR69" s="849"/>
      <c r="AS69" s="849"/>
      <c r="AT69" s="849"/>
      <c r="AU69" s="849" t="s">
        <v>527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14715</v>
      </c>
      <c r="R70" s="849"/>
      <c r="S70" s="849"/>
      <c r="T70" s="849"/>
      <c r="U70" s="849"/>
      <c r="V70" s="849">
        <v>13779</v>
      </c>
      <c r="W70" s="849"/>
      <c r="X70" s="849"/>
      <c r="Y70" s="849"/>
      <c r="Z70" s="849"/>
      <c r="AA70" s="849">
        <v>936</v>
      </c>
      <c r="AB70" s="849"/>
      <c r="AC70" s="849"/>
      <c r="AD70" s="849"/>
      <c r="AE70" s="849"/>
      <c r="AF70" s="849">
        <v>936</v>
      </c>
      <c r="AG70" s="849"/>
      <c r="AH70" s="849"/>
      <c r="AI70" s="849"/>
      <c r="AJ70" s="849"/>
      <c r="AK70" s="849">
        <v>11</v>
      </c>
      <c r="AL70" s="849"/>
      <c r="AM70" s="849"/>
      <c r="AN70" s="849"/>
      <c r="AO70" s="849"/>
      <c r="AP70" s="849" t="s">
        <v>527</v>
      </c>
      <c r="AQ70" s="849"/>
      <c r="AR70" s="849"/>
      <c r="AS70" s="849"/>
      <c r="AT70" s="849"/>
      <c r="AU70" s="849" t="s">
        <v>527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221</v>
      </c>
      <c r="R71" s="849"/>
      <c r="S71" s="849"/>
      <c r="T71" s="849"/>
      <c r="U71" s="849"/>
      <c r="V71" s="849">
        <v>202</v>
      </c>
      <c r="W71" s="849"/>
      <c r="X71" s="849"/>
      <c r="Y71" s="849"/>
      <c r="Z71" s="849"/>
      <c r="AA71" s="849">
        <v>19</v>
      </c>
      <c r="AB71" s="849"/>
      <c r="AC71" s="849"/>
      <c r="AD71" s="849"/>
      <c r="AE71" s="849"/>
      <c r="AF71" s="849">
        <v>19</v>
      </c>
      <c r="AG71" s="849"/>
      <c r="AH71" s="849"/>
      <c r="AI71" s="849"/>
      <c r="AJ71" s="849"/>
      <c r="AK71" s="849">
        <v>93</v>
      </c>
      <c r="AL71" s="849"/>
      <c r="AM71" s="849"/>
      <c r="AN71" s="849"/>
      <c r="AO71" s="849"/>
      <c r="AP71" s="849" t="s">
        <v>527</v>
      </c>
      <c r="AQ71" s="849"/>
      <c r="AR71" s="849"/>
      <c r="AS71" s="849"/>
      <c r="AT71" s="849"/>
      <c r="AU71" s="849" t="s">
        <v>527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121</v>
      </c>
      <c r="R72" s="849"/>
      <c r="S72" s="849"/>
      <c r="T72" s="849"/>
      <c r="U72" s="849"/>
      <c r="V72" s="849">
        <v>105</v>
      </c>
      <c r="W72" s="849"/>
      <c r="X72" s="849"/>
      <c r="Y72" s="849"/>
      <c r="Z72" s="849"/>
      <c r="AA72" s="849">
        <v>16</v>
      </c>
      <c r="AB72" s="849"/>
      <c r="AC72" s="849"/>
      <c r="AD72" s="849"/>
      <c r="AE72" s="849"/>
      <c r="AF72" s="849">
        <v>16</v>
      </c>
      <c r="AG72" s="849"/>
      <c r="AH72" s="849"/>
      <c r="AI72" s="849"/>
      <c r="AJ72" s="849"/>
      <c r="AK72" s="849" t="s">
        <v>527</v>
      </c>
      <c r="AL72" s="849"/>
      <c r="AM72" s="849"/>
      <c r="AN72" s="849"/>
      <c r="AO72" s="849"/>
      <c r="AP72" s="849" t="s">
        <v>527</v>
      </c>
      <c r="AQ72" s="849"/>
      <c r="AR72" s="849"/>
      <c r="AS72" s="849"/>
      <c r="AT72" s="849"/>
      <c r="AU72" s="849" t="s">
        <v>527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447</v>
      </c>
      <c r="R73" s="849"/>
      <c r="S73" s="849"/>
      <c r="T73" s="849"/>
      <c r="U73" s="849"/>
      <c r="V73" s="849">
        <v>419</v>
      </c>
      <c r="W73" s="849"/>
      <c r="X73" s="849"/>
      <c r="Y73" s="849"/>
      <c r="Z73" s="849"/>
      <c r="AA73" s="849">
        <v>28</v>
      </c>
      <c r="AB73" s="849"/>
      <c r="AC73" s="849"/>
      <c r="AD73" s="849"/>
      <c r="AE73" s="849"/>
      <c r="AF73" s="849">
        <v>28</v>
      </c>
      <c r="AG73" s="849"/>
      <c r="AH73" s="849"/>
      <c r="AI73" s="849"/>
      <c r="AJ73" s="849"/>
      <c r="AK73" s="849" t="s">
        <v>527</v>
      </c>
      <c r="AL73" s="849"/>
      <c r="AM73" s="849"/>
      <c r="AN73" s="849"/>
      <c r="AO73" s="849"/>
      <c r="AP73" s="849" t="s">
        <v>527</v>
      </c>
      <c r="AQ73" s="849"/>
      <c r="AR73" s="849"/>
      <c r="AS73" s="849"/>
      <c r="AT73" s="849"/>
      <c r="AU73" s="849" t="s">
        <v>527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155984</v>
      </c>
      <c r="R74" s="849"/>
      <c r="S74" s="849"/>
      <c r="T74" s="849"/>
      <c r="U74" s="849"/>
      <c r="V74" s="849">
        <v>147697</v>
      </c>
      <c r="W74" s="849"/>
      <c r="X74" s="849"/>
      <c r="Y74" s="849"/>
      <c r="Z74" s="849"/>
      <c r="AA74" s="849">
        <v>8288</v>
      </c>
      <c r="AB74" s="849"/>
      <c r="AC74" s="849"/>
      <c r="AD74" s="849"/>
      <c r="AE74" s="849"/>
      <c r="AF74" s="849">
        <v>8288</v>
      </c>
      <c r="AG74" s="849"/>
      <c r="AH74" s="849"/>
      <c r="AI74" s="849"/>
      <c r="AJ74" s="849"/>
      <c r="AK74" s="849">
        <v>252</v>
      </c>
      <c r="AL74" s="849"/>
      <c r="AM74" s="849"/>
      <c r="AN74" s="849"/>
      <c r="AO74" s="849"/>
      <c r="AP74" s="849" t="s">
        <v>527</v>
      </c>
      <c r="AQ74" s="849"/>
      <c r="AR74" s="849"/>
      <c r="AS74" s="849"/>
      <c r="AT74" s="849"/>
      <c r="AU74" s="849" t="s">
        <v>527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547</v>
      </c>
      <c r="C75" s="892"/>
      <c r="D75" s="892"/>
      <c r="E75" s="892"/>
      <c r="F75" s="892"/>
      <c r="G75" s="892"/>
      <c r="H75" s="892"/>
      <c r="I75" s="892"/>
      <c r="J75" s="892"/>
      <c r="K75" s="892"/>
      <c r="L75" s="892"/>
      <c r="M75" s="892"/>
      <c r="N75" s="892"/>
      <c r="O75" s="892"/>
      <c r="P75" s="893"/>
      <c r="Q75" s="897">
        <v>890</v>
      </c>
      <c r="R75" s="898"/>
      <c r="S75" s="898"/>
      <c r="T75" s="898"/>
      <c r="U75" s="848"/>
      <c r="V75" s="899">
        <v>886</v>
      </c>
      <c r="W75" s="898"/>
      <c r="X75" s="898"/>
      <c r="Y75" s="898"/>
      <c r="Z75" s="848"/>
      <c r="AA75" s="899">
        <v>4</v>
      </c>
      <c r="AB75" s="898"/>
      <c r="AC75" s="898"/>
      <c r="AD75" s="898"/>
      <c r="AE75" s="848"/>
      <c r="AF75" s="899">
        <v>4</v>
      </c>
      <c r="AG75" s="898"/>
      <c r="AH75" s="898"/>
      <c r="AI75" s="898"/>
      <c r="AJ75" s="848"/>
      <c r="AK75" s="899" t="s">
        <v>527</v>
      </c>
      <c r="AL75" s="898"/>
      <c r="AM75" s="898"/>
      <c r="AN75" s="898"/>
      <c r="AO75" s="848"/>
      <c r="AP75" s="899" t="s">
        <v>527</v>
      </c>
      <c r="AQ75" s="898"/>
      <c r="AR75" s="898"/>
      <c r="AS75" s="898"/>
      <c r="AT75" s="848"/>
      <c r="AU75" s="899" t="s">
        <v>527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9314</v>
      </c>
      <c r="AG88" s="860"/>
      <c r="AH88" s="860"/>
      <c r="AI88" s="860"/>
      <c r="AJ88" s="860"/>
      <c r="AK88" s="857"/>
      <c r="AL88" s="857"/>
      <c r="AM88" s="857"/>
      <c r="AN88" s="857"/>
      <c r="AO88" s="857"/>
      <c r="AP88" s="860">
        <v>2041</v>
      </c>
      <c r="AQ88" s="860"/>
      <c r="AR88" s="860"/>
      <c r="AS88" s="860"/>
      <c r="AT88" s="860"/>
      <c r="AU88" s="860">
        <v>360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27</v>
      </c>
      <c r="CS102" s="868"/>
      <c r="CT102" s="868"/>
      <c r="CU102" s="868"/>
      <c r="CV102" s="911"/>
      <c r="CW102" s="910">
        <v>3</v>
      </c>
      <c r="CX102" s="868"/>
      <c r="CY102" s="868"/>
      <c r="CZ102" s="868"/>
      <c r="DA102" s="911"/>
      <c r="DB102" s="910" t="s">
        <v>470</v>
      </c>
      <c r="DC102" s="868"/>
      <c r="DD102" s="868"/>
      <c r="DE102" s="868"/>
      <c r="DF102" s="911"/>
      <c r="DG102" s="910" t="s">
        <v>470</v>
      </c>
      <c r="DH102" s="868"/>
      <c r="DI102" s="868"/>
      <c r="DJ102" s="868"/>
      <c r="DK102" s="911"/>
      <c r="DL102" s="910" t="s">
        <v>470</v>
      </c>
      <c r="DM102" s="868"/>
      <c r="DN102" s="868"/>
      <c r="DO102" s="868"/>
      <c r="DP102" s="911"/>
      <c r="DQ102" s="910" t="s">
        <v>470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387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389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390</v>
      </c>
      <c r="AB109" s="913"/>
      <c r="AC109" s="913"/>
      <c r="AD109" s="913"/>
      <c r="AE109" s="914"/>
      <c r="AF109" s="912" t="s">
        <v>283</v>
      </c>
      <c r="AG109" s="913"/>
      <c r="AH109" s="913"/>
      <c r="AI109" s="913"/>
      <c r="AJ109" s="914"/>
      <c r="AK109" s="912" t="s">
        <v>282</v>
      </c>
      <c r="AL109" s="913"/>
      <c r="AM109" s="913"/>
      <c r="AN109" s="913"/>
      <c r="AO109" s="914"/>
      <c r="AP109" s="912" t="s">
        <v>391</v>
      </c>
      <c r="AQ109" s="913"/>
      <c r="AR109" s="913"/>
      <c r="AS109" s="913"/>
      <c r="AT109" s="915"/>
      <c r="AU109" s="934" t="s">
        <v>389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390</v>
      </c>
      <c r="BR109" s="913"/>
      <c r="BS109" s="913"/>
      <c r="BT109" s="913"/>
      <c r="BU109" s="914"/>
      <c r="BV109" s="912" t="s">
        <v>283</v>
      </c>
      <c r="BW109" s="913"/>
      <c r="BX109" s="913"/>
      <c r="BY109" s="913"/>
      <c r="BZ109" s="914"/>
      <c r="CA109" s="912" t="s">
        <v>282</v>
      </c>
      <c r="CB109" s="913"/>
      <c r="CC109" s="913"/>
      <c r="CD109" s="913"/>
      <c r="CE109" s="914"/>
      <c r="CF109" s="935" t="s">
        <v>391</v>
      </c>
      <c r="CG109" s="935"/>
      <c r="CH109" s="935"/>
      <c r="CI109" s="935"/>
      <c r="CJ109" s="935"/>
      <c r="CK109" s="912" t="s">
        <v>392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390</v>
      </c>
      <c r="DH109" s="913"/>
      <c r="DI109" s="913"/>
      <c r="DJ109" s="913"/>
      <c r="DK109" s="914"/>
      <c r="DL109" s="912" t="s">
        <v>283</v>
      </c>
      <c r="DM109" s="913"/>
      <c r="DN109" s="913"/>
      <c r="DO109" s="913"/>
      <c r="DP109" s="914"/>
      <c r="DQ109" s="912" t="s">
        <v>282</v>
      </c>
      <c r="DR109" s="913"/>
      <c r="DS109" s="913"/>
      <c r="DT109" s="913"/>
      <c r="DU109" s="914"/>
      <c r="DV109" s="912" t="s">
        <v>391</v>
      </c>
      <c r="DW109" s="913"/>
      <c r="DX109" s="913"/>
      <c r="DY109" s="913"/>
      <c r="DZ109" s="915"/>
    </row>
    <row r="110" spans="1:131" s="197" customFormat="1" ht="26.25" customHeight="1">
      <c r="A110" s="916" t="s">
        <v>393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870775</v>
      </c>
      <c r="AB110" s="920"/>
      <c r="AC110" s="920"/>
      <c r="AD110" s="920"/>
      <c r="AE110" s="921"/>
      <c r="AF110" s="922">
        <v>886847</v>
      </c>
      <c r="AG110" s="920"/>
      <c r="AH110" s="920"/>
      <c r="AI110" s="920"/>
      <c r="AJ110" s="921"/>
      <c r="AK110" s="922">
        <v>831345</v>
      </c>
      <c r="AL110" s="920"/>
      <c r="AM110" s="920"/>
      <c r="AN110" s="920"/>
      <c r="AO110" s="921"/>
      <c r="AP110" s="923">
        <v>18.100000000000001</v>
      </c>
      <c r="AQ110" s="924"/>
      <c r="AR110" s="924"/>
      <c r="AS110" s="924"/>
      <c r="AT110" s="925"/>
      <c r="AU110" s="926" t="s">
        <v>61</v>
      </c>
      <c r="AV110" s="927"/>
      <c r="AW110" s="927"/>
      <c r="AX110" s="927"/>
      <c r="AY110" s="928"/>
      <c r="AZ110" s="970" t="s">
        <v>394</v>
      </c>
      <c r="BA110" s="917"/>
      <c r="BB110" s="917"/>
      <c r="BC110" s="917"/>
      <c r="BD110" s="917"/>
      <c r="BE110" s="917"/>
      <c r="BF110" s="917"/>
      <c r="BG110" s="917"/>
      <c r="BH110" s="917"/>
      <c r="BI110" s="917"/>
      <c r="BJ110" s="917"/>
      <c r="BK110" s="917"/>
      <c r="BL110" s="917"/>
      <c r="BM110" s="917"/>
      <c r="BN110" s="917"/>
      <c r="BO110" s="917"/>
      <c r="BP110" s="918"/>
      <c r="BQ110" s="956">
        <v>7650157</v>
      </c>
      <c r="BR110" s="957"/>
      <c r="BS110" s="957"/>
      <c r="BT110" s="957"/>
      <c r="BU110" s="957"/>
      <c r="BV110" s="957">
        <v>7731888</v>
      </c>
      <c r="BW110" s="957"/>
      <c r="BX110" s="957"/>
      <c r="BY110" s="957"/>
      <c r="BZ110" s="957"/>
      <c r="CA110" s="957">
        <v>7823235</v>
      </c>
      <c r="CB110" s="957"/>
      <c r="CC110" s="957"/>
      <c r="CD110" s="957"/>
      <c r="CE110" s="957"/>
      <c r="CF110" s="971">
        <v>170.7</v>
      </c>
      <c r="CG110" s="972"/>
      <c r="CH110" s="972"/>
      <c r="CI110" s="972"/>
      <c r="CJ110" s="972"/>
      <c r="CK110" s="973" t="s">
        <v>395</v>
      </c>
      <c r="CL110" s="974"/>
      <c r="CM110" s="953" t="s">
        <v>396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397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398</v>
      </c>
      <c r="BA111" s="980"/>
      <c r="BB111" s="980"/>
      <c r="BC111" s="980"/>
      <c r="BD111" s="980"/>
      <c r="BE111" s="980"/>
      <c r="BF111" s="980"/>
      <c r="BG111" s="980"/>
      <c r="BH111" s="980"/>
      <c r="BI111" s="980"/>
      <c r="BJ111" s="980"/>
      <c r="BK111" s="980"/>
      <c r="BL111" s="980"/>
      <c r="BM111" s="980"/>
      <c r="BN111" s="980"/>
      <c r="BO111" s="980"/>
      <c r="BP111" s="981"/>
      <c r="BQ111" s="949">
        <v>63273</v>
      </c>
      <c r="BR111" s="950"/>
      <c r="BS111" s="950"/>
      <c r="BT111" s="950"/>
      <c r="BU111" s="950"/>
      <c r="BV111" s="950">
        <v>59687</v>
      </c>
      <c r="BW111" s="950"/>
      <c r="BX111" s="950"/>
      <c r="BY111" s="950"/>
      <c r="BZ111" s="950"/>
      <c r="CA111" s="950">
        <v>46293</v>
      </c>
      <c r="CB111" s="950"/>
      <c r="CC111" s="950"/>
      <c r="CD111" s="950"/>
      <c r="CE111" s="950"/>
      <c r="CF111" s="944">
        <v>1</v>
      </c>
      <c r="CG111" s="945"/>
      <c r="CH111" s="945"/>
      <c r="CI111" s="945"/>
      <c r="CJ111" s="945"/>
      <c r="CK111" s="975"/>
      <c r="CL111" s="976"/>
      <c r="CM111" s="946" t="s">
        <v>399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400</v>
      </c>
      <c r="DH111" s="950"/>
      <c r="DI111" s="950"/>
      <c r="DJ111" s="950"/>
      <c r="DK111" s="950"/>
      <c r="DL111" s="950" t="s">
        <v>400</v>
      </c>
      <c r="DM111" s="950"/>
      <c r="DN111" s="950"/>
      <c r="DO111" s="950"/>
      <c r="DP111" s="950"/>
      <c r="DQ111" s="950" t="s">
        <v>400</v>
      </c>
      <c r="DR111" s="950"/>
      <c r="DS111" s="950"/>
      <c r="DT111" s="950"/>
      <c r="DU111" s="950"/>
      <c r="DV111" s="951" t="s">
        <v>400</v>
      </c>
      <c r="DW111" s="951"/>
      <c r="DX111" s="951"/>
      <c r="DY111" s="951"/>
      <c r="DZ111" s="952"/>
    </row>
    <row r="112" spans="1:131" s="197" customFormat="1" ht="26.25" customHeight="1">
      <c r="A112" s="982" t="s">
        <v>401</v>
      </c>
      <c r="B112" s="983"/>
      <c r="C112" s="980" t="s">
        <v>402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400</v>
      </c>
      <c r="AB112" s="989"/>
      <c r="AC112" s="989"/>
      <c r="AD112" s="989"/>
      <c r="AE112" s="990"/>
      <c r="AF112" s="991" t="s">
        <v>400</v>
      </c>
      <c r="AG112" s="989"/>
      <c r="AH112" s="989"/>
      <c r="AI112" s="989"/>
      <c r="AJ112" s="990"/>
      <c r="AK112" s="991" t="s">
        <v>400</v>
      </c>
      <c r="AL112" s="989"/>
      <c r="AM112" s="989"/>
      <c r="AN112" s="989"/>
      <c r="AO112" s="990"/>
      <c r="AP112" s="992" t="s">
        <v>400</v>
      </c>
      <c r="AQ112" s="993"/>
      <c r="AR112" s="993"/>
      <c r="AS112" s="993"/>
      <c r="AT112" s="994"/>
      <c r="AU112" s="929"/>
      <c r="AV112" s="930"/>
      <c r="AW112" s="930"/>
      <c r="AX112" s="930"/>
      <c r="AY112" s="931"/>
      <c r="AZ112" s="979" t="s">
        <v>403</v>
      </c>
      <c r="BA112" s="980"/>
      <c r="BB112" s="980"/>
      <c r="BC112" s="980"/>
      <c r="BD112" s="980"/>
      <c r="BE112" s="980"/>
      <c r="BF112" s="980"/>
      <c r="BG112" s="980"/>
      <c r="BH112" s="980"/>
      <c r="BI112" s="980"/>
      <c r="BJ112" s="980"/>
      <c r="BK112" s="980"/>
      <c r="BL112" s="980"/>
      <c r="BM112" s="980"/>
      <c r="BN112" s="980"/>
      <c r="BO112" s="980"/>
      <c r="BP112" s="981"/>
      <c r="BQ112" s="949">
        <v>3479007</v>
      </c>
      <c r="BR112" s="950"/>
      <c r="BS112" s="950"/>
      <c r="BT112" s="950"/>
      <c r="BU112" s="950"/>
      <c r="BV112" s="950">
        <v>3330935</v>
      </c>
      <c r="BW112" s="950"/>
      <c r="BX112" s="950"/>
      <c r="BY112" s="950"/>
      <c r="BZ112" s="950"/>
      <c r="CA112" s="950">
        <v>3150786</v>
      </c>
      <c r="CB112" s="950"/>
      <c r="CC112" s="950"/>
      <c r="CD112" s="950"/>
      <c r="CE112" s="950"/>
      <c r="CF112" s="944">
        <v>68.8</v>
      </c>
      <c r="CG112" s="945"/>
      <c r="CH112" s="945"/>
      <c r="CI112" s="945"/>
      <c r="CJ112" s="945"/>
      <c r="CK112" s="975"/>
      <c r="CL112" s="976"/>
      <c r="CM112" s="946" t="s">
        <v>404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400</v>
      </c>
      <c r="DH112" s="950"/>
      <c r="DI112" s="950"/>
      <c r="DJ112" s="950"/>
      <c r="DK112" s="950"/>
      <c r="DL112" s="950" t="s">
        <v>400</v>
      </c>
      <c r="DM112" s="950"/>
      <c r="DN112" s="950"/>
      <c r="DO112" s="950"/>
      <c r="DP112" s="950"/>
      <c r="DQ112" s="950" t="s">
        <v>400</v>
      </c>
      <c r="DR112" s="950"/>
      <c r="DS112" s="950"/>
      <c r="DT112" s="950"/>
      <c r="DU112" s="950"/>
      <c r="DV112" s="951" t="s">
        <v>400</v>
      </c>
      <c r="DW112" s="951"/>
      <c r="DX112" s="951"/>
      <c r="DY112" s="951"/>
      <c r="DZ112" s="952"/>
    </row>
    <row r="113" spans="1:130" s="197" customFormat="1" ht="26.25" customHeight="1">
      <c r="A113" s="984"/>
      <c r="B113" s="985"/>
      <c r="C113" s="980" t="s">
        <v>405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302594</v>
      </c>
      <c r="AB113" s="964"/>
      <c r="AC113" s="964"/>
      <c r="AD113" s="964"/>
      <c r="AE113" s="965"/>
      <c r="AF113" s="966">
        <v>312083</v>
      </c>
      <c r="AG113" s="964"/>
      <c r="AH113" s="964"/>
      <c r="AI113" s="964"/>
      <c r="AJ113" s="965"/>
      <c r="AK113" s="966">
        <v>302266</v>
      </c>
      <c r="AL113" s="964"/>
      <c r="AM113" s="964"/>
      <c r="AN113" s="964"/>
      <c r="AO113" s="965"/>
      <c r="AP113" s="967">
        <v>6.6</v>
      </c>
      <c r="AQ113" s="968"/>
      <c r="AR113" s="968"/>
      <c r="AS113" s="968"/>
      <c r="AT113" s="969"/>
      <c r="AU113" s="929"/>
      <c r="AV113" s="930"/>
      <c r="AW113" s="930"/>
      <c r="AX113" s="930"/>
      <c r="AY113" s="931"/>
      <c r="AZ113" s="979" t="s">
        <v>406</v>
      </c>
      <c r="BA113" s="980"/>
      <c r="BB113" s="980"/>
      <c r="BC113" s="980"/>
      <c r="BD113" s="980"/>
      <c r="BE113" s="980"/>
      <c r="BF113" s="980"/>
      <c r="BG113" s="980"/>
      <c r="BH113" s="980"/>
      <c r="BI113" s="980"/>
      <c r="BJ113" s="980"/>
      <c r="BK113" s="980"/>
      <c r="BL113" s="980"/>
      <c r="BM113" s="980"/>
      <c r="BN113" s="980"/>
      <c r="BO113" s="980"/>
      <c r="BP113" s="981"/>
      <c r="BQ113" s="949">
        <v>410912</v>
      </c>
      <c r="BR113" s="950"/>
      <c r="BS113" s="950"/>
      <c r="BT113" s="950"/>
      <c r="BU113" s="950"/>
      <c r="BV113" s="950">
        <v>381248</v>
      </c>
      <c r="BW113" s="950"/>
      <c r="BX113" s="950"/>
      <c r="BY113" s="950"/>
      <c r="BZ113" s="950"/>
      <c r="CA113" s="950">
        <v>359553</v>
      </c>
      <c r="CB113" s="950"/>
      <c r="CC113" s="950"/>
      <c r="CD113" s="950"/>
      <c r="CE113" s="950"/>
      <c r="CF113" s="944">
        <v>7.8</v>
      </c>
      <c r="CG113" s="945"/>
      <c r="CH113" s="945"/>
      <c r="CI113" s="945"/>
      <c r="CJ113" s="945"/>
      <c r="CK113" s="975"/>
      <c r="CL113" s="976"/>
      <c r="CM113" s="946" t="s">
        <v>407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400</v>
      </c>
      <c r="DH113" s="989"/>
      <c r="DI113" s="989"/>
      <c r="DJ113" s="989"/>
      <c r="DK113" s="990"/>
      <c r="DL113" s="991" t="s">
        <v>400</v>
      </c>
      <c r="DM113" s="989"/>
      <c r="DN113" s="989"/>
      <c r="DO113" s="989"/>
      <c r="DP113" s="990"/>
      <c r="DQ113" s="991" t="s">
        <v>400</v>
      </c>
      <c r="DR113" s="989"/>
      <c r="DS113" s="989"/>
      <c r="DT113" s="989"/>
      <c r="DU113" s="990"/>
      <c r="DV113" s="992" t="s">
        <v>400</v>
      </c>
      <c r="DW113" s="993"/>
      <c r="DX113" s="993"/>
      <c r="DY113" s="993"/>
      <c r="DZ113" s="994"/>
    </row>
    <row r="114" spans="1:130" s="197" customFormat="1" ht="26.25" customHeight="1">
      <c r="A114" s="984"/>
      <c r="B114" s="985"/>
      <c r="C114" s="980" t="s">
        <v>408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30082</v>
      </c>
      <c r="AB114" s="989"/>
      <c r="AC114" s="989"/>
      <c r="AD114" s="989"/>
      <c r="AE114" s="990"/>
      <c r="AF114" s="991">
        <v>29574</v>
      </c>
      <c r="AG114" s="989"/>
      <c r="AH114" s="989"/>
      <c r="AI114" s="989"/>
      <c r="AJ114" s="990"/>
      <c r="AK114" s="991">
        <v>29728</v>
      </c>
      <c r="AL114" s="989"/>
      <c r="AM114" s="989"/>
      <c r="AN114" s="989"/>
      <c r="AO114" s="990"/>
      <c r="AP114" s="992">
        <v>0.6</v>
      </c>
      <c r="AQ114" s="993"/>
      <c r="AR114" s="993"/>
      <c r="AS114" s="993"/>
      <c r="AT114" s="994"/>
      <c r="AU114" s="929"/>
      <c r="AV114" s="930"/>
      <c r="AW114" s="930"/>
      <c r="AX114" s="930"/>
      <c r="AY114" s="931"/>
      <c r="AZ114" s="979" t="s">
        <v>409</v>
      </c>
      <c r="BA114" s="980"/>
      <c r="BB114" s="980"/>
      <c r="BC114" s="980"/>
      <c r="BD114" s="980"/>
      <c r="BE114" s="980"/>
      <c r="BF114" s="980"/>
      <c r="BG114" s="980"/>
      <c r="BH114" s="980"/>
      <c r="BI114" s="980"/>
      <c r="BJ114" s="980"/>
      <c r="BK114" s="980"/>
      <c r="BL114" s="980"/>
      <c r="BM114" s="980"/>
      <c r="BN114" s="980"/>
      <c r="BO114" s="980"/>
      <c r="BP114" s="981"/>
      <c r="BQ114" s="949">
        <v>1052088</v>
      </c>
      <c r="BR114" s="950"/>
      <c r="BS114" s="950"/>
      <c r="BT114" s="950"/>
      <c r="BU114" s="950"/>
      <c r="BV114" s="950">
        <v>817626</v>
      </c>
      <c r="BW114" s="950"/>
      <c r="BX114" s="950"/>
      <c r="BY114" s="950"/>
      <c r="BZ114" s="950"/>
      <c r="CA114" s="950">
        <v>772440</v>
      </c>
      <c r="CB114" s="950"/>
      <c r="CC114" s="950"/>
      <c r="CD114" s="950"/>
      <c r="CE114" s="950"/>
      <c r="CF114" s="944">
        <v>16.899999999999999</v>
      </c>
      <c r="CG114" s="945"/>
      <c r="CH114" s="945"/>
      <c r="CI114" s="945"/>
      <c r="CJ114" s="945"/>
      <c r="CK114" s="975"/>
      <c r="CL114" s="976"/>
      <c r="CM114" s="946" t="s">
        <v>410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400</v>
      </c>
      <c r="DH114" s="989"/>
      <c r="DI114" s="989"/>
      <c r="DJ114" s="989"/>
      <c r="DK114" s="990"/>
      <c r="DL114" s="991" t="s">
        <v>400</v>
      </c>
      <c r="DM114" s="989"/>
      <c r="DN114" s="989"/>
      <c r="DO114" s="989"/>
      <c r="DP114" s="990"/>
      <c r="DQ114" s="991" t="s">
        <v>400</v>
      </c>
      <c r="DR114" s="989"/>
      <c r="DS114" s="989"/>
      <c r="DT114" s="989"/>
      <c r="DU114" s="990"/>
      <c r="DV114" s="992" t="s">
        <v>400</v>
      </c>
      <c r="DW114" s="993"/>
      <c r="DX114" s="993"/>
      <c r="DY114" s="993"/>
      <c r="DZ114" s="994"/>
    </row>
    <row r="115" spans="1:130" s="197" customFormat="1" ht="26.25" customHeight="1">
      <c r="A115" s="984"/>
      <c r="B115" s="985"/>
      <c r="C115" s="980" t="s">
        <v>411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21776</v>
      </c>
      <c r="AB115" s="964"/>
      <c r="AC115" s="964"/>
      <c r="AD115" s="964"/>
      <c r="AE115" s="965"/>
      <c r="AF115" s="966">
        <v>15887</v>
      </c>
      <c r="AG115" s="964"/>
      <c r="AH115" s="964"/>
      <c r="AI115" s="964"/>
      <c r="AJ115" s="965"/>
      <c r="AK115" s="966">
        <v>15384</v>
      </c>
      <c r="AL115" s="964"/>
      <c r="AM115" s="964"/>
      <c r="AN115" s="964"/>
      <c r="AO115" s="965"/>
      <c r="AP115" s="967">
        <v>0.3</v>
      </c>
      <c r="AQ115" s="968"/>
      <c r="AR115" s="968"/>
      <c r="AS115" s="968"/>
      <c r="AT115" s="969"/>
      <c r="AU115" s="929"/>
      <c r="AV115" s="930"/>
      <c r="AW115" s="930"/>
      <c r="AX115" s="930"/>
      <c r="AY115" s="931"/>
      <c r="AZ115" s="979" t="s">
        <v>412</v>
      </c>
      <c r="BA115" s="980"/>
      <c r="BB115" s="980"/>
      <c r="BC115" s="980"/>
      <c r="BD115" s="980"/>
      <c r="BE115" s="980"/>
      <c r="BF115" s="980"/>
      <c r="BG115" s="980"/>
      <c r="BH115" s="980"/>
      <c r="BI115" s="980"/>
      <c r="BJ115" s="980"/>
      <c r="BK115" s="980"/>
      <c r="BL115" s="980"/>
      <c r="BM115" s="980"/>
      <c r="BN115" s="980"/>
      <c r="BO115" s="980"/>
      <c r="BP115" s="981"/>
      <c r="BQ115" s="949" t="s">
        <v>400</v>
      </c>
      <c r="BR115" s="950"/>
      <c r="BS115" s="950"/>
      <c r="BT115" s="950"/>
      <c r="BU115" s="950"/>
      <c r="BV115" s="950" t="s">
        <v>400</v>
      </c>
      <c r="BW115" s="950"/>
      <c r="BX115" s="950"/>
      <c r="BY115" s="950"/>
      <c r="BZ115" s="950"/>
      <c r="CA115" s="950" t="s">
        <v>400</v>
      </c>
      <c r="CB115" s="950"/>
      <c r="CC115" s="950"/>
      <c r="CD115" s="950"/>
      <c r="CE115" s="950"/>
      <c r="CF115" s="944" t="s">
        <v>400</v>
      </c>
      <c r="CG115" s="945"/>
      <c r="CH115" s="945"/>
      <c r="CI115" s="945"/>
      <c r="CJ115" s="945"/>
      <c r="CK115" s="975"/>
      <c r="CL115" s="976"/>
      <c r="CM115" s="979" t="s">
        <v>413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400</v>
      </c>
      <c r="DH115" s="989"/>
      <c r="DI115" s="989"/>
      <c r="DJ115" s="989"/>
      <c r="DK115" s="990"/>
      <c r="DL115" s="991" t="s">
        <v>400</v>
      </c>
      <c r="DM115" s="989"/>
      <c r="DN115" s="989"/>
      <c r="DO115" s="989"/>
      <c r="DP115" s="990"/>
      <c r="DQ115" s="991" t="s">
        <v>400</v>
      </c>
      <c r="DR115" s="989"/>
      <c r="DS115" s="989"/>
      <c r="DT115" s="989"/>
      <c r="DU115" s="990"/>
      <c r="DV115" s="992" t="s">
        <v>400</v>
      </c>
      <c r="DW115" s="993"/>
      <c r="DX115" s="993"/>
      <c r="DY115" s="993"/>
      <c r="DZ115" s="994"/>
    </row>
    <row r="116" spans="1:130" s="197" customFormat="1" ht="26.25" customHeight="1">
      <c r="A116" s="986"/>
      <c r="B116" s="987"/>
      <c r="C116" s="1001" t="s">
        <v>414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400</v>
      </c>
      <c r="AB116" s="989"/>
      <c r="AC116" s="989"/>
      <c r="AD116" s="989"/>
      <c r="AE116" s="990"/>
      <c r="AF116" s="991" t="s">
        <v>400</v>
      </c>
      <c r="AG116" s="989"/>
      <c r="AH116" s="989"/>
      <c r="AI116" s="989"/>
      <c r="AJ116" s="990"/>
      <c r="AK116" s="991" t="s">
        <v>400</v>
      </c>
      <c r="AL116" s="989"/>
      <c r="AM116" s="989"/>
      <c r="AN116" s="989"/>
      <c r="AO116" s="990"/>
      <c r="AP116" s="992" t="s">
        <v>400</v>
      </c>
      <c r="AQ116" s="993"/>
      <c r="AR116" s="993"/>
      <c r="AS116" s="993"/>
      <c r="AT116" s="994"/>
      <c r="AU116" s="929"/>
      <c r="AV116" s="930"/>
      <c r="AW116" s="930"/>
      <c r="AX116" s="930"/>
      <c r="AY116" s="931"/>
      <c r="AZ116" s="979" t="s">
        <v>415</v>
      </c>
      <c r="BA116" s="980"/>
      <c r="BB116" s="980"/>
      <c r="BC116" s="980"/>
      <c r="BD116" s="980"/>
      <c r="BE116" s="980"/>
      <c r="BF116" s="980"/>
      <c r="BG116" s="980"/>
      <c r="BH116" s="980"/>
      <c r="BI116" s="980"/>
      <c r="BJ116" s="980"/>
      <c r="BK116" s="980"/>
      <c r="BL116" s="980"/>
      <c r="BM116" s="980"/>
      <c r="BN116" s="980"/>
      <c r="BO116" s="980"/>
      <c r="BP116" s="981"/>
      <c r="BQ116" s="949" t="s">
        <v>400</v>
      </c>
      <c r="BR116" s="950"/>
      <c r="BS116" s="950"/>
      <c r="BT116" s="950"/>
      <c r="BU116" s="950"/>
      <c r="BV116" s="950" t="s">
        <v>400</v>
      </c>
      <c r="BW116" s="950"/>
      <c r="BX116" s="950"/>
      <c r="BY116" s="950"/>
      <c r="BZ116" s="950"/>
      <c r="CA116" s="950" t="s">
        <v>400</v>
      </c>
      <c r="CB116" s="950"/>
      <c r="CC116" s="950"/>
      <c r="CD116" s="950"/>
      <c r="CE116" s="950"/>
      <c r="CF116" s="944" t="s">
        <v>400</v>
      </c>
      <c r="CG116" s="945"/>
      <c r="CH116" s="945"/>
      <c r="CI116" s="945"/>
      <c r="CJ116" s="945"/>
      <c r="CK116" s="975"/>
      <c r="CL116" s="976"/>
      <c r="CM116" s="946" t="s">
        <v>416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400</v>
      </c>
      <c r="DH116" s="989"/>
      <c r="DI116" s="989"/>
      <c r="DJ116" s="989"/>
      <c r="DK116" s="990"/>
      <c r="DL116" s="991" t="s">
        <v>400</v>
      </c>
      <c r="DM116" s="989"/>
      <c r="DN116" s="989"/>
      <c r="DO116" s="989"/>
      <c r="DP116" s="990"/>
      <c r="DQ116" s="991" t="s">
        <v>400</v>
      </c>
      <c r="DR116" s="989"/>
      <c r="DS116" s="989"/>
      <c r="DT116" s="989"/>
      <c r="DU116" s="990"/>
      <c r="DV116" s="992" t="s">
        <v>400</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417</v>
      </c>
      <c r="Z117" s="914"/>
      <c r="AA117" s="1026">
        <v>1225227</v>
      </c>
      <c r="AB117" s="996"/>
      <c r="AC117" s="996"/>
      <c r="AD117" s="996"/>
      <c r="AE117" s="997"/>
      <c r="AF117" s="995">
        <v>1244391</v>
      </c>
      <c r="AG117" s="996"/>
      <c r="AH117" s="996"/>
      <c r="AI117" s="996"/>
      <c r="AJ117" s="997"/>
      <c r="AK117" s="995">
        <v>1178723</v>
      </c>
      <c r="AL117" s="996"/>
      <c r="AM117" s="996"/>
      <c r="AN117" s="996"/>
      <c r="AO117" s="997"/>
      <c r="AP117" s="998"/>
      <c r="AQ117" s="999"/>
      <c r="AR117" s="999"/>
      <c r="AS117" s="999"/>
      <c r="AT117" s="1000"/>
      <c r="AU117" s="929"/>
      <c r="AV117" s="930"/>
      <c r="AW117" s="930"/>
      <c r="AX117" s="930"/>
      <c r="AY117" s="931"/>
      <c r="AZ117" s="1025" t="s">
        <v>418</v>
      </c>
      <c r="BA117" s="1001"/>
      <c r="BB117" s="1001"/>
      <c r="BC117" s="1001"/>
      <c r="BD117" s="1001"/>
      <c r="BE117" s="1001"/>
      <c r="BF117" s="1001"/>
      <c r="BG117" s="1001"/>
      <c r="BH117" s="1001"/>
      <c r="BI117" s="1001"/>
      <c r="BJ117" s="1001"/>
      <c r="BK117" s="1001"/>
      <c r="BL117" s="1001"/>
      <c r="BM117" s="1001"/>
      <c r="BN117" s="1001"/>
      <c r="BO117" s="1001"/>
      <c r="BP117" s="1002"/>
      <c r="BQ117" s="1015">
        <v>3769</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419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392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390</v>
      </c>
      <c r="AB118" s="913"/>
      <c r="AC118" s="913"/>
      <c r="AD118" s="913"/>
      <c r="AE118" s="914"/>
      <c r="AF118" s="912" t="s">
        <v>283</v>
      </c>
      <c r="AG118" s="913"/>
      <c r="AH118" s="913"/>
      <c r="AI118" s="913"/>
      <c r="AJ118" s="914"/>
      <c r="AK118" s="912" t="s">
        <v>282</v>
      </c>
      <c r="AL118" s="913"/>
      <c r="AM118" s="913"/>
      <c r="AN118" s="913"/>
      <c r="AO118" s="914"/>
      <c r="AP118" s="1020" t="s">
        <v>391</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420</v>
      </c>
      <c r="BP118" s="1024"/>
      <c r="BQ118" s="1015">
        <v>12659206</v>
      </c>
      <c r="BR118" s="1016"/>
      <c r="BS118" s="1016"/>
      <c r="BT118" s="1016"/>
      <c r="BU118" s="1016"/>
      <c r="BV118" s="1016">
        <v>12321384</v>
      </c>
      <c r="BW118" s="1016"/>
      <c r="BX118" s="1016"/>
      <c r="BY118" s="1016"/>
      <c r="BZ118" s="1016"/>
      <c r="CA118" s="1016">
        <v>12152307</v>
      </c>
      <c r="CB118" s="1016"/>
      <c r="CC118" s="1016"/>
      <c r="CD118" s="1016"/>
      <c r="CE118" s="1016"/>
      <c r="CF118" s="1017"/>
      <c r="CG118" s="1018"/>
      <c r="CH118" s="1018"/>
      <c r="CI118" s="1018"/>
      <c r="CJ118" s="1019"/>
      <c r="CK118" s="975"/>
      <c r="CL118" s="976"/>
      <c r="CM118" s="946" t="s">
        <v>421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395</v>
      </c>
      <c r="B119" s="974"/>
      <c r="C119" s="953" t="s">
        <v>396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422</v>
      </c>
      <c r="AV119" s="1008"/>
      <c r="AW119" s="1008"/>
      <c r="AX119" s="1008"/>
      <c r="AY119" s="1009"/>
      <c r="AZ119" s="970" t="s">
        <v>423</v>
      </c>
      <c r="BA119" s="917"/>
      <c r="BB119" s="917"/>
      <c r="BC119" s="917"/>
      <c r="BD119" s="917"/>
      <c r="BE119" s="917"/>
      <c r="BF119" s="917"/>
      <c r="BG119" s="917"/>
      <c r="BH119" s="917"/>
      <c r="BI119" s="917"/>
      <c r="BJ119" s="917"/>
      <c r="BK119" s="917"/>
      <c r="BL119" s="917"/>
      <c r="BM119" s="917"/>
      <c r="BN119" s="917"/>
      <c r="BO119" s="917"/>
      <c r="BP119" s="918"/>
      <c r="BQ119" s="956">
        <v>2752584</v>
      </c>
      <c r="BR119" s="957"/>
      <c r="BS119" s="957"/>
      <c r="BT119" s="957"/>
      <c r="BU119" s="957"/>
      <c r="BV119" s="957">
        <v>2768193</v>
      </c>
      <c r="BW119" s="957"/>
      <c r="BX119" s="957"/>
      <c r="BY119" s="957"/>
      <c r="BZ119" s="957"/>
      <c r="CA119" s="957">
        <v>2891254</v>
      </c>
      <c r="CB119" s="957"/>
      <c r="CC119" s="957"/>
      <c r="CD119" s="957"/>
      <c r="CE119" s="957"/>
      <c r="CF119" s="971">
        <v>63.1</v>
      </c>
      <c r="CG119" s="972"/>
      <c r="CH119" s="972"/>
      <c r="CI119" s="972"/>
      <c r="CJ119" s="972"/>
      <c r="CK119" s="977"/>
      <c r="CL119" s="978"/>
      <c r="CM119" s="1034" t="s">
        <v>424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63273</v>
      </c>
      <c r="DH119" s="1028"/>
      <c r="DI119" s="1028"/>
      <c r="DJ119" s="1028"/>
      <c r="DK119" s="1029"/>
      <c r="DL119" s="1030">
        <v>59687</v>
      </c>
      <c r="DM119" s="1028"/>
      <c r="DN119" s="1028"/>
      <c r="DO119" s="1028"/>
      <c r="DP119" s="1029"/>
      <c r="DQ119" s="1030">
        <v>46293</v>
      </c>
      <c r="DR119" s="1028"/>
      <c r="DS119" s="1028"/>
      <c r="DT119" s="1028"/>
      <c r="DU119" s="1029"/>
      <c r="DV119" s="1031">
        <v>1</v>
      </c>
      <c r="DW119" s="1032"/>
      <c r="DX119" s="1032"/>
      <c r="DY119" s="1032"/>
      <c r="DZ119" s="1033"/>
    </row>
    <row r="120" spans="1:130" s="197" customFormat="1" ht="26.25" customHeight="1">
      <c r="A120" s="1005"/>
      <c r="B120" s="976"/>
      <c r="C120" s="946" t="s">
        <v>399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425</v>
      </c>
      <c r="BA120" s="980"/>
      <c r="BB120" s="980"/>
      <c r="BC120" s="980"/>
      <c r="BD120" s="980"/>
      <c r="BE120" s="980"/>
      <c r="BF120" s="980"/>
      <c r="BG120" s="980"/>
      <c r="BH120" s="980"/>
      <c r="BI120" s="980"/>
      <c r="BJ120" s="980"/>
      <c r="BK120" s="980"/>
      <c r="BL120" s="980"/>
      <c r="BM120" s="980"/>
      <c r="BN120" s="980"/>
      <c r="BO120" s="980"/>
      <c r="BP120" s="981"/>
      <c r="BQ120" s="949">
        <v>9404</v>
      </c>
      <c r="BR120" s="950"/>
      <c r="BS120" s="950"/>
      <c r="BT120" s="950"/>
      <c r="BU120" s="950"/>
      <c r="BV120" s="950" t="s">
        <v>110</v>
      </c>
      <c r="BW120" s="950"/>
      <c r="BX120" s="950"/>
      <c r="BY120" s="950"/>
      <c r="BZ120" s="950"/>
      <c r="CA120" s="950" t="s">
        <v>110</v>
      </c>
      <c r="CB120" s="950"/>
      <c r="CC120" s="950"/>
      <c r="CD120" s="950"/>
      <c r="CE120" s="950"/>
      <c r="CF120" s="944" t="s">
        <v>110</v>
      </c>
      <c r="CG120" s="945"/>
      <c r="CH120" s="945"/>
      <c r="CI120" s="945"/>
      <c r="CJ120" s="945"/>
      <c r="CK120" s="1043" t="s">
        <v>426</v>
      </c>
      <c r="CL120" s="1044"/>
      <c r="CM120" s="1044"/>
      <c r="CN120" s="1044"/>
      <c r="CO120" s="1045"/>
      <c r="CP120" s="1051" t="s">
        <v>375</v>
      </c>
      <c r="CQ120" s="1052"/>
      <c r="CR120" s="1052"/>
      <c r="CS120" s="1052"/>
      <c r="CT120" s="1052"/>
      <c r="CU120" s="1052"/>
      <c r="CV120" s="1052"/>
      <c r="CW120" s="1052"/>
      <c r="CX120" s="1052"/>
      <c r="CY120" s="1052"/>
      <c r="CZ120" s="1052"/>
      <c r="DA120" s="1052"/>
      <c r="DB120" s="1052"/>
      <c r="DC120" s="1052"/>
      <c r="DD120" s="1052"/>
      <c r="DE120" s="1052"/>
      <c r="DF120" s="1053"/>
      <c r="DG120" s="956">
        <v>1576984</v>
      </c>
      <c r="DH120" s="957"/>
      <c r="DI120" s="957"/>
      <c r="DJ120" s="957"/>
      <c r="DK120" s="957"/>
      <c r="DL120" s="957">
        <v>1570380</v>
      </c>
      <c r="DM120" s="957"/>
      <c r="DN120" s="957"/>
      <c r="DO120" s="957"/>
      <c r="DP120" s="957"/>
      <c r="DQ120" s="957">
        <v>1535282</v>
      </c>
      <c r="DR120" s="957"/>
      <c r="DS120" s="957"/>
      <c r="DT120" s="957"/>
      <c r="DU120" s="957"/>
      <c r="DV120" s="958">
        <v>33.5</v>
      </c>
      <c r="DW120" s="958"/>
      <c r="DX120" s="958"/>
      <c r="DY120" s="958"/>
      <c r="DZ120" s="959"/>
    </row>
    <row r="121" spans="1:130" s="197" customFormat="1" ht="26.25" customHeight="1">
      <c r="A121" s="1005"/>
      <c r="B121" s="976"/>
      <c r="C121" s="1040" t="s">
        <v>427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428</v>
      </c>
      <c r="BA121" s="1001"/>
      <c r="BB121" s="1001"/>
      <c r="BC121" s="1001"/>
      <c r="BD121" s="1001"/>
      <c r="BE121" s="1001"/>
      <c r="BF121" s="1001"/>
      <c r="BG121" s="1001"/>
      <c r="BH121" s="1001"/>
      <c r="BI121" s="1001"/>
      <c r="BJ121" s="1001"/>
      <c r="BK121" s="1001"/>
      <c r="BL121" s="1001"/>
      <c r="BM121" s="1001"/>
      <c r="BN121" s="1001"/>
      <c r="BO121" s="1001"/>
      <c r="BP121" s="1002"/>
      <c r="BQ121" s="1015">
        <v>7668994</v>
      </c>
      <c r="BR121" s="1016"/>
      <c r="BS121" s="1016"/>
      <c r="BT121" s="1016"/>
      <c r="BU121" s="1016"/>
      <c r="BV121" s="1016">
        <v>7475640</v>
      </c>
      <c r="BW121" s="1016"/>
      <c r="BX121" s="1016"/>
      <c r="BY121" s="1016"/>
      <c r="BZ121" s="1016"/>
      <c r="CA121" s="1016">
        <v>7453028</v>
      </c>
      <c r="CB121" s="1016"/>
      <c r="CC121" s="1016"/>
      <c r="CD121" s="1016"/>
      <c r="CE121" s="1016"/>
      <c r="CF121" s="1054">
        <v>162.69999999999999</v>
      </c>
      <c r="CG121" s="1055"/>
      <c r="CH121" s="1055"/>
      <c r="CI121" s="1055"/>
      <c r="CJ121" s="1055"/>
      <c r="CK121" s="1046"/>
      <c r="CL121" s="1047"/>
      <c r="CM121" s="1047"/>
      <c r="CN121" s="1047"/>
      <c r="CO121" s="1048"/>
      <c r="CP121" s="1037" t="s">
        <v>374</v>
      </c>
      <c r="CQ121" s="1038"/>
      <c r="CR121" s="1038"/>
      <c r="CS121" s="1038"/>
      <c r="CT121" s="1038"/>
      <c r="CU121" s="1038"/>
      <c r="CV121" s="1038"/>
      <c r="CW121" s="1038"/>
      <c r="CX121" s="1038"/>
      <c r="CY121" s="1038"/>
      <c r="CZ121" s="1038"/>
      <c r="DA121" s="1038"/>
      <c r="DB121" s="1038"/>
      <c r="DC121" s="1038"/>
      <c r="DD121" s="1038"/>
      <c r="DE121" s="1038"/>
      <c r="DF121" s="1039"/>
      <c r="DG121" s="949">
        <v>1197675</v>
      </c>
      <c r="DH121" s="950"/>
      <c r="DI121" s="950"/>
      <c r="DJ121" s="950"/>
      <c r="DK121" s="950"/>
      <c r="DL121" s="950">
        <v>1101698</v>
      </c>
      <c r="DM121" s="950"/>
      <c r="DN121" s="950"/>
      <c r="DO121" s="950"/>
      <c r="DP121" s="950"/>
      <c r="DQ121" s="950">
        <v>1001349</v>
      </c>
      <c r="DR121" s="950"/>
      <c r="DS121" s="950"/>
      <c r="DT121" s="950"/>
      <c r="DU121" s="950"/>
      <c r="DV121" s="951">
        <v>21.9</v>
      </c>
      <c r="DW121" s="951"/>
      <c r="DX121" s="951"/>
      <c r="DY121" s="951"/>
      <c r="DZ121" s="952"/>
    </row>
    <row r="122" spans="1:130" s="197" customFormat="1" ht="26.25" customHeight="1">
      <c r="A122" s="1005"/>
      <c r="B122" s="976"/>
      <c r="C122" s="946" t="s">
        <v>410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429</v>
      </c>
      <c r="BP122" s="1024"/>
      <c r="BQ122" s="1064">
        <v>10430982</v>
      </c>
      <c r="BR122" s="1065"/>
      <c r="BS122" s="1065"/>
      <c r="BT122" s="1065"/>
      <c r="BU122" s="1065"/>
      <c r="BV122" s="1065">
        <v>10243833</v>
      </c>
      <c r="BW122" s="1065"/>
      <c r="BX122" s="1065"/>
      <c r="BY122" s="1065"/>
      <c r="BZ122" s="1065"/>
      <c r="CA122" s="1065">
        <v>10344282</v>
      </c>
      <c r="CB122" s="1065"/>
      <c r="CC122" s="1065"/>
      <c r="CD122" s="1065"/>
      <c r="CE122" s="1065"/>
      <c r="CF122" s="1017"/>
      <c r="CG122" s="1018"/>
      <c r="CH122" s="1018"/>
      <c r="CI122" s="1018"/>
      <c r="CJ122" s="1019"/>
      <c r="CK122" s="1046"/>
      <c r="CL122" s="1047"/>
      <c r="CM122" s="1047"/>
      <c r="CN122" s="1047"/>
      <c r="CO122" s="1048"/>
      <c r="CP122" s="1037" t="s">
        <v>430</v>
      </c>
      <c r="CQ122" s="1038"/>
      <c r="CR122" s="1038"/>
      <c r="CS122" s="1038"/>
      <c r="CT122" s="1038"/>
      <c r="CU122" s="1038"/>
      <c r="CV122" s="1038"/>
      <c r="CW122" s="1038"/>
      <c r="CX122" s="1038"/>
      <c r="CY122" s="1038"/>
      <c r="CZ122" s="1038"/>
      <c r="DA122" s="1038"/>
      <c r="DB122" s="1038"/>
      <c r="DC122" s="1038"/>
      <c r="DD122" s="1038"/>
      <c r="DE122" s="1038"/>
      <c r="DF122" s="1039"/>
      <c r="DG122" s="949">
        <v>650053</v>
      </c>
      <c r="DH122" s="950"/>
      <c r="DI122" s="950"/>
      <c r="DJ122" s="950"/>
      <c r="DK122" s="950"/>
      <c r="DL122" s="950">
        <v>611216</v>
      </c>
      <c r="DM122" s="950"/>
      <c r="DN122" s="950"/>
      <c r="DO122" s="950"/>
      <c r="DP122" s="950"/>
      <c r="DQ122" s="950">
        <v>564863</v>
      </c>
      <c r="DR122" s="950"/>
      <c r="DS122" s="950"/>
      <c r="DT122" s="950"/>
      <c r="DU122" s="950"/>
      <c r="DV122" s="951">
        <v>12.3</v>
      </c>
      <c r="DW122" s="951"/>
      <c r="DX122" s="951"/>
      <c r="DY122" s="951"/>
      <c r="DZ122" s="952"/>
    </row>
    <row r="123" spans="1:130" s="197" customFormat="1" ht="26.25" customHeight="1" thickBot="1">
      <c r="A123" s="1005"/>
      <c r="B123" s="976"/>
      <c r="C123" s="946" t="s">
        <v>416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2861</v>
      </c>
      <c r="AB123" s="989"/>
      <c r="AC123" s="989"/>
      <c r="AD123" s="989"/>
      <c r="AE123" s="990"/>
      <c r="AF123" s="991">
        <v>2855</v>
      </c>
      <c r="AG123" s="989"/>
      <c r="AH123" s="989"/>
      <c r="AI123" s="989"/>
      <c r="AJ123" s="990"/>
      <c r="AK123" s="991">
        <v>2756</v>
      </c>
      <c r="AL123" s="989"/>
      <c r="AM123" s="989"/>
      <c r="AN123" s="989"/>
      <c r="AO123" s="990"/>
      <c r="AP123" s="992">
        <v>0.1</v>
      </c>
      <c r="AQ123" s="993"/>
      <c r="AR123" s="993"/>
      <c r="AS123" s="993"/>
      <c r="AT123" s="994"/>
      <c r="AU123" s="1061" t="s">
        <v>431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48</v>
      </c>
      <c r="BR123" s="1057"/>
      <c r="BS123" s="1057"/>
      <c r="BT123" s="1057"/>
      <c r="BU123" s="1057"/>
      <c r="BV123" s="1057">
        <v>46.7</v>
      </c>
      <c r="BW123" s="1057"/>
      <c r="BX123" s="1057"/>
      <c r="BY123" s="1057"/>
      <c r="BZ123" s="1057"/>
      <c r="CA123" s="1057">
        <v>39.4</v>
      </c>
      <c r="CB123" s="1057"/>
      <c r="CC123" s="1057"/>
      <c r="CD123" s="1057"/>
      <c r="CE123" s="1057"/>
      <c r="CF123" s="1058"/>
      <c r="CG123" s="1059"/>
      <c r="CH123" s="1059"/>
      <c r="CI123" s="1059"/>
      <c r="CJ123" s="1060"/>
      <c r="CK123" s="1046"/>
      <c r="CL123" s="1047"/>
      <c r="CM123" s="1047"/>
      <c r="CN123" s="1047"/>
      <c r="CO123" s="1048"/>
      <c r="CP123" s="1037" t="s">
        <v>432</v>
      </c>
      <c r="CQ123" s="1038"/>
      <c r="CR123" s="1038"/>
      <c r="CS123" s="1038"/>
      <c r="CT123" s="1038"/>
      <c r="CU123" s="1038"/>
      <c r="CV123" s="1038"/>
      <c r="CW123" s="1038"/>
      <c r="CX123" s="1038"/>
      <c r="CY123" s="1038"/>
      <c r="CZ123" s="1038"/>
      <c r="DA123" s="1038"/>
      <c r="DB123" s="1038"/>
      <c r="DC123" s="1038"/>
      <c r="DD123" s="1038"/>
      <c r="DE123" s="1038"/>
      <c r="DF123" s="1039"/>
      <c r="DG123" s="988">
        <v>20953</v>
      </c>
      <c r="DH123" s="989"/>
      <c r="DI123" s="989"/>
      <c r="DJ123" s="989"/>
      <c r="DK123" s="990"/>
      <c r="DL123" s="991">
        <v>21685</v>
      </c>
      <c r="DM123" s="989"/>
      <c r="DN123" s="989"/>
      <c r="DO123" s="989"/>
      <c r="DP123" s="990"/>
      <c r="DQ123" s="991">
        <v>27054</v>
      </c>
      <c r="DR123" s="989"/>
      <c r="DS123" s="989"/>
      <c r="DT123" s="989"/>
      <c r="DU123" s="990"/>
      <c r="DV123" s="992">
        <v>0.6</v>
      </c>
      <c r="DW123" s="993"/>
      <c r="DX123" s="993"/>
      <c r="DY123" s="993"/>
      <c r="DZ123" s="994"/>
    </row>
    <row r="124" spans="1:130" s="197" customFormat="1" ht="26.25" customHeight="1">
      <c r="A124" s="1005"/>
      <c r="B124" s="976"/>
      <c r="C124" s="946" t="s">
        <v>419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433</v>
      </c>
      <c r="AB124" s="989"/>
      <c r="AC124" s="989"/>
      <c r="AD124" s="989"/>
      <c r="AE124" s="990"/>
      <c r="AF124" s="991" t="s">
        <v>433</v>
      </c>
      <c r="AG124" s="989"/>
      <c r="AH124" s="989"/>
      <c r="AI124" s="989"/>
      <c r="AJ124" s="990"/>
      <c r="AK124" s="991" t="s">
        <v>433</v>
      </c>
      <c r="AL124" s="989"/>
      <c r="AM124" s="989"/>
      <c r="AN124" s="989"/>
      <c r="AO124" s="990"/>
      <c r="AP124" s="992" t="s">
        <v>433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434</v>
      </c>
      <c r="CQ124" s="1038"/>
      <c r="CR124" s="1038"/>
      <c r="CS124" s="1038"/>
      <c r="CT124" s="1038"/>
      <c r="CU124" s="1038"/>
      <c r="CV124" s="1038"/>
      <c r="CW124" s="1038"/>
      <c r="CX124" s="1038"/>
      <c r="CY124" s="1038"/>
      <c r="CZ124" s="1038"/>
      <c r="DA124" s="1038"/>
      <c r="DB124" s="1038"/>
      <c r="DC124" s="1038"/>
      <c r="DD124" s="1038"/>
      <c r="DE124" s="1038"/>
      <c r="DF124" s="1039"/>
      <c r="DG124" s="1027">
        <v>33342</v>
      </c>
      <c r="DH124" s="1028"/>
      <c r="DI124" s="1028"/>
      <c r="DJ124" s="1028"/>
      <c r="DK124" s="1029"/>
      <c r="DL124" s="1030">
        <v>25956</v>
      </c>
      <c r="DM124" s="1028"/>
      <c r="DN124" s="1028"/>
      <c r="DO124" s="1028"/>
      <c r="DP124" s="1029"/>
      <c r="DQ124" s="1030">
        <v>22238</v>
      </c>
      <c r="DR124" s="1028"/>
      <c r="DS124" s="1028"/>
      <c r="DT124" s="1028"/>
      <c r="DU124" s="1029"/>
      <c r="DV124" s="1031">
        <v>0.5</v>
      </c>
      <c r="DW124" s="1032"/>
      <c r="DX124" s="1032"/>
      <c r="DY124" s="1032"/>
      <c r="DZ124" s="1033"/>
    </row>
    <row r="125" spans="1:130" s="197" customFormat="1" ht="26.25" customHeight="1" thickBot="1">
      <c r="A125" s="1005"/>
      <c r="B125" s="976"/>
      <c r="C125" s="946" t="s">
        <v>421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433</v>
      </c>
      <c r="AB125" s="989"/>
      <c r="AC125" s="989"/>
      <c r="AD125" s="989"/>
      <c r="AE125" s="990"/>
      <c r="AF125" s="991" t="s">
        <v>433</v>
      </c>
      <c r="AG125" s="989"/>
      <c r="AH125" s="989"/>
      <c r="AI125" s="989"/>
      <c r="AJ125" s="990"/>
      <c r="AK125" s="991" t="s">
        <v>433</v>
      </c>
      <c r="AL125" s="989"/>
      <c r="AM125" s="989"/>
      <c r="AN125" s="989"/>
      <c r="AO125" s="990"/>
      <c r="AP125" s="992" t="s">
        <v>433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435</v>
      </c>
      <c r="CL125" s="1044"/>
      <c r="CM125" s="1044"/>
      <c r="CN125" s="1044"/>
      <c r="CO125" s="1045"/>
      <c r="CP125" s="970" t="s">
        <v>436</v>
      </c>
      <c r="CQ125" s="917"/>
      <c r="CR125" s="917"/>
      <c r="CS125" s="917"/>
      <c r="CT125" s="917"/>
      <c r="CU125" s="917"/>
      <c r="CV125" s="917"/>
      <c r="CW125" s="917"/>
      <c r="CX125" s="917"/>
      <c r="CY125" s="917"/>
      <c r="CZ125" s="917"/>
      <c r="DA125" s="917"/>
      <c r="DB125" s="917"/>
      <c r="DC125" s="917"/>
      <c r="DD125" s="917"/>
      <c r="DE125" s="917"/>
      <c r="DF125" s="918"/>
      <c r="DG125" s="956" t="s">
        <v>433</v>
      </c>
      <c r="DH125" s="957"/>
      <c r="DI125" s="957"/>
      <c r="DJ125" s="957"/>
      <c r="DK125" s="957"/>
      <c r="DL125" s="957" t="s">
        <v>433</v>
      </c>
      <c r="DM125" s="957"/>
      <c r="DN125" s="957"/>
      <c r="DO125" s="957"/>
      <c r="DP125" s="957"/>
      <c r="DQ125" s="957" t="s">
        <v>433</v>
      </c>
      <c r="DR125" s="957"/>
      <c r="DS125" s="957"/>
      <c r="DT125" s="957"/>
      <c r="DU125" s="957"/>
      <c r="DV125" s="958" t="s">
        <v>433</v>
      </c>
      <c r="DW125" s="958"/>
      <c r="DX125" s="958"/>
      <c r="DY125" s="958"/>
      <c r="DZ125" s="959"/>
    </row>
    <row r="126" spans="1:130" s="197" customFormat="1" ht="26.25" customHeight="1">
      <c r="A126" s="1005"/>
      <c r="B126" s="976"/>
      <c r="C126" s="946" t="s">
        <v>424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16946</v>
      </c>
      <c r="AB126" s="989"/>
      <c r="AC126" s="989"/>
      <c r="AD126" s="989"/>
      <c r="AE126" s="990"/>
      <c r="AF126" s="991">
        <v>11589</v>
      </c>
      <c r="AG126" s="989"/>
      <c r="AH126" s="989"/>
      <c r="AI126" s="989"/>
      <c r="AJ126" s="990"/>
      <c r="AK126" s="991">
        <v>11393</v>
      </c>
      <c r="AL126" s="989"/>
      <c r="AM126" s="989"/>
      <c r="AN126" s="989"/>
      <c r="AO126" s="990"/>
      <c r="AP126" s="992">
        <v>0.2</v>
      </c>
      <c r="AQ126" s="993"/>
      <c r="AR126" s="993"/>
      <c r="AS126" s="993"/>
      <c r="AT126" s="994"/>
      <c r="AU126" s="233"/>
      <c r="AV126" s="233"/>
      <c r="AW126" s="233"/>
      <c r="AX126" s="1066" t="s">
        <v>437</v>
      </c>
      <c r="AY126" s="1067"/>
      <c r="AZ126" s="1067"/>
      <c r="BA126" s="1067"/>
      <c r="BB126" s="1067"/>
      <c r="BC126" s="1067"/>
      <c r="BD126" s="1067"/>
      <c r="BE126" s="1068"/>
      <c r="BF126" s="1082" t="s">
        <v>438</v>
      </c>
      <c r="BG126" s="1067"/>
      <c r="BH126" s="1067"/>
      <c r="BI126" s="1067"/>
      <c r="BJ126" s="1067"/>
      <c r="BK126" s="1067"/>
      <c r="BL126" s="1068"/>
      <c r="BM126" s="1082" t="s">
        <v>439</v>
      </c>
      <c r="BN126" s="1067"/>
      <c r="BO126" s="1067"/>
      <c r="BP126" s="1067"/>
      <c r="BQ126" s="1067"/>
      <c r="BR126" s="1067"/>
      <c r="BS126" s="1068"/>
      <c r="BT126" s="1082" t="s">
        <v>440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441</v>
      </c>
      <c r="CQ126" s="980"/>
      <c r="CR126" s="980"/>
      <c r="CS126" s="980"/>
      <c r="CT126" s="980"/>
      <c r="CU126" s="980"/>
      <c r="CV126" s="980"/>
      <c r="CW126" s="980"/>
      <c r="CX126" s="980"/>
      <c r="CY126" s="980"/>
      <c r="CZ126" s="980"/>
      <c r="DA126" s="980"/>
      <c r="DB126" s="980"/>
      <c r="DC126" s="980"/>
      <c r="DD126" s="980"/>
      <c r="DE126" s="980"/>
      <c r="DF126" s="981"/>
      <c r="DG126" s="949" t="s">
        <v>433</v>
      </c>
      <c r="DH126" s="950"/>
      <c r="DI126" s="950"/>
      <c r="DJ126" s="950"/>
      <c r="DK126" s="950"/>
      <c r="DL126" s="950" t="s">
        <v>433</v>
      </c>
      <c r="DM126" s="950"/>
      <c r="DN126" s="950"/>
      <c r="DO126" s="950"/>
      <c r="DP126" s="950"/>
      <c r="DQ126" s="950" t="s">
        <v>433</v>
      </c>
      <c r="DR126" s="950"/>
      <c r="DS126" s="950"/>
      <c r="DT126" s="950"/>
      <c r="DU126" s="950"/>
      <c r="DV126" s="951" t="s">
        <v>433</v>
      </c>
      <c r="DW126" s="951"/>
      <c r="DX126" s="951"/>
      <c r="DY126" s="951"/>
      <c r="DZ126" s="952"/>
    </row>
    <row r="127" spans="1:130" s="197" customFormat="1" ht="26.25" customHeight="1" thickBot="1">
      <c r="A127" s="1006"/>
      <c r="B127" s="978"/>
      <c r="C127" s="1034" t="s">
        <v>442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1969</v>
      </c>
      <c r="AB127" s="989"/>
      <c r="AC127" s="989"/>
      <c r="AD127" s="989"/>
      <c r="AE127" s="990"/>
      <c r="AF127" s="991">
        <v>1443</v>
      </c>
      <c r="AG127" s="989"/>
      <c r="AH127" s="989"/>
      <c r="AI127" s="989"/>
      <c r="AJ127" s="990"/>
      <c r="AK127" s="991">
        <v>1235</v>
      </c>
      <c r="AL127" s="989"/>
      <c r="AM127" s="989"/>
      <c r="AN127" s="989"/>
      <c r="AO127" s="990"/>
      <c r="AP127" s="992">
        <v>0</v>
      </c>
      <c r="AQ127" s="993"/>
      <c r="AR127" s="993"/>
      <c r="AS127" s="993"/>
      <c r="AT127" s="994"/>
      <c r="AU127" s="233"/>
      <c r="AV127" s="233"/>
      <c r="AW127" s="233"/>
      <c r="AX127" s="916" t="s">
        <v>443</v>
      </c>
      <c r="AY127" s="917"/>
      <c r="AZ127" s="917"/>
      <c r="BA127" s="917"/>
      <c r="BB127" s="917"/>
      <c r="BC127" s="917"/>
      <c r="BD127" s="917"/>
      <c r="BE127" s="918"/>
      <c r="BF127" s="1071" t="s">
        <v>433</v>
      </c>
      <c r="BG127" s="1072"/>
      <c r="BH127" s="1072"/>
      <c r="BI127" s="1072"/>
      <c r="BJ127" s="1072"/>
      <c r="BK127" s="1072"/>
      <c r="BL127" s="1081"/>
      <c r="BM127" s="1071">
        <v>14.78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444</v>
      </c>
      <c r="CQ127" s="1075"/>
      <c r="CR127" s="1075"/>
      <c r="CS127" s="1075"/>
      <c r="CT127" s="1075"/>
      <c r="CU127" s="1075"/>
      <c r="CV127" s="1075"/>
      <c r="CW127" s="1075"/>
      <c r="CX127" s="1075"/>
      <c r="CY127" s="1075"/>
      <c r="CZ127" s="1075"/>
      <c r="DA127" s="1075"/>
      <c r="DB127" s="1075"/>
      <c r="DC127" s="1075"/>
      <c r="DD127" s="1075"/>
      <c r="DE127" s="1075"/>
      <c r="DF127" s="1076"/>
      <c r="DG127" s="1077" t="s">
        <v>445</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446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447</v>
      </c>
      <c r="X128" s="1103"/>
      <c r="Y128" s="1103"/>
      <c r="Z128" s="1104"/>
      <c r="AA128" s="1119">
        <v>8496</v>
      </c>
      <c r="AB128" s="1120"/>
      <c r="AC128" s="1120"/>
      <c r="AD128" s="1120"/>
      <c r="AE128" s="1121"/>
      <c r="AF128" s="1122">
        <v>7020</v>
      </c>
      <c r="AG128" s="1120"/>
      <c r="AH128" s="1120"/>
      <c r="AI128" s="1120"/>
      <c r="AJ128" s="1121"/>
      <c r="AK128" s="1122">
        <v>304</v>
      </c>
      <c r="AL128" s="1120"/>
      <c r="AM128" s="1120"/>
      <c r="AN128" s="1120"/>
      <c r="AO128" s="1121"/>
      <c r="AP128" s="1123"/>
      <c r="AQ128" s="1124"/>
      <c r="AR128" s="1124"/>
      <c r="AS128" s="1124"/>
      <c r="AT128" s="1125"/>
      <c r="AU128" s="235"/>
      <c r="AV128" s="235"/>
      <c r="AW128" s="235"/>
      <c r="AX128" s="1084" t="s">
        <v>448</v>
      </c>
      <c r="AY128" s="980"/>
      <c r="AZ128" s="980"/>
      <c r="BA128" s="980"/>
      <c r="BB128" s="980"/>
      <c r="BC128" s="980"/>
      <c r="BD128" s="980"/>
      <c r="BE128" s="981"/>
      <c r="BF128" s="1096" t="s">
        <v>449</v>
      </c>
      <c r="BG128" s="1097"/>
      <c r="BH128" s="1097"/>
      <c r="BI128" s="1097"/>
      <c r="BJ128" s="1097"/>
      <c r="BK128" s="1097"/>
      <c r="BL128" s="1098"/>
      <c r="BM128" s="1096">
        <v>19.78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450</v>
      </c>
      <c r="X129" s="1091"/>
      <c r="Y129" s="1091"/>
      <c r="Z129" s="1092"/>
      <c r="AA129" s="988">
        <v>5373628</v>
      </c>
      <c r="AB129" s="989"/>
      <c r="AC129" s="989"/>
      <c r="AD129" s="989"/>
      <c r="AE129" s="990"/>
      <c r="AF129" s="991">
        <v>5240860</v>
      </c>
      <c r="AG129" s="989"/>
      <c r="AH129" s="989"/>
      <c r="AI129" s="989"/>
      <c r="AJ129" s="990"/>
      <c r="AK129" s="991">
        <v>5348078</v>
      </c>
      <c r="AL129" s="989"/>
      <c r="AM129" s="989"/>
      <c r="AN129" s="989"/>
      <c r="AO129" s="990"/>
      <c r="AP129" s="1093"/>
      <c r="AQ129" s="1094"/>
      <c r="AR129" s="1094"/>
      <c r="AS129" s="1094"/>
      <c r="AT129" s="1095"/>
      <c r="AU129" s="235"/>
      <c r="AV129" s="235"/>
      <c r="AW129" s="235"/>
      <c r="AX129" s="1084" t="s">
        <v>451</v>
      </c>
      <c r="AY129" s="980"/>
      <c r="AZ129" s="980"/>
      <c r="BA129" s="980"/>
      <c r="BB129" s="980"/>
      <c r="BC129" s="980"/>
      <c r="BD129" s="980"/>
      <c r="BE129" s="981"/>
      <c r="BF129" s="1085">
        <v>9.6999999999999993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453</v>
      </c>
      <c r="X130" s="1091"/>
      <c r="Y130" s="1091"/>
      <c r="Z130" s="1092"/>
      <c r="AA130" s="988">
        <v>737146</v>
      </c>
      <c r="AB130" s="989"/>
      <c r="AC130" s="989"/>
      <c r="AD130" s="989"/>
      <c r="AE130" s="990"/>
      <c r="AF130" s="991">
        <v>796834</v>
      </c>
      <c r="AG130" s="989"/>
      <c r="AH130" s="989"/>
      <c r="AI130" s="989"/>
      <c r="AJ130" s="990"/>
      <c r="AK130" s="991">
        <v>766301</v>
      </c>
      <c r="AL130" s="989"/>
      <c r="AM130" s="989"/>
      <c r="AN130" s="989"/>
      <c r="AO130" s="990"/>
      <c r="AP130" s="1093"/>
      <c r="AQ130" s="1094"/>
      <c r="AR130" s="1094"/>
      <c r="AS130" s="1094"/>
      <c r="AT130" s="1095"/>
      <c r="AU130" s="235"/>
      <c r="AV130" s="235"/>
      <c r="AW130" s="235"/>
      <c r="AX130" s="1143" t="s">
        <v>454</v>
      </c>
      <c r="AY130" s="1075"/>
      <c r="AZ130" s="1075"/>
      <c r="BA130" s="1075"/>
      <c r="BB130" s="1075"/>
      <c r="BC130" s="1075"/>
      <c r="BD130" s="1075"/>
      <c r="BE130" s="1076"/>
      <c r="BF130" s="1105">
        <v>39.4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455</v>
      </c>
      <c r="X131" s="1114"/>
      <c r="Y131" s="1114"/>
      <c r="Z131" s="1115"/>
      <c r="AA131" s="1027">
        <v>4636482</v>
      </c>
      <c r="AB131" s="1028"/>
      <c r="AC131" s="1028"/>
      <c r="AD131" s="1028"/>
      <c r="AE131" s="1029"/>
      <c r="AF131" s="1030">
        <v>4444026</v>
      </c>
      <c r="AG131" s="1028"/>
      <c r="AH131" s="1028"/>
      <c r="AI131" s="1028"/>
      <c r="AJ131" s="1029"/>
      <c r="AK131" s="1030">
        <v>4581777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457</v>
      </c>
      <c r="W132" s="1131"/>
      <c r="X132" s="1131"/>
      <c r="Y132" s="1131"/>
      <c r="Z132" s="1132"/>
      <c r="AA132" s="1133">
        <v>10.34372613</v>
      </c>
      <c r="AB132" s="1134"/>
      <c r="AC132" s="1134"/>
      <c r="AD132" s="1134"/>
      <c r="AE132" s="1135"/>
      <c r="AF132" s="1136">
        <v>9.9130158099999992</v>
      </c>
      <c r="AG132" s="1134"/>
      <c r="AH132" s="1134"/>
      <c r="AI132" s="1134"/>
      <c r="AJ132" s="1135"/>
      <c r="AK132" s="1136">
        <v>8.9947197340000002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458</v>
      </c>
      <c r="W133" s="1138"/>
      <c r="X133" s="1138"/>
      <c r="Y133" s="1138"/>
      <c r="Z133" s="1139"/>
      <c r="AA133" s="1140">
        <v>11.5</v>
      </c>
      <c r="AB133" s="1141"/>
      <c r="AC133" s="1141"/>
      <c r="AD133" s="1141"/>
      <c r="AE133" s="1142"/>
      <c r="AF133" s="1140">
        <v>10.5</v>
      </c>
      <c r="AG133" s="1141"/>
      <c r="AH133" s="1141"/>
      <c r="AI133" s="1141"/>
      <c r="AJ133" s="1142"/>
      <c r="AK133" s="1140">
        <v>9.6999999999999993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47" t="s">
        <v>461</v>
      </c>
      <c r="L7" s="254"/>
      <c r="M7" s="255" t="s">
        <v>462</v>
      </c>
      <c r="N7" s="256"/>
    </row>
    <row r="8" spans="1:16">
      <c r="A8" s="248"/>
      <c r="B8" s="244"/>
      <c r="C8" s="244"/>
      <c r="D8" s="244"/>
      <c r="E8" s="244"/>
      <c r="F8" s="244"/>
      <c r="G8" s="257"/>
      <c r="H8" s="258"/>
      <c r="I8" s="258"/>
      <c r="J8" s="259"/>
      <c r="K8" s="1148"/>
      <c r="L8" s="260" t="s">
        <v>463</v>
      </c>
      <c r="M8" s="261" t="s">
        <v>464</v>
      </c>
      <c r="N8" s="262" t="s">
        <v>465</v>
      </c>
    </row>
    <row r="9" spans="1:16">
      <c r="A9" s="248"/>
      <c r="B9" s="244"/>
      <c r="C9" s="244"/>
      <c r="D9" s="244"/>
      <c r="E9" s="244"/>
      <c r="F9" s="244"/>
      <c r="G9" s="1149" t="s">
        <v>466</v>
      </c>
      <c r="H9" s="1150"/>
      <c r="I9" s="1150"/>
      <c r="J9" s="1151"/>
      <c r="K9" s="263">
        <v>1258866</v>
      </c>
      <c r="L9" s="264">
        <v>78807</v>
      </c>
      <c r="M9" s="265">
        <v>77257</v>
      </c>
      <c r="N9" s="266">
        <v>2</v>
      </c>
    </row>
    <row r="10" spans="1:16">
      <c r="A10" s="248"/>
      <c r="B10" s="244"/>
      <c r="C10" s="244"/>
      <c r="D10" s="244"/>
      <c r="E10" s="244"/>
      <c r="F10" s="244"/>
      <c r="G10" s="1149" t="s">
        <v>467</v>
      </c>
      <c r="H10" s="1150"/>
      <c r="I10" s="1150"/>
      <c r="J10" s="1151"/>
      <c r="K10" s="267">
        <v>170440</v>
      </c>
      <c r="L10" s="268">
        <v>10670</v>
      </c>
      <c r="M10" s="269">
        <v>7577</v>
      </c>
      <c r="N10" s="270">
        <v>40.799999999999997</v>
      </c>
    </row>
    <row r="11" spans="1:16" ht="13.5" customHeight="1">
      <c r="A11" s="248"/>
      <c r="B11" s="244"/>
      <c r="C11" s="244"/>
      <c r="D11" s="244"/>
      <c r="E11" s="244"/>
      <c r="F11" s="244"/>
      <c r="G11" s="1149" t="s">
        <v>468</v>
      </c>
      <c r="H11" s="1150"/>
      <c r="I11" s="1150"/>
      <c r="J11" s="1151"/>
      <c r="K11" s="267">
        <v>279211</v>
      </c>
      <c r="L11" s="268">
        <v>17479</v>
      </c>
      <c r="M11" s="269">
        <v>12059</v>
      </c>
      <c r="N11" s="270">
        <v>44.9</v>
      </c>
    </row>
    <row r="12" spans="1:16" ht="13.5" customHeight="1">
      <c r="A12" s="248"/>
      <c r="B12" s="244"/>
      <c r="C12" s="244"/>
      <c r="D12" s="244"/>
      <c r="E12" s="244"/>
      <c r="F12" s="244"/>
      <c r="G12" s="1149" t="s">
        <v>469</v>
      </c>
      <c r="H12" s="1150"/>
      <c r="I12" s="1150"/>
      <c r="J12" s="1151"/>
      <c r="K12" s="267" t="s">
        <v>470</v>
      </c>
      <c r="L12" s="268" t="s">
        <v>470</v>
      </c>
      <c r="M12" s="269">
        <v>890</v>
      </c>
      <c r="N12" s="270" t="s">
        <v>470</v>
      </c>
    </row>
    <row r="13" spans="1:16" ht="13.5" customHeight="1">
      <c r="A13" s="248"/>
      <c r="B13" s="244"/>
      <c r="C13" s="244"/>
      <c r="D13" s="244"/>
      <c r="E13" s="244"/>
      <c r="F13" s="244"/>
      <c r="G13" s="1149" t="s">
        <v>471</v>
      </c>
      <c r="H13" s="1150"/>
      <c r="I13" s="1150"/>
      <c r="J13" s="1151"/>
      <c r="K13" s="267" t="s">
        <v>470</v>
      </c>
      <c r="L13" s="268" t="s">
        <v>470</v>
      </c>
      <c r="M13" s="269">
        <v>0</v>
      </c>
      <c r="N13" s="270" t="s">
        <v>470</v>
      </c>
    </row>
    <row r="14" spans="1:16" ht="13.5" customHeight="1">
      <c r="A14" s="248"/>
      <c r="B14" s="244"/>
      <c r="C14" s="244"/>
      <c r="D14" s="244"/>
      <c r="E14" s="244"/>
      <c r="F14" s="244"/>
      <c r="G14" s="1149" t="s">
        <v>472</v>
      </c>
      <c r="H14" s="1150"/>
      <c r="I14" s="1150"/>
      <c r="J14" s="1151"/>
      <c r="K14" s="267">
        <v>102142</v>
      </c>
      <c r="L14" s="268">
        <v>6394</v>
      </c>
      <c r="M14" s="269">
        <v>4205</v>
      </c>
      <c r="N14" s="270">
        <v>52.1</v>
      </c>
    </row>
    <row r="15" spans="1:16" ht="13.5" customHeight="1">
      <c r="A15" s="248"/>
      <c r="B15" s="244"/>
      <c r="C15" s="244"/>
      <c r="D15" s="244"/>
      <c r="E15" s="244"/>
      <c r="F15" s="244"/>
      <c r="G15" s="1149" t="s">
        <v>473</v>
      </c>
      <c r="H15" s="1150"/>
      <c r="I15" s="1150"/>
      <c r="J15" s="1151"/>
      <c r="K15" s="267">
        <v>30402</v>
      </c>
      <c r="L15" s="268">
        <v>1903</v>
      </c>
      <c r="M15" s="269">
        <v>1846</v>
      </c>
      <c r="N15" s="270">
        <v>3.1</v>
      </c>
    </row>
    <row r="16" spans="1:16">
      <c r="A16" s="248"/>
      <c r="B16" s="244"/>
      <c r="C16" s="244"/>
      <c r="D16" s="244"/>
      <c r="E16" s="244"/>
      <c r="F16" s="244"/>
      <c r="G16" s="1152" t="s">
        <v>474</v>
      </c>
      <c r="H16" s="1153"/>
      <c r="I16" s="1153"/>
      <c r="J16" s="1154"/>
      <c r="K16" s="268">
        <v>-177819</v>
      </c>
      <c r="L16" s="268">
        <v>-11132</v>
      </c>
      <c r="M16" s="269">
        <v>-8513</v>
      </c>
      <c r="N16" s="270">
        <v>30.8</v>
      </c>
    </row>
    <row r="17" spans="1:16">
      <c r="A17" s="248"/>
      <c r="B17" s="244"/>
      <c r="C17" s="244"/>
      <c r="D17" s="244"/>
      <c r="E17" s="244"/>
      <c r="F17" s="244"/>
      <c r="G17" s="1152" t="s">
        <v>166</v>
      </c>
      <c r="H17" s="1153"/>
      <c r="I17" s="1153"/>
      <c r="J17" s="1154"/>
      <c r="K17" s="268">
        <v>1663242</v>
      </c>
      <c r="L17" s="268">
        <v>104122</v>
      </c>
      <c r="M17" s="269">
        <v>95320</v>
      </c>
      <c r="N17" s="270">
        <v>9.1999999999999993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44" t="s">
        <v>479</v>
      </c>
      <c r="H21" s="1145"/>
      <c r="I21" s="1145"/>
      <c r="J21" s="1146"/>
      <c r="K21" s="280">
        <v>8.64</v>
      </c>
      <c r="L21" s="281">
        <v>8.93</v>
      </c>
      <c r="M21" s="282">
        <v>-0.28999999999999998</v>
      </c>
      <c r="N21" s="249"/>
      <c r="O21" s="283"/>
      <c r="P21" s="279"/>
    </row>
    <row r="22" spans="1:16" s="284" customFormat="1">
      <c r="A22" s="279"/>
      <c r="B22" s="249"/>
      <c r="C22" s="249"/>
      <c r="D22" s="249"/>
      <c r="E22" s="249"/>
      <c r="F22" s="249"/>
      <c r="G22" s="1144" t="s">
        <v>480</v>
      </c>
      <c r="H22" s="1145"/>
      <c r="I22" s="1145"/>
      <c r="J22" s="1146"/>
      <c r="K22" s="285">
        <v>94.4</v>
      </c>
      <c r="L22" s="286">
        <v>96.9</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47" t="s">
        <v>461</v>
      </c>
      <c r="L30" s="254"/>
      <c r="M30" s="255" t="s">
        <v>462</v>
      </c>
      <c r="N30" s="256"/>
    </row>
    <row r="31" spans="1:16">
      <c r="A31" s="248"/>
      <c r="B31" s="244"/>
      <c r="C31" s="244"/>
      <c r="D31" s="244"/>
      <c r="E31" s="244"/>
      <c r="F31" s="244"/>
      <c r="G31" s="257"/>
      <c r="H31" s="258"/>
      <c r="I31" s="258"/>
      <c r="J31" s="259"/>
      <c r="K31" s="1148"/>
      <c r="L31" s="260" t="s">
        <v>463</v>
      </c>
      <c r="M31" s="261" t="s">
        <v>464</v>
      </c>
      <c r="N31" s="262" t="s">
        <v>465</v>
      </c>
    </row>
    <row r="32" spans="1:16" ht="27" customHeight="1">
      <c r="A32" s="248"/>
      <c r="B32" s="244"/>
      <c r="C32" s="244"/>
      <c r="D32" s="244"/>
      <c r="E32" s="244"/>
      <c r="F32" s="244"/>
      <c r="G32" s="1160" t="s">
        <v>484</v>
      </c>
      <c r="H32" s="1161"/>
      <c r="I32" s="1161"/>
      <c r="J32" s="1162"/>
      <c r="K32" s="294">
        <v>831345</v>
      </c>
      <c r="L32" s="294">
        <v>52044</v>
      </c>
      <c r="M32" s="295">
        <v>49286</v>
      </c>
      <c r="N32" s="296">
        <v>5.6</v>
      </c>
    </row>
    <row r="33" spans="1:16" ht="13.5" customHeight="1">
      <c r="A33" s="248"/>
      <c r="B33" s="244"/>
      <c r="C33" s="244"/>
      <c r="D33" s="244"/>
      <c r="E33" s="244"/>
      <c r="F33" s="244"/>
      <c r="G33" s="1160" t="s">
        <v>485</v>
      </c>
      <c r="H33" s="1161"/>
      <c r="I33" s="1161"/>
      <c r="J33" s="1162"/>
      <c r="K33" s="294" t="s">
        <v>470</v>
      </c>
      <c r="L33" s="294" t="s">
        <v>470</v>
      </c>
      <c r="M33" s="295" t="s">
        <v>470</v>
      </c>
      <c r="N33" s="296" t="s">
        <v>470</v>
      </c>
    </row>
    <row r="34" spans="1:16" ht="27" customHeight="1">
      <c r="A34" s="248"/>
      <c r="B34" s="244"/>
      <c r="C34" s="244"/>
      <c r="D34" s="244"/>
      <c r="E34" s="244"/>
      <c r="F34" s="244"/>
      <c r="G34" s="1160" t="s">
        <v>486</v>
      </c>
      <c r="H34" s="1161"/>
      <c r="I34" s="1161"/>
      <c r="J34" s="1162"/>
      <c r="K34" s="294" t="s">
        <v>470</v>
      </c>
      <c r="L34" s="294" t="s">
        <v>470</v>
      </c>
      <c r="M34" s="295">
        <v>6</v>
      </c>
      <c r="N34" s="296" t="s">
        <v>470</v>
      </c>
    </row>
    <row r="35" spans="1:16" ht="27" customHeight="1">
      <c r="A35" s="248"/>
      <c r="B35" s="244"/>
      <c r="C35" s="244"/>
      <c r="D35" s="244"/>
      <c r="E35" s="244"/>
      <c r="F35" s="244"/>
      <c r="G35" s="1160" t="s">
        <v>487</v>
      </c>
      <c r="H35" s="1161"/>
      <c r="I35" s="1161"/>
      <c r="J35" s="1162"/>
      <c r="K35" s="294">
        <v>302266</v>
      </c>
      <c r="L35" s="294">
        <v>18922</v>
      </c>
      <c r="M35" s="295">
        <v>18395</v>
      </c>
      <c r="N35" s="296">
        <v>2.9</v>
      </c>
    </row>
    <row r="36" spans="1:16" ht="27" customHeight="1">
      <c r="A36" s="248"/>
      <c r="B36" s="244"/>
      <c r="C36" s="244"/>
      <c r="D36" s="244"/>
      <c r="E36" s="244"/>
      <c r="F36" s="244"/>
      <c r="G36" s="1160" t="s">
        <v>488</v>
      </c>
      <c r="H36" s="1161"/>
      <c r="I36" s="1161"/>
      <c r="J36" s="1162"/>
      <c r="K36" s="294">
        <v>29728</v>
      </c>
      <c r="L36" s="294">
        <v>1861</v>
      </c>
      <c r="M36" s="295">
        <v>4784</v>
      </c>
      <c r="N36" s="296">
        <v>-61.1</v>
      </c>
    </row>
    <row r="37" spans="1:16" ht="13.5" customHeight="1">
      <c r="A37" s="248"/>
      <c r="B37" s="244"/>
      <c r="C37" s="244"/>
      <c r="D37" s="244"/>
      <c r="E37" s="244"/>
      <c r="F37" s="244"/>
      <c r="G37" s="1160" t="s">
        <v>489</v>
      </c>
      <c r="H37" s="1161"/>
      <c r="I37" s="1161"/>
      <c r="J37" s="1162"/>
      <c r="K37" s="294">
        <v>15384</v>
      </c>
      <c r="L37" s="294">
        <v>963</v>
      </c>
      <c r="M37" s="295">
        <v>901</v>
      </c>
      <c r="N37" s="296">
        <v>6.9</v>
      </c>
    </row>
    <row r="38" spans="1:16" ht="27" customHeight="1">
      <c r="A38" s="248"/>
      <c r="B38" s="244"/>
      <c r="C38" s="244"/>
      <c r="D38" s="244"/>
      <c r="E38" s="244"/>
      <c r="F38" s="244"/>
      <c r="G38" s="1163" t="s">
        <v>490</v>
      </c>
      <c r="H38" s="1164"/>
      <c r="I38" s="1164"/>
      <c r="J38" s="1165"/>
      <c r="K38" s="297" t="s">
        <v>470</v>
      </c>
      <c r="L38" s="297" t="s">
        <v>470</v>
      </c>
      <c r="M38" s="298">
        <v>6</v>
      </c>
      <c r="N38" s="299" t="s">
        <v>470</v>
      </c>
      <c r="O38" s="293"/>
    </row>
    <row r="39" spans="1:16">
      <c r="A39" s="248"/>
      <c r="B39" s="244"/>
      <c r="C39" s="244"/>
      <c r="D39" s="244"/>
      <c r="E39" s="244"/>
      <c r="F39" s="244"/>
      <c r="G39" s="1163" t="s">
        <v>491</v>
      </c>
      <c r="H39" s="1164"/>
      <c r="I39" s="1164"/>
      <c r="J39" s="1165"/>
      <c r="K39" s="300">
        <v>-304</v>
      </c>
      <c r="L39" s="300">
        <v>-19</v>
      </c>
      <c r="M39" s="301">
        <v>-3045</v>
      </c>
      <c r="N39" s="302">
        <v>-99.4</v>
      </c>
      <c r="O39" s="293"/>
    </row>
    <row r="40" spans="1:16" ht="27" customHeight="1">
      <c r="A40" s="248"/>
      <c r="B40" s="244"/>
      <c r="C40" s="244"/>
      <c r="D40" s="244"/>
      <c r="E40" s="244"/>
      <c r="F40" s="244"/>
      <c r="G40" s="1160" t="s">
        <v>492</v>
      </c>
      <c r="H40" s="1161"/>
      <c r="I40" s="1161"/>
      <c r="J40" s="1162"/>
      <c r="K40" s="300">
        <v>-766301</v>
      </c>
      <c r="L40" s="300">
        <v>-47972</v>
      </c>
      <c r="M40" s="301">
        <v>-49958</v>
      </c>
      <c r="N40" s="302">
        <v>-4</v>
      </c>
      <c r="O40" s="293"/>
    </row>
    <row r="41" spans="1:16">
      <c r="A41" s="248"/>
      <c r="B41" s="244"/>
      <c r="C41" s="244"/>
      <c r="D41" s="244"/>
      <c r="E41" s="244"/>
      <c r="F41" s="244"/>
      <c r="G41" s="1166" t="s">
        <v>277</v>
      </c>
      <c r="H41" s="1167"/>
      <c r="I41" s="1167"/>
      <c r="J41" s="1168"/>
      <c r="K41" s="294">
        <v>412118</v>
      </c>
      <c r="L41" s="300">
        <v>25799</v>
      </c>
      <c r="M41" s="301">
        <v>20376</v>
      </c>
      <c r="N41" s="302">
        <v>26.6</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55" t="s">
        <v>461</v>
      </c>
      <c r="J49" s="1157" t="s">
        <v>496</v>
      </c>
      <c r="K49" s="1158"/>
      <c r="L49" s="1158"/>
      <c r="M49" s="1158"/>
      <c r="N49" s="1159"/>
    </row>
    <row r="50" spans="1:14">
      <c r="A50" s="248"/>
      <c r="B50" s="244"/>
      <c r="C50" s="244"/>
      <c r="D50" s="244"/>
      <c r="E50" s="244"/>
      <c r="F50" s="244"/>
      <c r="G50" s="312"/>
      <c r="H50" s="313"/>
      <c r="I50" s="1156"/>
      <c r="J50" s="314" t="s">
        <v>497</v>
      </c>
      <c r="K50" s="315" t="s">
        <v>498</v>
      </c>
      <c r="L50" s="316" t="s">
        <v>499</v>
      </c>
      <c r="M50" s="317" t="s">
        <v>500</v>
      </c>
      <c r="N50" s="318" t="s">
        <v>501</v>
      </c>
    </row>
    <row r="51" spans="1:14">
      <c r="A51" s="248"/>
      <c r="B51" s="244"/>
      <c r="C51" s="244"/>
      <c r="D51" s="244"/>
      <c r="E51" s="244"/>
      <c r="F51" s="244"/>
      <c r="G51" s="310" t="s">
        <v>502</v>
      </c>
      <c r="H51" s="311"/>
      <c r="I51" s="319">
        <v>1247143</v>
      </c>
      <c r="J51" s="320">
        <v>73310</v>
      </c>
      <c r="K51" s="321">
        <v>-26.5</v>
      </c>
      <c r="L51" s="322">
        <v>59829</v>
      </c>
      <c r="M51" s="323">
        <v>-16.7</v>
      </c>
      <c r="N51" s="324">
        <v>-9.8000000000000007</v>
      </c>
    </row>
    <row r="52" spans="1:14">
      <c r="A52" s="248"/>
      <c r="B52" s="244"/>
      <c r="C52" s="244"/>
      <c r="D52" s="244"/>
      <c r="E52" s="244"/>
      <c r="F52" s="244"/>
      <c r="G52" s="325"/>
      <c r="H52" s="326" t="s">
        <v>503</v>
      </c>
      <c r="I52" s="327">
        <v>892014</v>
      </c>
      <c r="J52" s="328">
        <v>52434</v>
      </c>
      <c r="K52" s="329">
        <v>23.8</v>
      </c>
      <c r="L52" s="330">
        <v>33669</v>
      </c>
      <c r="M52" s="331">
        <v>-3.9</v>
      </c>
      <c r="N52" s="332">
        <v>27.7</v>
      </c>
    </row>
    <row r="53" spans="1:14">
      <c r="A53" s="248"/>
      <c r="B53" s="244"/>
      <c r="C53" s="244"/>
      <c r="D53" s="244"/>
      <c r="E53" s="244"/>
      <c r="F53" s="244"/>
      <c r="G53" s="310" t="s">
        <v>504</v>
      </c>
      <c r="H53" s="311"/>
      <c r="I53" s="319">
        <v>882487</v>
      </c>
      <c r="J53" s="320">
        <v>52470</v>
      </c>
      <c r="K53" s="321">
        <v>-28.4</v>
      </c>
      <c r="L53" s="322">
        <v>70582</v>
      </c>
      <c r="M53" s="323">
        <v>18</v>
      </c>
      <c r="N53" s="324">
        <v>-46.4</v>
      </c>
    </row>
    <row r="54" spans="1:14">
      <c r="A54" s="248"/>
      <c r="B54" s="244"/>
      <c r="C54" s="244"/>
      <c r="D54" s="244"/>
      <c r="E54" s="244"/>
      <c r="F54" s="244"/>
      <c r="G54" s="325"/>
      <c r="H54" s="326" t="s">
        <v>503</v>
      </c>
      <c r="I54" s="327">
        <v>519428</v>
      </c>
      <c r="J54" s="328">
        <v>30883</v>
      </c>
      <c r="K54" s="329">
        <v>-41.1</v>
      </c>
      <c r="L54" s="330">
        <v>36117</v>
      </c>
      <c r="M54" s="331">
        <v>7.3</v>
      </c>
      <c r="N54" s="332">
        <v>-48.4</v>
      </c>
    </row>
    <row r="55" spans="1:14">
      <c r="A55" s="248"/>
      <c r="B55" s="244"/>
      <c r="C55" s="244"/>
      <c r="D55" s="244"/>
      <c r="E55" s="244"/>
      <c r="F55" s="244"/>
      <c r="G55" s="310" t="s">
        <v>505</v>
      </c>
      <c r="H55" s="311"/>
      <c r="I55" s="319">
        <v>1018729</v>
      </c>
      <c r="J55" s="320">
        <v>61005</v>
      </c>
      <c r="K55" s="321">
        <v>16.3</v>
      </c>
      <c r="L55" s="322">
        <v>81990</v>
      </c>
      <c r="M55" s="323">
        <v>16.2</v>
      </c>
      <c r="N55" s="324">
        <v>0.1</v>
      </c>
    </row>
    <row r="56" spans="1:14">
      <c r="A56" s="248"/>
      <c r="B56" s="244"/>
      <c r="C56" s="244"/>
      <c r="D56" s="244"/>
      <c r="E56" s="244"/>
      <c r="F56" s="244"/>
      <c r="G56" s="325"/>
      <c r="H56" s="326" t="s">
        <v>503</v>
      </c>
      <c r="I56" s="327">
        <v>376047</v>
      </c>
      <c r="J56" s="328">
        <v>22519</v>
      </c>
      <c r="K56" s="329">
        <v>-27.1</v>
      </c>
      <c r="L56" s="330">
        <v>34482</v>
      </c>
      <c r="M56" s="331">
        <v>-4.5</v>
      </c>
      <c r="N56" s="332">
        <v>-22.6</v>
      </c>
    </row>
    <row r="57" spans="1:14">
      <c r="A57" s="248"/>
      <c r="B57" s="244"/>
      <c r="C57" s="244"/>
      <c r="D57" s="244"/>
      <c r="E57" s="244"/>
      <c r="F57" s="244"/>
      <c r="G57" s="310" t="s">
        <v>506</v>
      </c>
      <c r="H57" s="311"/>
      <c r="I57" s="319">
        <v>1169545</v>
      </c>
      <c r="J57" s="320">
        <v>71453</v>
      </c>
      <c r="K57" s="321">
        <v>17.100000000000001</v>
      </c>
      <c r="L57" s="322">
        <v>87551</v>
      </c>
      <c r="M57" s="323">
        <v>6.8</v>
      </c>
      <c r="N57" s="324">
        <v>10.3</v>
      </c>
    </row>
    <row r="58" spans="1:14">
      <c r="A58" s="248"/>
      <c r="B58" s="244"/>
      <c r="C58" s="244"/>
      <c r="D58" s="244"/>
      <c r="E58" s="244"/>
      <c r="F58" s="244"/>
      <c r="G58" s="325"/>
      <c r="H58" s="326" t="s">
        <v>503</v>
      </c>
      <c r="I58" s="327">
        <v>548822</v>
      </c>
      <c r="J58" s="328">
        <v>33530</v>
      </c>
      <c r="K58" s="329">
        <v>48.9</v>
      </c>
      <c r="L58" s="330">
        <v>43994</v>
      </c>
      <c r="M58" s="331">
        <v>27.6</v>
      </c>
      <c r="N58" s="332">
        <v>21.3</v>
      </c>
    </row>
    <row r="59" spans="1:14">
      <c r="A59" s="248"/>
      <c r="B59" s="244"/>
      <c r="C59" s="244"/>
      <c r="D59" s="244"/>
      <c r="E59" s="244"/>
      <c r="F59" s="244"/>
      <c r="G59" s="310" t="s">
        <v>507</v>
      </c>
      <c r="H59" s="311"/>
      <c r="I59" s="319">
        <v>1336367</v>
      </c>
      <c r="J59" s="320">
        <v>83659</v>
      </c>
      <c r="K59" s="321">
        <v>17.100000000000001</v>
      </c>
      <c r="L59" s="322">
        <v>77577</v>
      </c>
      <c r="M59" s="323">
        <v>-11.4</v>
      </c>
      <c r="N59" s="324">
        <v>28.5</v>
      </c>
    </row>
    <row r="60" spans="1:14">
      <c r="A60" s="248"/>
      <c r="B60" s="244"/>
      <c r="C60" s="244"/>
      <c r="D60" s="244"/>
      <c r="E60" s="244"/>
      <c r="F60" s="244"/>
      <c r="G60" s="325"/>
      <c r="H60" s="326" t="s">
        <v>503</v>
      </c>
      <c r="I60" s="333">
        <v>556491</v>
      </c>
      <c r="J60" s="328">
        <v>34837</v>
      </c>
      <c r="K60" s="329">
        <v>3.9</v>
      </c>
      <c r="L60" s="330">
        <v>40870</v>
      </c>
      <c r="M60" s="331">
        <v>-7.1</v>
      </c>
      <c r="N60" s="332">
        <v>11</v>
      </c>
    </row>
    <row r="61" spans="1:14">
      <c r="A61" s="248"/>
      <c r="B61" s="244"/>
      <c r="C61" s="244"/>
      <c r="D61" s="244"/>
      <c r="E61" s="244"/>
      <c r="F61" s="244"/>
      <c r="G61" s="310" t="s">
        <v>508</v>
      </c>
      <c r="H61" s="334"/>
      <c r="I61" s="335">
        <v>1130854</v>
      </c>
      <c r="J61" s="336">
        <v>68379</v>
      </c>
      <c r="K61" s="337">
        <v>-0.9</v>
      </c>
      <c r="L61" s="338">
        <v>75506</v>
      </c>
      <c r="M61" s="339">
        <v>2.6</v>
      </c>
      <c r="N61" s="324">
        <v>-3.5</v>
      </c>
    </row>
    <row r="62" spans="1:14">
      <c r="A62" s="248"/>
      <c r="B62" s="244"/>
      <c r="C62" s="244"/>
      <c r="D62" s="244"/>
      <c r="E62" s="244"/>
      <c r="F62" s="244"/>
      <c r="G62" s="325"/>
      <c r="H62" s="326" t="s">
        <v>503</v>
      </c>
      <c r="I62" s="327">
        <v>578560</v>
      </c>
      <c r="J62" s="328">
        <v>34841</v>
      </c>
      <c r="K62" s="329">
        <v>1.7</v>
      </c>
      <c r="L62" s="330">
        <v>37826</v>
      </c>
      <c r="M62" s="331">
        <v>3.9</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69" t="s">
        <v>3</v>
      </c>
      <c r="D47" s="1169"/>
      <c r="E47" s="1170"/>
      <c r="F47" s="11">
        <v>23.08</v>
      </c>
      <c r="G47" s="12">
        <v>25.85</v>
      </c>
      <c r="H47" s="12">
        <v>29.01</v>
      </c>
      <c r="I47" s="12">
        <v>28.97</v>
      </c>
      <c r="J47" s="13">
        <v>30.11</v>
      </c>
    </row>
    <row r="48" spans="2:10" ht="57.75" customHeight="1">
      <c r="B48" s="14"/>
      <c r="C48" s="1171" t="s">
        <v>4</v>
      </c>
      <c r="D48" s="1171"/>
      <c r="E48" s="1172"/>
      <c r="F48" s="15">
        <v>6.45</v>
      </c>
      <c r="G48" s="16">
        <v>7.17</v>
      </c>
      <c r="H48" s="16">
        <v>6.03</v>
      </c>
      <c r="I48" s="16">
        <v>5.74</v>
      </c>
      <c r="J48" s="17">
        <v>6.12</v>
      </c>
    </row>
    <row r="49" spans="2:10" ht="57.75" customHeight="1" thickBot="1">
      <c r="B49" s="18"/>
      <c r="C49" s="1173" t="s">
        <v>5</v>
      </c>
      <c r="D49" s="1173"/>
      <c r="E49" s="1174"/>
      <c r="F49" s="19">
        <v>2.83</v>
      </c>
      <c r="G49" s="20">
        <v>3.52</v>
      </c>
      <c r="H49" s="20">
        <v>2.34</v>
      </c>
      <c r="I49" s="20" t="s">
        <v>515</v>
      </c>
      <c r="J49" s="21">
        <v>2.2200000000000002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81" t="s">
        <v>516</v>
      </c>
      <c r="D34" s="1181"/>
      <c r="E34" s="1182"/>
      <c r="F34" s="32">
        <v>16.91</v>
      </c>
      <c r="G34" s="33">
        <v>16.14</v>
      </c>
      <c r="H34" s="33">
        <v>13.29</v>
      </c>
      <c r="I34" s="33">
        <v>11.95</v>
      </c>
      <c r="J34" s="34">
        <v>9.39</v>
      </c>
      <c r="K34" s="22"/>
      <c r="L34" s="22"/>
      <c r="M34" s="22"/>
      <c r="N34" s="22"/>
      <c r="O34" s="22"/>
      <c r="P34" s="22"/>
    </row>
    <row r="35" spans="1:16" ht="39" customHeight="1">
      <c r="A35" s="22"/>
      <c r="B35" s="35"/>
      <c r="C35" s="1175" t="s">
        <v>517</v>
      </c>
      <c r="D35" s="1176"/>
      <c r="E35" s="1177"/>
      <c r="F35" s="36">
        <v>6.44</v>
      </c>
      <c r="G35" s="37">
        <v>7.17</v>
      </c>
      <c r="H35" s="37">
        <v>6.03</v>
      </c>
      <c r="I35" s="37">
        <v>5.73</v>
      </c>
      <c r="J35" s="38">
        <v>6.12</v>
      </c>
      <c r="K35" s="22"/>
      <c r="L35" s="22"/>
      <c r="M35" s="22"/>
      <c r="N35" s="22"/>
      <c r="O35" s="22"/>
      <c r="P35" s="22"/>
    </row>
    <row r="36" spans="1:16" ht="39" customHeight="1">
      <c r="A36" s="22"/>
      <c r="B36" s="35"/>
      <c r="C36" s="1175" t="s">
        <v>518</v>
      </c>
      <c r="D36" s="1176"/>
      <c r="E36" s="1177"/>
      <c r="F36" s="36">
        <v>10.58</v>
      </c>
      <c r="G36" s="37">
        <v>8.4499999999999993</v>
      </c>
      <c r="H36" s="37">
        <v>5.91</v>
      </c>
      <c r="I36" s="37">
        <v>4.97</v>
      </c>
      <c r="J36" s="38">
        <v>4.29</v>
      </c>
      <c r="K36" s="22"/>
      <c r="L36" s="22"/>
      <c r="M36" s="22"/>
      <c r="N36" s="22"/>
      <c r="O36" s="22"/>
      <c r="P36" s="22"/>
    </row>
    <row r="37" spans="1:16" ht="39" customHeight="1">
      <c r="A37" s="22"/>
      <c r="B37" s="35"/>
      <c r="C37" s="1175" t="s">
        <v>519</v>
      </c>
      <c r="D37" s="1176"/>
      <c r="E37" s="1177"/>
      <c r="F37" s="36">
        <v>1.34</v>
      </c>
      <c r="G37" s="37">
        <v>1.35</v>
      </c>
      <c r="H37" s="37">
        <v>0.94</v>
      </c>
      <c r="I37" s="37">
        <v>1.1000000000000001</v>
      </c>
      <c r="J37" s="38">
        <v>1.0900000000000001</v>
      </c>
      <c r="K37" s="22"/>
      <c r="L37" s="22"/>
      <c r="M37" s="22"/>
      <c r="N37" s="22"/>
      <c r="O37" s="22"/>
      <c r="P37" s="22"/>
    </row>
    <row r="38" spans="1:16" ht="39" customHeight="1">
      <c r="A38" s="22"/>
      <c r="B38" s="35"/>
      <c r="C38" s="1175" t="s">
        <v>520</v>
      </c>
      <c r="D38" s="1176"/>
      <c r="E38" s="1177"/>
      <c r="F38" s="36">
        <v>1.46</v>
      </c>
      <c r="G38" s="37">
        <v>1.37</v>
      </c>
      <c r="H38" s="37">
        <v>1.07</v>
      </c>
      <c r="I38" s="37">
        <v>0.97</v>
      </c>
      <c r="J38" s="38">
        <v>1.05</v>
      </c>
      <c r="K38" s="22"/>
      <c r="L38" s="22"/>
      <c r="M38" s="22"/>
      <c r="N38" s="22"/>
      <c r="O38" s="22"/>
      <c r="P38" s="22"/>
    </row>
    <row r="39" spans="1:16" ht="39" customHeight="1">
      <c r="A39" s="22"/>
      <c r="B39" s="35"/>
      <c r="C39" s="1175" t="s">
        <v>521</v>
      </c>
      <c r="D39" s="1176"/>
      <c r="E39" s="1177"/>
      <c r="F39" s="36">
        <v>0.28000000000000003</v>
      </c>
      <c r="G39" s="37">
        <v>0.33</v>
      </c>
      <c r="H39" s="37">
        <v>0.56999999999999995</v>
      </c>
      <c r="I39" s="37">
        <v>0.61</v>
      </c>
      <c r="J39" s="38">
        <v>1.01</v>
      </c>
      <c r="K39" s="22"/>
      <c r="L39" s="22"/>
      <c r="M39" s="22"/>
      <c r="N39" s="22"/>
      <c r="O39" s="22"/>
      <c r="P39" s="22"/>
    </row>
    <row r="40" spans="1:16" ht="39" customHeight="1">
      <c r="A40" s="22"/>
      <c r="B40" s="35"/>
      <c r="C40" s="1175" t="s">
        <v>522</v>
      </c>
      <c r="D40" s="1176"/>
      <c r="E40" s="1177"/>
      <c r="F40" s="36">
        <v>3.26</v>
      </c>
      <c r="G40" s="37">
        <v>2.96</v>
      </c>
      <c r="H40" s="37">
        <v>1.29</v>
      </c>
      <c r="I40" s="37">
        <v>0.55000000000000004</v>
      </c>
      <c r="J40" s="38">
        <v>0.54</v>
      </c>
      <c r="K40" s="22"/>
      <c r="L40" s="22"/>
      <c r="M40" s="22"/>
      <c r="N40" s="22"/>
      <c r="O40" s="22"/>
      <c r="P40" s="22"/>
    </row>
    <row r="41" spans="1:16" ht="39" customHeight="1">
      <c r="A41" s="22"/>
      <c r="B41" s="35"/>
      <c r="C41" s="1175" t="s">
        <v>523</v>
      </c>
      <c r="D41" s="1176"/>
      <c r="E41" s="1177"/>
      <c r="F41" s="36">
        <v>0.1</v>
      </c>
      <c r="G41" s="37">
        <v>0.04</v>
      </c>
      <c r="H41" s="37">
        <v>0.05</v>
      </c>
      <c r="I41" s="37">
        <v>0.1</v>
      </c>
      <c r="J41" s="38">
        <v>0.13</v>
      </c>
      <c r="K41" s="22"/>
      <c r="L41" s="22"/>
      <c r="M41" s="22"/>
      <c r="N41" s="22"/>
      <c r="O41" s="22"/>
      <c r="P41" s="22"/>
    </row>
    <row r="42" spans="1:16" ht="39" customHeight="1">
      <c r="A42" s="22"/>
      <c r="B42" s="39"/>
      <c r="C42" s="1175" t="s">
        <v>524</v>
      </c>
      <c r="D42" s="1176"/>
      <c r="E42" s="1177"/>
      <c r="F42" s="36" t="s">
        <v>470</v>
      </c>
      <c r="G42" s="37" t="s">
        <v>470</v>
      </c>
      <c r="H42" s="37" t="s">
        <v>470</v>
      </c>
      <c r="I42" s="37" t="s">
        <v>470</v>
      </c>
      <c r="J42" s="38" t="s">
        <v>470</v>
      </c>
      <c r="K42" s="22"/>
      <c r="L42" s="22"/>
      <c r="M42" s="22"/>
      <c r="N42" s="22"/>
      <c r="O42" s="22"/>
      <c r="P42" s="22"/>
    </row>
    <row r="43" spans="1:16" ht="39" customHeight="1" thickBot="1">
      <c r="A43" s="22"/>
      <c r="B43" s="40"/>
      <c r="C43" s="1178" t="s">
        <v>525</v>
      </c>
      <c r="D43" s="1179"/>
      <c r="E43" s="1180"/>
      <c r="F43" s="41">
        <v>0.06</v>
      </c>
      <c r="G43" s="42">
        <v>0.08</v>
      </c>
      <c r="H43" s="42">
        <v>0.08</v>
      </c>
      <c r="I43" s="42">
        <v>0.11</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91" t="s">
        <v>11</v>
      </c>
      <c r="C45" s="1192"/>
      <c r="D45" s="58"/>
      <c r="E45" s="1197" t="s">
        <v>12</v>
      </c>
      <c r="F45" s="1197"/>
      <c r="G45" s="1197"/>
      <c r="H45" s="1197"/>
      <c r="I45" s="1197"/>
      <c r="J45" s="1198"/>
      <c r="K45" s="59">
        <v>925</v>
      </c>
      <c r="L45" s="60">
        <v>928</v>
      </c>
      <c r="M45" s="60">
        <v>871</v>
      </c>
      <c r="N45" s="60">
        <v>887</v>
      </c>
      <c r="O45" s="61">
        <v>831</v>
      </c>
      <c r="P45" s="48"/>
      <c r="Q45" s="48"/>
      <c r="R45" s="48"/>
      <c r="S45" s="48"/>
      <c r="T45" s="48"/>
      <c r="U45" s="48"/>
    </row>
    <row r="46" spans="1:21" ht="30.75" customHeight="1">
      <c r="A46" s="48"/>
      <c r="B46" s="1193"/>
      <c r="C46" s="1194"/>
      <c r="D46" s="62"/>
      <c r="E46" s="1185" t="s">
        <v>13</v>
      </c>
      <c r="F46" s="1185"/>
      <c r="G46" s="1185"/>
      <c r="H46" s="1185"/>
      <c r="I46" s="1185"/>
      <c r="J46" s="1186"/>
      <c r="K46" s="63" t="s">
        <v>470</v>
      </c>
      <c r="L46" s="64" t="s">
        <v>470</v>
      </c>
      <c r="M46" s="64" t="s">
        <v>470</v>
      </c>
      <c r="N46" s="64" t="s">
        <v>470</v>
      </c>
      <c r="O46" s="65" t="s">
        <v>470</v>
      </c>
      <c r="P46" s="48"/>
      <c r="Q46" s="48"/>
      <c r="R46" s="48"/>
      <c r="S46" s="48"/>
      <c r="T46" s="48"/>
      <c r="U46" s="48"/>
    </row>
    <row r="47" spans="1:21" ht="30.75" customHeight="1">
      <c r="A47" s="48"/>
      <c r="B47" s="1193"/>
      <c r="C47" s="1194"/>
      <c r="D47" s="62"/>
      <c r="E47" s="1185" t="s">
        <v>14</v>
      </c>
      <c r="F47" s="1185"/>
      <c r="G47" s="1185"/>
      <c r="H47" s="1185"/>
      <c r="I47" s="1185"/>
      <c r="J47" s="1186"/>
      <c r="K47" s="63" t="s">
        <v>470</v>
      </c>
      <c r="L47" s="64" t="s">
        <v>470</v>
      </c>
      <c r="M47" s="64" t="s">
        <v>470</v>
      </c>
      <c r="N47" s="64" t="s">
        <v>470</v>
      </c>
      <c r="O47" s="65" t="s">
        <v>470</v>
      </c>
      <c r="P47" s="48"/>
      <c r="Q47" s="48"/>
      <c r="R47" s="48"/>
      <c r="S47" s="48"/>
      <c r="T47" s="48"/>
      <c r="U47" s="48"/>
    </row>
    <row r="48" spans="1:21" ht="30.75" customHeight="1">
      <c r="A48" s="48"/>
      <c r="B48" s="1193"/>
      <c r="C48" s="1194"/>
      <c r="D48" s="62"/>
      <c r="E48" s="1185" t="s">
        <v>15</v>
      </c>
      <c r="F48" s="1185"/>
      <c r="G48" s="1185"/>
      <c r="H48" s="1185"/>
      <c r="I48" s="1185"/>
      <c r="J48" s="1186"/>
      <c r="K48" s="63">
        <v>281</v>
      </c>
      <c r="L48" s="64">
        <v>296</v>
      </c>
      <c r="M48" s="64">
        <v>303</v>
      </c>
      <c r="N48" s="64">
        <v>312</v>
      </c>
      <c r="O48" s="65">
        <v>302</v>
      </c>
      <c r="P48" s="48"/>
      <c r="Q48" s="48"/>
      <c r="R48" s="48"/>
      <c r="S48" s="48"/>
      <c r="T48" s="48"/>
      <c r="U48" s="48"/>
    </row>
    <row r="49" spans="1:21" ht="30.75" customHeight="1">
      <c r="A49" s="48"/>
      <c r="B49" s="1193"/>
      <c r="C49" s="1194"/>
      <c r="D49" s="62"/>
      <c r="E49" s="1185" t="s">
        <v>16</v>
      </c>
      <c r="F49" s="1185"/>
      <c r="G49" s="1185"/>
      <c r="H49" s="1185"/>
      <c r="I49" s="1185"/>
      <c r="J49" s="1186"/>
      <c r="K49" s="63">
        <v>46</v>
      </c>
      <c r="L49" s="64">
        <v>27</v>
      </c>
      <c r="M49" s="64">
        <v>30</v>
      </c>
      <c r="N49" s="64">
        <v>30</v>
      </c>
      <c r="O49" s="65">
        <v>30</v>
      </c>
      <c r="P49" s="48"/>
      <c r="Q49" s="48"/>
      <c r="R49" s="48"/>
      <c r="S49" s="48"/>
      <c r="T49" s="48"/>
      <c r="U49" s="48"/>
    </row>
    <row r="50" spans="1:21" ht="30.75" customHeight="1">
      <c r="A50" s="48"/>
      <c r="B50" s="1193"/>
      <c r="C50" s="1194"/>
      <c r="D50" s="62"/>
      <c r="E50" s="1185" t="s">
        <v>17</v>
      </c>
      <c r="F50" s="1185"/>
      <c r="G50" s="1185"/>
      <c r="H50" s="1185"/>
      <c r="I50" s="1185"/>
      <c r="J50" s="1186"/>
      <c r="K50" s="63">
        <v>60</v>
      </c>
      <c r="L50" s="64">
        <v>24</v>
      </c>
      <c r="M50" s="64">
        <v>22</v>
      </c>
      <c r="N50" s="64">
        <v>16</v>
      </c>
      <c r="O50" s="65">
        <v>15</v>
      </c>
      <c r="P50" s="48"/>
      <c r="Q50" s="48"/>
      <c r="R50" s="48"/>
      <c r="S50" s="48"/>
      <c r="T50" s="48"/>
      <c r="U50" s="48"/>
    </row>
    <row r="51" spans="1:21" ht="30.75" customHeight="1">
      <c r="A51" s="48"/>
      <c r="B51" s="1195"/>
      <c r="C51" s="1196"/>
      <c r="D51" s="66"/>
      <c r="E51" s="1185" t="s">
        <v>18</v>
      </c>
      <c r="F51" s="1185"/>
      <c r="G51" s="1185"/>
      <c r="H51" s="1185"/>
      <c r="I51" s="1185"/>
      <c r="J51" s="1186"/>
      <c r="K51" s="63" t="s">
        <v>470</v>
      </c>
      <c r="L51" s="64" t="s">
        <v>470</v>
      </c>
      <c r="M51" s="64" t="s">
        <v>470</v>
      </c>
      <c r="N51" s="64" t="s">
        <v>470</v>
      </c>
      <c r="O51" s="65" t="s">
        <v>470</v>
      </c>
      <c r="P51" s="48"/>
      <c r="Q51" s="48"/>
      <c r="R51" s="48"/>
      <c r="S51" s="48"/>
      <c r="T51" s="48"/>
      <c r="U51" s="48"/>
    </row>
    <row r="52" spans="1:21" ht="30.75" customHeight="1">
      <c r="A52" s="48"/>
      <c r="B52" s="1183" t="s">
        <v>19</v>
      </c>
      <c r="C52" s="1184"/>
      <c r="D52" s="66"/>
      <c r="E52" s="1185" t="s">
        <v>20</v>
      </c>
      <c r="F52" s="1185"/>
      <c r="G52" s="1185"/>
      <c r="H52" s="1185"/>
      <c r="I52" s="1185"/>
      <c r="J52" s="1186"/>
      <c r="K52" s="63">
        <v>715</v>
      </c>
      <c r="L52" s="64">
        <v>746</v>
      </c>
      <c r="M52" s="64">
        <v>746</v>
      </c>
      <c r="N52" s="64">
        <v>804</v>
      </c>
      <c r="O52" s="65">
        <v>767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597</v>
      </c>
      <c r="L53" s="69">
        <v>529</v>
      </c>
      <c r="M53" s="69">
        <v>480</v>
      </c>
      <c r="N53" s="69">
        <v>441</v>
      </c>
      <c r="O53" s="70">
        <v>411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99" t="s">
        <v>24</v>
      </c>
      <c r="C41" s="1200"/>
      <c r="D41" s="81"/>
      <c r="E41" s="1205" t="s">
        <v>25</v>
      </c>
      <c r="F41" s="1205"/>
      <c r="G41" s="1205"/>
      <c r="H41" s="1206"/>
      <c r="I41" s="82">
        <v>7938</v>
      </c>
      <c r="J41" s="83">
        <v>7769</v>
      </c>
      <c r="K41" s="83">
        <v>7650</v>
      </c>
      <c r="L41" s="83">
        <v>7732</v>
      </c>
      <c r="M41" s="84">
        <v>7823</v>
      </c>
    </row>
    <row r="42" spans="2:13" ht="27.75" customHeight="1">
      <c r="B42" s="1201"/>
      <c r="C42" s="1202"/>
      <c r="D42" s="85"/>
      <c r="E42" s="1207" t="s">
        <v>26</v>
      </c>
      <c r="F42" s="1207"/>
      <c r="G42" s="1207"/>
      <c r="H42" s="1208"/>
      <c r="I42" s="86">
        <v>91</v>
      </c>
      <c r="J42" s="87">
        <v>80</v>
      </c>
      <c r="K42" s="87">
        <v>63</v>
      </c>
      <c r="L42" s="87">
        <v>60</v>
      </c>
      <c r="M42" s="88">
        <v>46</v>
      </c>
    </row>
    <row r="43" spans="2:13" ht="27.75" customHeight="1">
      <c r="B43" s="1201"/>
      <c r="C43" s="1202"/>
      <c r="D43" s="85"/>
      <c r="E43" s="1207" t="s">
        <v>27</v>
      </c>
      <c r="F43" s="1207"/>
      <c r="G43" s="1207"/>
      <c r="H43" s="1208"/>
      <c r="I43" s="86">
        <v>3820</v>
      </c>
      <c r="J43" s="87">
        <v>3671</v>
      </c>
      <c r="K43" s="87">
        <v>3479</v>
      </c>
      <c r="L43" s="87">
        <v>3331</v>
      </c>
      <c r="M43" s="88">
        <v>3151</v>
      </c>
    </row>
    <row r="44" spans="2:13" ht="27.75" customHeight="1">
      <c r="B44" s="1201"/>
      <c r="C44" s="1202"/>
      <c r="D44" s="85"/>
      <c r="E44" s="1207" t="s">
        <v>28</v>
      </c>
      <c r="F44" s="1207"/>
      <c r="G44" s="1207"/>
      <c r="H44" s="1208"/>
      <c r="I44" s="86">
        <v>466</v>
      </c>
      <c r="J44" s="87">
        <v>429</v>
      </c>
      <c r="K44" s="87">
        <v>411</v>
      </c>
      <c r="L44" s="87">
        <v>381</v>
      </c>
      <c r="M44" s="88">
        <v>360</v>
      </c>
    </row>
    <row r="45" spans="2:13" ht="27.75" customHeight="1">
      <c r="B45" s="1201"/>
      <c r="C45" s="1202"/>
      <c r="D45" s="85"/>
      <c r="E45" s="1207" t="s">
        <v>29</v>
      </c>
      <c r="F45" s="1207"/>
      <c r="G45" s="1207"/>
      <c r="H45" s="1208"/>
      <c r="I45" s="86">
        <v>1260</v>
      </c>
      <c r="J45" s="87">
        <v>1212</v>
      </c>
      <c r="K45" s="87">
        <v>1052</v>
      </c>
      <c r="L45" s="87">
        <v>818</v>
      </c>
      <c r="M45" s="88">
        <v>772</v>
      </c>
    </row>
    <row r="46" spans="2:13" ht="27.75" customHeight="1">
      <c r="B46" s="1201"/>
      <c r="C46" s="1202"/>
      <c r="D46" s="85"/>
      <c r="E46" s="1207" t="s">
        <v>30</v>
      </c>
      <c r="F46" s="1207"/>
      <c r="G46" s="1207"/>
      <c r="H46" s="1208"/>
      <c r="I46" s="86">
        <v>4</v>
      </c>
      <c r="J46" s="87" t="s">
        <v>470</v>
      </c>
      <c r="K46" s="87" t="s">
        <v>470</v>
      </c>
      <c r="L46" s="87" t="s">
        <v>470</v>
      </c>
      <c r="M46" s="88" t="s">
        <v>470</v>
      </c>
    </row>
    <row r="47" spans="2:13" ht="27.75" customHeight="1">
      <c r="B47" s="1201"/>
      <c r="C47" s="1202"/>
      <c r="D47" s="85"/>
      <c r="E47" s="1207" t="s">
        <v>31</v>
      </c>
      <c r="F47" s="1207"/>
      <c r="G47" s="1207"/>
      <c r="H47" s="1208"/>
      <c r="I47" s="86" t="s">
        <v>470</v>
      </c>
      <c r="J47" s="87" t="s">
        <v>470</v>
      </c>
      <c r="K47" s="87" t="s">
        <v>470</v>
      </c>
      <c r="L47" s="87" t="s">
        <v>470</v>
      </c>
      <c r="M47" s="88" t="s">
        <v>470</v>
      </c>
    </row>
    <row r="48" spans="2:13" ht="27.75" customHeight="1">
      <c r="B48" s="1203"/>
      <c r="C48" s="1204"/>
      <c r="D48" s="85"/>
      <c r="E48" s="1207" t="s">
        <v>32</v>
      </c>
      <c r="F48" s="1207"/>
      <c r="G48" s="1207"/>
      <c r="H48" s="1208"/>
      <c r="I48" s="86" t="s">
        <v>470</v>
      </c>
      <c r="J48" s="87" t="s">
        <v>470</v>
      </c>
      <c r="K48" s="87">
        <v>4</v>
      </c>
      <c r="L48" s="87" t="s">
        <v>470</v>
      </c>
      <c r="M48" s="88" t="s">
        <v>470</v>
      </c>
    </row>
    <row r="49" spans="2:13" ht="27.75" customHeight="1">
      <c r="B49" s="1209" t="s">
        <v>33</v>
      </c>
      <c r="C49" s="1210"/>
      <c r="D49" s="89"/>
      <c r="E49" s="1207" t="s">
        <v>34</v>
      </c>
      <c r="F49" s="1207"/>
      <c r="G49" s="1207"/>
      <c r="H49" s="1208"/>
      <c r="I49" s="86">
        <v>2348</v>
      </c>
      <c r="J49" s="87">
        <v>2438</v>
      </c>
      <c r="K49" s="87">
        <v>2753</v>
      </c>
      <c r="L49" s="87">
        <v>2768</v>
      </c>
      <c r="M49" s="88">
        <v>2891</v>
      </c>
    </row>
    <row r="50" spans="2:13" ht="27.75" customHeight="1">
      <c r="B50" s="1201"/>
      <c r="C50" s="1202"/>
      <c r="D50" s="85"/>
      <c r="E50" s="1207" t="s">
        <v>35</v>
      </c>
      <c r="F50" s="1207"/>
      <c r="G50" s="1207"/>
      <c r="H50" s="1208"/>
      <c r="I50" s="86">
        <v>24</v>
      </c>
      <c r="J50" s="87">
        <v>17</v>
      </c>
      <c r="K50" s="87">
        <v>9</v>
      </c>
      <c r="L50" s="87" t="s">
        <v>470</v>
      </c>
      <c r="M50" s="88" t="s">
        <v>470</v>
      </c>
    </row>
    <row r="51" spans="2:13" ht="27.75" customHeight="1">
      <c r="B51" s="1203"/>
      <c r="C51" s="1204"/>
      <c r="D51" s="85"/>
      <c r="E51" s="1207" t="s">
        <v>36</v>
      </c>
      <c r="F51" s="1207"/>
      <c r="G51" s="1207"/>
      <c r="H51" s="1208"/>
      <c r="I51" s="86">
        <v>7721</v>
      </c>
      <c r="J51" s="87">
        <v>7608</v>
      </c>
      <c r="K51" s="87">
        <v>7669</v>
      </c>
      <c r="L51" s="87">
        <v>7476</v>
      </c>
      <c r="M51" s="88">
        <v>7453</v>
      </c>
    </row>
    <row r="52" spans="2:13" ht="27.75" customHeight="1" thickBot="1">
      <c r="B52" s="1211" t="s">
        <v>37</v>
      </c>
      <c r="C52" s="1212"/>
      <c r="D52" s="90"/>
      <c r="E52" s="1213" t="s">
        <v>38</v>
      </c>
      <c r="F52" s="1213"/>
      <c r="G52" s="1213"/>
      <c r="H52" s="1214"/>
      <c r="I52" s="91">
        <v>3486</v>
      </c>
      <c r="J52" s="92">
        <v>3099</v>
      </c>
      <c r="K52" s="92">
        <v>2228</v>
      </c>
      <c r="L52" s="92">
        <v>2078</v>
      </c>
      <c r="M52" s="93">
        <v>1808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6"/>
      <c r="H50" s="1237"/>
      <c r="I50" s="1237"/>
      <c r="J50" s="1238"/>
      <c r="K50" s="354" t="s">
        <v>510</v>
      </c>
      <c r="L50" s="354" t="s">
        <v>511</v>
      </c>
      <c r="M50" s="354" t="s">
        <v>512</v>
      </c>
      <c r="N50" s="354" t="s">
        <v>513</v>
      </c>
      <c r="O50" s="354" t="s">
        <v>514</v>
      </c>
    </row>
    <row r="51" spans="1:17">
      <c r="B51" s="248"/>
      <c r="C51" s="244"/>
      <c r="D51" s="244"/>
      <c r="E51" s="244"/>
      <c r="F51" s="244"/>
      <c r="G51" s="1239" t="s">
        <v>555</v>
      </c>
      <c r="H51" s="1240"/>
      <c r="I51" s="1245" t="s">
        <v>556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558</v>
      </c>
      <c r="H55" s="1220"/>
      <c r="I55" s="1225" t="s">
        <v>556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7" t="s">
        <v>562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36"/>
      <c r="H72" s="1237"/>
      <c r="I72" s="1237"/>
      <c r="J72" s="1238"/>
      <c r="K72" s="354" t="s">
        <v>510</v>
      </c>
      <c r="L72" s="354" t="s">
        <v>511</v>
      </c>
      <c r="M72" s="354" t="s">
        <v>512</v>
      </c>
      <c r="N72" s="354" t="s">
        <v>513</v>
      </c>
      <c r="O72" s="354" t="s">
        <v>514</v>
      </c>
    </row>
    <row r="73" spans="2:30">
      <c r="B73" s="248"/>
      <c r="C73" s="244"/>
      <c r="D73" s="244"/>
      <c r="E73" s="244"/>
      <c r="F73" s="244"/>
      <c r="G73" s="1239" t="s">
        <v>555</v>
      </c>
      <c r="H73" s="1240"/>
      <c r="I73" s="1245" t="s">
        <v>556</v>
      </c>
      <c r="J73" s="1245"/>
      <c r="K73" s="1226">
        <v>74.8</v>
      </c>
      <c r="L73" s="1226">
        <v>67.5</v>
      </c>
      <c r="M73" s="1215">
        <v>48</v>
      </c>
      <c r="N73" s="1215">
        <v>46.7</v>
      </c>
      <c r="O73" s="1215">
        <v>39.4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561</v>
      </c>
      <c r="J75" s="1225"/>
      <c r="K75" s="1247">
        <v>13.4</v>
      </c>
      <c r="L75" s="1247">
        <v>12.5</v>
      </c>
      <c r="M75" s="1247">
        <v>11.5</v>
      </c>
      <c r="N75" s="1247">
        <v>10.5</v>
      </c>
      <c r="O75" s="1247">
        <v>9.6999999999999993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558</v>
      </c>
      <c r="H77" s="1220"/>
      <c r="I77" s="1225" t="s">
        <v>556</v>
      </c>
      <c r="J77" s="1225"/>
      <c r="K77" s="1226">
        <v>60.8</v>
      </c>
      <c r="L77" s="1226">
        <v>49.3</v>
      </c>
      <c r="M77" s="1215">
        <v>44.3</v>
      </c>
      <c r="N77" s="1215">
        <v>40.299999999999997</v>
      </c>
      <c r="O77" s="1215">
        <v>44.9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561</v>
      </c>
      <c r="J79" s="1217"/>
      <c r="K79" s="1218">
        <v>12.6</v>
      </c>
      <c r="L79" s="1218">
        <v>11.5</v>
      </c>
      <c r="M79" s="1218">
        <v>10.6</v>
      </c>
      <c r="N79" s="1218">
        <v>9.8000000000000007</v>
      </c>
      <c r="O79" s="1218">
        <v>8.5</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73310</v>
      </c>
      <c r="E3" s="116"/>
      <c r="F3" s="117">
        <v>59829</v>
      </c>
      <c r="G3" s="118"/>
      <c r="H3" s="119"/>
    </row>
    <row r="4" spans="1:8">
      <c r="A4" s="120"/>
      <c r="B4" s="121"/>
      <c r="C4" s="122"/>
      <c r="D4" s="123">
        <v>52434</v>
      </c>
      <c r="E4" s="124"/>
      <c r="F4" s="125">
        <v>33669</v>
      </c>
      <c r="G4" s="126"/>
      <c r="H4" s="127"/>
    </row>
    <row r="5" spans="1:8">
      <c r="A5" s="108" t="s">
        <v>504</v>
      </c>
      <c r="B5" s="113"/>
      <c r="C5" s="114"/>
      <c r="D5" s="115">
        <v>52470</v>
      </c>
      <c r="E5" s="116"/>
      <c r="F5" s="117">
        <v>70582</v>
      </c>
      <c r="G5" s="118"/>
      <c r="H5" s="119"/>
    </row>
    <row r="6" spans="1:8">
      <c r="A6" s="120"/>
      <c r="B6" s="121"/>
      <c r="C6" s="122"/>
      <c r="D6" s="123">
        <v>30883</v>
      </c>
      <c r="E6" s="124"/>
      <c r="F6" s="125">
        <v>36117</v>
      </c>
      <c r="G6" s="126"/>
      <c r="H6" s="127"/>
    </row>
    <row r="7" spans="1:8">
      <c r="A7" s="108" t="s">
        <v>505</v>
      </c>
      <c r="B7" s="113"/>
      <c r="C7" s="114"/>
      <c r="D7" s="115">
        <v>61005</v>
      </c>
      <c r="E7" s="116"/>
      <c r="F7" s="117">
        <v>81990</v>
      </c>
      <c r="G7" s="118"/>
      <c r="H7" s="119"/>
    </row>
    <row r="8" spans="1:8">
      <c r="A8" s="120"/>
      <c r="B8" s="121"/>
      <c r="C8" s="122"/>
      <c r="D8" s="123">
        <v>22519</v>
      </c>
      <c r="E8" s="124"/>
      <c r="F8" s="125">
        <v>34482</v>
      </c>
      <c r="G8" s="126"/>
      <c r="H8" s="127"/>
    </row>
    <row r="9" spans="1:8">
      <c r="A9" s="108" t="s">
        <v>506</v>
      </c>
      <c r="B9" s="113"/>
      <c r="C9" s="114"/>
      <c r="D9" s="115">
        <v>71453</v>
      </c>
      <c r="E9" s="116"/>
      <c r="F9" s="117">
        <v>87551</v>
      </c>
      <c r="G9" s="118"/>
      <c r="H9" s="119"/>
    </row>
    <row r="10" spans="1:8">
      <c r="A10" s="120"/>
      <c r="B10" s="121"/>
      <c r="C10" s="122"/>
      <c r="D10" s="123">
        <v>33530</v>
      </c>
      <c r="E10" s="124"/>
      <c r="F10" s="125">
        <v>43994</v>
      </c>
      <c r="G10" s="126"/>
      <c r="H10" s="127"/>
    </row>
    <row r="11" spans="1:8">
      <c r="A11" s="108" t="s">
        <v>507</v>
      </c>
      <c r="B11" s="113"/>
      <c r="C11" s="114"/>
      <c r="D11" s="115">
        <v>83659</v>
      </c>
      <c r="E11" s="116"/>
      <c r="F11" s="117">
        <v>77577</v>
      </c>
      <c r="G11" s="118"/>
      <c r="H11" s="119"/>
    </row>
    <row r="12" spans="1:8">
      <c r="A12" s="120"/>
      <c r="B12" s="121"/>
      <c r="C12" s="128"/>
      <c r="D12" s="123">
        <v>34837</v>
      </c>
      <c r="E12" s="124"/>
      <c r="F12" s="125">
        <v>40870</v>
      </c>
      <c r="G12" s="126"/>
      <c r="H12" s="127"/>
    </row>
    <row r="13" spans="1:8">
      <c r="A13" s="108"/>
      <c r="B13" s="113"/>
      <c r="C13" s="129"/>
      <c r="D13" s="130">
        <v>68379</v>
      </c>
      <c r="E13" s="131"/>
      <c r="F13" s="132">
        <v>75506</v>
      </c>
      <c r="G13" s="133"/>
      <c r="H13" s="119"/>
    </row>
    <row r="14" spans="1:8">
      <c r="A14" s="120"/>
      <c r="B14" s="121"/>
      <c r="C14" s="122"/>
      <c r="D14" s="123">
        <v>34841</v>
      </c>
      <c r="E14" s="124"/>
      <c r="F14" s="125">
        <v>37826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6.45</v>
      </c>
      <c r="C19" s="134">
        <f>ROUND(VALUE(SUBSTITUTE(実質収支比率等に係る経年分析!G$48,"▲","-")),2)</f>
        <v>7.17</v>
      </c>
      <c r="D19" s="134">
        <f>ROUND(VALUE(SUBSTITUTE(実質収支比率等に係る経年分析!H$48,"▲","-")),2)</f>
        <v>6.03</v>
      </c>
      <c r="E19" s="134">
        <f>ROUND(VALUE(SUBSTITUTE(実質収支比率等に係る経年分析!I$48,"▲","-")),2)</f>
        <v>5.74</v>
      </c>
      <c r="F19" s="134">
        <f>ROUND(VALUE(SUBSTITUTE(実質収支比率等に係る経年分析!J$48,"▲","-")),2)</f>
        <v>6.12</v>
      </c>
    </row>
    <row r="20" spans="1:11">
      <c r="A20" s="134" t="s">
        <v>43</v>
      </c>
      <c r="B20" s="134">
        <f>ROUND(VALUE(SUBSTITUTE(実質収支比率等に係る経年分析!F$47,"▲","-")),2)</f>
        <v>23.08</v>
      </c>
      <c r="C20" s="134">
        <f>ROUND(VALUE(SUBSTITUTE(実質収支比率等に係る経年分析!G$47,"▲","-")),2)</f>
        <v>25.85</v>
      </c>
      <c r="D20" s="134">
        <f>ROUND(VALUE(SUBSTITUTE(実質収支比率等に係る経年分析!H$47,"▲","-")),2)</f>
        <v>29.01</v>
      </c>
      <c r="E20" s="134">
        <f>ROUND(VALUE(SUBSTITUTE(実質収支比率等に係る経年分析!I$47,"▲","-")),2)</f>
        <v>28.97</v>
      </c>
      <c r="F20" s="134">
        <f>ROUND(VALUE(SUBSTITUTE(実質収支比率等に係る経年分析!J$47,"▲","-")),2)</f>
        <v>30.11</v>
      </c>
    </row>
    <row r="21" spans="1:11">
      <c r="A21" s="134" t="s">
        <v>44</v>
      </c>
      <c r="B21" s="134">
        <f>IF(ISNUMBER(VALUE(SUBSTITUTE(実質収支比率等に係る経年分析!F$49,"▲","-"))),ROUND(VALUE(SUBSTITUTE(実質収支比率等に係る経年分析!F$49,"▲","-")),2),NA())</f>
        <v>2.83</v>
      </c>
      <c r="C21" s="134">
        <f>IF(ISNUMBER(VALUE(SUBSTITUTE(実質収支比率等に係る経年分析!G$49,"▲","-"))),ROUND(VALUE(SUBSTITUTE(実質収支比率等に係る経年分析!G$49,"▲","-")),2),NA())</f>
        <v>3.52</v>
      </c>
      <c r="D21" s="134">
        <f>IF(ISNUMBER(VALUE(SUBSTITUTE(実質収支比率等に係る経年分析!H$49,"▲","-"))),ROUND(VALUE(SUBSTITUTE(実質収支比率等に係る経年分析!H$49,"▲","-")),2),NA())</f>
        <v>2.34</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2.2200000000000002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3.26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2.96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1.29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0.55000000000000004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0.56999999999999995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1.01</v>
      </c>
    </row>
    <row r="32" spans="1:11">
      <c r="A32" s="135" t="str">
        <f>IF(連結実質赤字比率に係る赤字・黒字の構成分析!C$38="",NA(),連結実質赤字比率に係る赤字・黒字の構成分析!C$38)</f>
        <v>高瀬ケアセンター運営特別会計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1.05</v>
      </c>
    </row>
    <row r="33" spans="1:16">
      <c r="A33" s="135" t="str">
        <f>IF(連結実質赤字比率に係る赤字・黒字の構成分析!C$37="",NA(),連結実質赤字比率に係る赤字・黒字の構成分析!C$37)</f>
        <v>老人福祉施設運営特別会計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8.4499999999999993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6.12</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9.39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715</v>
      </c>
      <c r="E42" s="136"/>
      <c r="F42" s="136"/>
      <c r="G42" s="136">
        <f>'実質公債費比率（分子）の構造'!L$52</f>
        <v>746</v>
      </c>
      <c r="H42" s="136"/>
      <c r="I42" s="136"/>
      <c r="J42" s="136">
        <f>'実質公債費比率（分子）の構造'!M$52</f>
        <v>746</v>
      </c>
      <c r="K42" s="136"/>
      <c r="L42" s="136"/>
      <c r="M42" s="136">
        <f>'実質公債費比率（分子）の構造'!N$52</f>
        <v>804</v>
      </c>
      <c r="N42" s="136"/>
      <c r="O42" s="136"/>
      <c r="P42" s="136">
        <f>'実質公債費比率（分子）の構造'!O$52</f>
        <v>767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60</v>
      </c>
      <c r="C44" s="136"/>
      <c r="D44" s="136"/>
      <c r="E44" s="136">
        <f>'実質公債費比率（分子）の構造'!L$50</f>
        <v>24</v>
      </c>
      <c r="F44" s="136"/>
      <c r="G44" s="136"/>
      <c r="H44" s="136">
        <f>'実質公債費比率（分子）の構造'!M$50</f>
        <v>22</v>
      </c>
      <c r="I44" s="136"/>
      <c r="J44" s="136"/>
      <c r="K44" s="136">
        <f>'実質公債費比率（分子）の構造'!N$50</f>
        <v>16</v>
      </c>
      <c r="L44" s="136"/>
      <c r="M44" s="136"/>
      <c r="N44" s="136">
        <f>'実質公債費比率（分子）の構造'!O$50</f>
        <v>15</v>
      </c>
      <c r="O44" s="136"/>
      <c r="P44" s="136"/>
    </row>
    <row r="45" spans="1:16">
      <c r="A45" s="136" t="s">
        <v>54</v>
      </c>
      <c r="B45" s="136">
        <f>'実質公債費比率（分子）の構造'!K$49</f>
        <v>46</v>
      </c>
      <c r="C45" s="136"/>
      <c r="D45" s="136"/>
      <c r="E45" s="136">
        <f>'実質公債費比率（分子）の構造'!L$49</f>
        <v>27</v>
      </c>
      <c r="F45" s="136"/>
      <c r="G45" s="136"/>
      <c r="H45" s="136">
        <f>'実質公債費比率（分子）の構造'!M$49</f>
        <v>30</v>
      </c>
      <c r="I45" s="136"/>
      <c r="J45" s="136"/>
      <c r="K45" s="136">
        <f>'実質公債費比率（分子）の構造'!N$49</f>
        <v>30</v>
      </c>
      <c r="L45" s="136"/>
      <c r="M45" s="136"/>
      <c r="N45" s="136">
        <f>'実質公債費比率（分子）の構造'!O$49</f>
        <v>30</v>
      </c>
      <c r="O45" s="136"/>
      <c r="P45" s="136"/>
    </row>
    <row r="46" spans="1:16">
      <c r="A46" s="136" t="s">
        <v>55</v>
      </c>
      <c r="B46" s="136">
        <f>'実質公債費比率（分子）の構造'!K$48</f>
        <v>281</v>
      </c>
      <c r="C46" s="136"/>
      <c r="D46" s="136"/>
      <c r="E46" s="136">
        <f>'実質公債費比率（分子）の構造'!L$48</f>
        <v>296</v>
      </c>
      <c r="F46" s="136"/>
      <c r="G46" s="136"/>
      <c r="H46" s="136">
        <f>'実質公債費比率（分子）の構造'!M$48</f>
        <v>303</v>
      </c>
      <c r="I46" s="136"/>
      <c r="J46" s="136"/>
      <c r="K46" s="136">
        <f>'実質公債費比率（分子）の構造'!N$48</f>
        <v>312</v>
      </c>
      <c r="L46" s="136"/>
      <c r="M46" s="136"/>
      <c r="N46" s="136">
        <f>'実質公債費比率（分子）の構造'!O$48</f>
        <v>302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925</v>
      </c>
      <c r="C49" s="136"/>
      <c r="D49" s="136"/>
      <c r="E49" s="136">
        <f>'実質公債費比率（分子）の構造'!L$45</f>
        <v>928</v>
      </c>
      <c r="F49" s="136"/>
      <c r="G49" s="136"/>
      <c r="H49" s="136">
        <f>'実質公債費比率（分子）の構造'!M$45</f>
        <v>871</v>
      </c>
      <c r="I49" s="136"/>
      <c r="J49" s="136"/>
      <c r="K49" s="136">
        <f>'実質公債費比率（分子）の構造'!N$45</f>
        <v>887</v>
      </c>
      <c r="L49" s="136"/>
      <c r="M49" s="136"/>
      <c r="N49" s="136">
        <f>'実質公債費比率（分子）の構造'!O$45</f>
        <v>831</v>
      </c>
      <c r="O49" s="136"/>
      <c r="P49" s="136"/>
    </row>
    <row r="50" spans="1:16">
      <c r="A50" s="136" t="s">
        <v>59</v>
      </c>
      <c r="B50" s="136" t="e">
        <f>NA()</f>
        <v>#N/A</v>
      </c>
      <c r="C50" s="136">
        <f>IF(ISNUMBER('実質公債費比率（分子）の構造'!K$53),'実質公債費比率（分子）の構造'!K$53,NA())</f>
        <v>597</v>
      </c>
      <c r="D50" s="136" t="e">
        <f>NA()</f>
        <v>#N/A</v>
      </c>
      <c r="E50" s="136" t="e">
        <f>NA()</f>
        <v>#N/A</v>
      </c>
      <c r="F50" s="136">
        <f>IF(ISNUMBER('実質公債費比率（分子）の構造'!L$53),'実質公債費比率（分子）の構造'!L$53,NA())</f>
        <v>529</v>
      </c>
      <c r="G50" s="136" t="e">
        <f>NA()</f>
        <v>#N/A</v>
      </c>
      <c r="H50" s="136" t="e">
        <f>NA()</f>
        <v>#N/A</v>
      </c>
      <c r="I50" s="136">
        <f>IF(ISNUMBER('実質公債費比率（分子）の構造'!M$53),'実質公債費比率（分子）の構造'!M$53,NA())</f>
        <v>480</v>
      </c>
      <c r="J50" s="136" t="e">
        <f>NA()</f>
        <v>#N/A</v>
      </c>
      <c r="K50" s="136" t="e">
        <f>NA()</f>
        <v>#N/A</v>
      </c>
      <c r="L50" s="136">
        <f>IF(ISNUMBER('実質公債費比率（分子）の構造'!N$53),'実質公債費比率（分子）の構造'!N$53,NA())</f>
        <v>441</v>
      </c>
      <c r="M50" s="136" t="e">
        <f>NA()</f>
        <v>#N/A</v>
      </c>
      <c r="N50" s="136" t="e">
        <f>NA()</f>
        <v>#N/A</v>
      </c>
      <c r="O50" s="136">
        <f>IF(ISNUMBER('実質公債費比率（分子）の構造'!O$53),'実質公債費比率（分子）の構造'!O$53,NA())</f>
        <v>411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7721</v>
      </c>
      <c r="E56" s="135"/>
      <c r="F56" s="135"/>
      <c r="G56" s="135">
        <f>'将来負担比率（分子）の構造'!J$51</f>
        <v>7608</v>
      </c>
      <c r="H56" s="135"/>
      <c r="I56" s="135"/>
      <c r="J56" s="135">
        <f>'将来負担比率（分子）の構造'!K$51</f>
        <v>7669</v>
      </c>
      <c r="K56" s="135"/>
      <c r="L56" s="135"/>
      <c r="M56" s="135">
        <f>'将来負担比率（分子）の構造'!L$51</f>
        <v>7476</v>
      </c>
      <c r="N56" s="135"/>
      <c r="O56" s="135"/>
      <c r="P56" s="135">
        <f>'将来負担比率（分子）の構造'!M$51</f>
        <v>7453</v>
      </c>
    </row>
    <row r="57" spans="1:16">
      <c r="A57" s="135" t="s">
        <v>35</v>
      </c>
      <c r="B57" s="135"/>
      <c r="C57" s="135"/>
      <c r="D57" s="135">
        <f>'将来負担比率（分子）の構造'!I$50</f>
        <v>24</v>
      </c>
      <c r="E57" s="135"/>
      <c r="F57" s="135"/>
      <c r="G57" s="135">
        <f>'将来負担比率（分子）の構造'!J$50</f>
        <v>17</v>
      </c>
      <c r="H57" s="135"/>
      <c r="I57" s="135"/>
      <c r="J57" s="135">
        <f>'将来負担比率（分子）の構造'!K$50</f>
        <v>9</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2348</v>
      </c>
      <c r="E58" s="135"/>
      <c r="F58" s="135"/>
      <c r="G58" s="135">
        <f>'将来負担比率（分子）の構造'!J$49</f>
        <v>2438</v>
      </c>
      <c r="H58" s="135"/>
      <c r="I58" s="135"/>
      <c r="J58" s="135">
        <f>'将来負担比率（分子）の構造'!K$49</f>
        <v>2753</v>
      </c>
      <c r="K58" s="135"/>
      <c r="L58" s="135"/>
      <c r="M58" s="135">
        <f>'将来負担比率（分子）の構造'!L$49</f>
        <v>2768</v>
      </c>
      <c r="N58" s="135"/>
      <c r="O58" s="135"/>
      <c r="P58" s="135">
        <f>'将来負担比率（分子）の構造'!M$49</f>
        <v>2891</v>
      </c>
    </row>
    <row r="59" spans="1:16">
      <c r="A59" s="135" t="s">
        <v>32</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1260</v>
      </c>
      <c r="C62" s="135"/>
      <c r="D62" s="135"/>
      <c r="E62" s="135">
        <f>'将来負担比率（分子）の構造'!J$45</f>
        <v>1212</v>
      </c>
      <c r="F62" s="135"/>
      <c r="G62" s="135"/>
      <c r="H62" s="135">
        <f>'将来負担比率（分子）の構造'!K$45</f>
        <v>1052</v>
      </c>
      <c r="I62" s="135"/>
      <c r="J62" s="135"/>
      <c r="K62" s="135">
        <f>'将来負担比率（分子）の構造'!L$45</f>
        <v>818</v>
      </c>
      <c r="L62" s="135"/>
      <c r="M62" s="135"/>
      <c r="N62" s="135">
        <f>'将来負担比率（分子）の構造'!M$45</f>
        <v>772</v>
      </c>
      <c r="O62" s="135"/>
      <c r="P62" s="135"/>
    </row>
    <row r="63" spans="1:16">
      <c r="A63" s="135" t="s">
        <v>28</v>
      </c>
      <c r="B63" s="135">
        <f>'将来負担比率（分子）の構造'!I$44</f>
        <v>466</v>
      </c>
      <c r="C63" s="135"/>
      <c r="D63" s="135"/>
      <c r="E63" s="135">
        <f>'将来負担比率（分子）の構造'!J$44</f>
        <v>429</v>
      </c>
      <c r="F63" s="135"/>
      <c r="G63" s="135"/>
      <c r="H63" s="135">
        <f>'将来負担比率（分子）の構造'!K$44</f>
        <v>411</v>
      </c>
      <c r="I63" s="135"/>
      <c r="J63" s="135"/>
      <c r="K63" s="135">
        <f>'将来負担比率（分子）の構造'!L$44</f>
        <v>381</v>
      </c>
      <c r="L63" s="135"/>
      <c r="M63" s="135"/>
      <c r="N63" s="135">
        <f>'将来負担比率（分子）の構造'!M$44</f>
        <v>360</v>
      </c>
      <c r="O63" s="135"/>
      <c r="P63" s="135"/>
    </row>
    <row r="64" spans="1:16">
      <c r="A64" s="135" t="s">
        <v>27</v>
      </c>
      <c r="B64" s="135">
        <f>'将来負担比率（分子）の構造'!I$43</f>
        <v>3820</v>
      </c>
      <c r="C64" s="135"/>
      <c r="D64" s="135"/>
      <c r="E64" s="135">
        <f>'将来負担比率（分子）の構造'!J$43</f>
        <v>3671</v>
      </c>
      <c r="F64" s="135"/>
      <c r="G64" s="135"/>
      <c r="H64" s="135">
        <f>'将来負担比率（分子）の構造'!K$43</f>
        <v>3479</v>
      </c>
      <c r="I64" s="135"/>
      <c r="J64" s="135"/>
      <c r="K64" s="135">
        <f>'将来負担比率（分子）の構造'!L$43</f>
        <v>3331</v>
      </c>
      <c r="L64" s="135"/>
      <c r="M64" s="135"/>
      <c r="N64" s="135">
        <f>'将来負担比率（分子）の構造'!M$43</f>
        <v>3151</v>
      </c>
      <c r="O64" s="135"/>
      <c r="P64" s="135"/>
    </row>
    <row r="65" spans="1:16">
      <c r="A65" s="135" t="s">
        <v>26</v>
      </c>
      <c r="B65" s="135">
        <f>'将来負担比率（分子）の構造'!I$42</f>
        <v>91</v>
      </c>
      <c r="C65" s="135"/>
      <c r="D65" s="135"/>
      <c r="E65" s="135">
        <f>'将来負担比率（分子）の構造'!J$42</f>
        <v>80</v>
      </c>
      <c r="F65" s="135"/>
      <c r="G65" s="135"/>
      <c r="H65" s="135">
        <f>'将来負担比率（分子）の構造'!K$42</f>
        <v>63</v>
      </c>
      <c r="I65" s="135"/>
      <c r="J65" s="135"/>
      <c r="K65" s="135">
        <f>'将来負担比率（分子）の構造'!L$42</f>
        <v>60</v>
      </c>
      <c r="L65" s="135"/>
      <c r="M65" s="135"/>
      <c r="N65" s="135">
        <f>'将来負担比率（分子）の構造'!M$42</f>
        <v>46</v>
      </c>
      <c r="O65" s="135"/>
      <c r="P65" s="135"/>
    </row>
    <row r="66" spans="1:16">
      <c r="A66" s="135" t="s">
        <v>25</v>
      </c>
      <c r="B66" s="135">
        <f>'将来負担比率（分子）の構造'!I$41</f>
        <v>7938</v>
      </c>
      <c r="C66" s="135"/>
      <c r="D66" s="135"/>
      <c r="E66" s="135">
        <f>'将来負担比率（分子）の構造'!J$41</f>
        <v>7769</v>
      </c>
      <c r="F66" s="135"/>
      <c r="G66" s="135"/>
      <c r="H66" s="135">
        <f>'将来負担比率（分子）の構造'!K$41</f>
        <v>7650</v>
      </c>
      <c r="I66" s="135"/>
      <c r="J66" s="135"/>
      <c r="K66" s="135">
        <f>'将来負担比率（分子）の構造'!L$41</f>
        <v>7732</v>
      </c>
      <c r="L66" s="135"/>
      <c r="M66" s="135"/>
      <c r="N66" s="135">
        <f>'将来負担比率（分子）の構造'!M$41</f>
        <v>7823</v>
      </c>
      <c r="O66" s="135"/>
      <c r="P66" s="135"/>
    </row>
    <row r="67" spans="1:16">
      <c r="A67" s="135" t="s">
        <v>63</v>
      </c>
      <c r="B67" s="135" t="e">
        <f>NA()</f>
        <v>#N/A</v>
      </c>
      <c r="C67" s="135">
        <f>IF(ISNUMBER('将来負担比率（分子）の構造'!I$52), IF('将来負担比率（分子）の構造'!I$52 &lt; 0, 0, '将来負担比率（分子）の構造'!I$52), NA())</f>
        <v>3486</v>
      </c>
      <c r="D67" s="135" t="e">
        <f>NA()</f>
        <v>#N/A</v>
      </c>
      <c r="E67" s="135" t="e">
        <f>NA()</f>
        <v>#N/A</v>
      </c>
      <c r="F67" s="135">
        <f>IF(ISNUMBER('将来負担比率（分子）の構造'!J$52), IF('将来負担比率（分子）の構造'!J$52 &lt; 0, 0, '将来負担比率（分子）の構造'!J$52), NA())</f>
        <v>3099</v>
      </c>
      <c r="G67" s="135" t="e">
        <f>NA()</f>
        <v>#N/A</v>
      </c>
      <c r="H67" s="135" t="e">
        <f>NA()</f>
        <v>#N/A</v>
      </c>
      <c r="I67" s="135">
        <f>IF(ISNUMBER('将来負担比率（分子）の構造'!K$52), IF('将来負担比率（分子）の構造'!K$52 &lt; 0, 0, '将来負担比率（分子）の構造'!K$52), NA())</f>
        <v>2228</v>
      </c>
      <c r="J67" s="135" t="e">
        <f>NA()</f>
        <v>#N/A</v>
      </c>
      <c r="K67" s="135" t="e">
        <f>NA()</f>
        <v>#N/A</v>
      </c>
      <c r="L67" s="135">
        <f>IF(ISNUMBER('将来負担比率（分子）の構造'!L$52), IF('将来負担比率（分子）の構造'!L$52 &lt; 0, 0, '将来負担比率（分子）の構造'!L$52), NA())</f>
        <v>2078</v>
      </c>
      <c r="M67" s="135" t="e">
        <f>NA()</f>
        <v>#N/A</v>
      </c>
      <c r="N67" s="135" t="e">
        <f>NA()</f>
        <v>#N/A</v>
      </c>
      <c r="O67" s="135">
        <f>IF(ISNUMBER('将来負担比率（分子）の構造'!M$52), IF('将来負担比率（分子）の構造'!M$52 &lt; 0, 0, '将来負担比率（分子）の構造'!M$52), NA())</f>
        <v>1808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2017-05-12T05:26:40Z</cp:lastPrinted>
  <dcterms:created xsi:type="dcterms:W3CDTF">2017-02-15T15:51:45Z</dcterms:created>
  <dcterms:modified xsi:type="dcterms:W3CDTF">2017-05-22T05:26:30Z</dcterms:modified>
</cp:coreProperties>
</file>