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50" yWindow="-15" windowWidth="143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Calc="0"/>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U36" i="9"/>
  <c r="C36" i="9"/>
  <c r="AM35" i="9"/>
  <c r="C35" i="9"/>
  <c r="CO34" i="9"/>
  <c r="CO35" i="9"/>
  <c r="CO36" i="9"/>
  <c r="CO37" i="9"/>
  <c r="CO38" i="9"/>
  <c r="BW34" i="9"/>
  <c r="BW35" i="9"/>
  <c r="BW36" i="9"/>
  <c r="BW37" i="9"/>
  <c r="BW38" i="9"/>
  <c r="BW39" i="9"/>
  <c r="BW40" i="9"/>
  <c r="BW41" i="9"/>
  <c r="BW42" i="9"/>
  <c r="BW43" i="9"/>
  <c r="AM34" i="9"/>
  <c r="C34" i="9"/>
  <c r="U34" i="9"/>
  <c r="U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c r="BE35" i="9"/>
  <c r="BE36" i="9"/>
</calcChain>
</file>

<file path=xl/sharedStrings.xml><?xml version="1.0" encoding="utf-8"?>
<sst xmlns="http://schemas.openxmlformats.org/spreadsheetml/2006/main" count="1050" uniqueCount="575">
  <si>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</si>
  <si>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</si>
  <si>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</si>
  <si>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</si>
  <si>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</si>
  <si>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</si>
  <si>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</si>
  <si>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</si>
  <si>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</si>
  <si>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</si>
  <si>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</si>
  <si>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</si>
  <si>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</si>
  <si>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</si>
  <si>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</si>
  <si>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</si>
  <si>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</si>
  <si>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</si>
  <si>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</si>
  <si>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</si>
  <si>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</si>
  <si>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</si>
  <si>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</si>
  <si>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</si>
  <si>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</si>
  <si>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</si>
  <si>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</si>
  <si>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</si>
  <si>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</si>
  <si>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</si>
  <si>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</si>
  <si>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</si>
  <si>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</si>
  <si>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</si>
  <si>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</si>
  <si>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</si>
  <si>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</si>
  <si>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</si>
  <si>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</si>
  <si>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</si>
  <si>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</si>
  <si>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</si>
  <si>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</si>
  <si>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</si>
  <si>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</si>
  <si>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</si>
  <si>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</si>
  <si>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</si>
  <si>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</si>
  <si>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</si>
  <si>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</si>
  <si>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</si>
  <si>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</si>
  <si>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</si>
  <si>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</si>
  <si>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</si>
  <si>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</si>
  <si>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</si>
  <si>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</si>
  <si>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</si>
  <si>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</si>
  <si>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</si>
  <si>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</si>
  <si>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</si>
  <si>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</si>
  <si>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</si>
  <si>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</si>
  <si>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</si>
  <si>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</si>
  <si>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</si>
  <si>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</si>
  <si>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</si>
  <si>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</si>
  <si>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</si>
  <si>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</si>
  <si>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</si>
  <si>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</si>
  <si>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</si>
  <si>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</si>
  <si>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</si>
  <si>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</si>
  <si>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</si>
  <si>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</si>
  <si>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</si>
  <si>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</si>
  <si>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</si>
  <si>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</si>
  <si>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</si>
  <si>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</si>
  <si>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</si>
  <si>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</si>
  <si>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</si>
  <si>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</si>
  <si>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</si>
  <si>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</si>
  <si>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</si>
  <si>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</si>
  <si>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</si>
  <si>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</si>
  <si>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</si>
  <si>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</si>
  <si>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</si>
  <si>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</si>
  <si>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</si>
  <si>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</si>
  <si>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</si>
  <si>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</si>
  <si>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</si>
  <si>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</si>
  <si>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</si>
  <si>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</si>
  <si>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</si>
  <si>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</si>
  <si>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</si>
  <si>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</si>
  <si>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</si>
  <si>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</si>
  <si>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</si>
  <si>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</si>
  <si>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</si>
  <si>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</si>
  <si>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</si>
  <si>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</si>
  <si>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</si>
  <si>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</si>
  <si>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</si>
  <si>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</si>
  <si>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</si>
  <si>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</si>
  <si>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</si>
  <si>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</si>
  <si>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</si>
  <si>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</si>
  <si>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</si>
  <si>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</si>
  <si>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</si>
  <si>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</si>
  <si>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</si>
  <si>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</si>
  <si>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</si>
  <si>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</si>
  <si>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</si>
  <si>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</si>
  <si>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</si>
  <si>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</si>
  <si>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</si>
  <si>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</si>
  <si>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</si>
  <si>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</si>
  <si>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</si>
  <si>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</si>
  <si>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</si>
  <si>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</si>
  <si>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</si>
  <si>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</si>
  <si>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</si>
  <si>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</si>
  <si>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</si>
  <si>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</si>
  <si>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</si>
  <si>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</si>
  <si>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</si>
  <si>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</si>
  <si>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</si>
  <si>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</si>
  <si>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</si>
  <si>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</si>
  <si>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</si>
  <si>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</si>
  <si>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</si>
  <si>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</si>
  <si>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</si>
  <si>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</si>
  <si>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</si>
  <si>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</si>
  <si>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</si>
  <si>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</si>
  <si>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</si>
  <si>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</si>
  <si>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</si>
  <si>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</si>
  <si>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</si>
  <si>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</si>
  <si>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</si>
  <si>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</si>
  <si>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</si>
  <si>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</si>
  <si>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</si>
  <si>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</si>
  <si>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</si>
  <si>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</si>
  <si>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</si>
  <si>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</si>
  <si>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</si>
  <si>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</si>
  <si>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</si>
  <si>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</si>
  <si>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</si>
  <si>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</si>
  <si>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</si>
  <si>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</si>
  <si>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</si>
  <si>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</si>
  <si>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</si>
  <si>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</si>
  <si>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</si>
  <si>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</si>
  <si>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</si>
  <si>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</si>
  <si>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</si>
  <si>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</si>
  <si>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</si>
  <si>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</si>
  <si>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</si>
  <si>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</si>
  <si>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</si>
  <si>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</si>
  <si>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</si>
  <si>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</si>
  <si>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</si>
  <si>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</si>
  <si>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</si>
  <si>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</si>
  <si>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</si>
  <si>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</si>
  <si>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</si>
  <si>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</si>
  <si>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</si>
  <si>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</si>
  <si>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</si>
  <si>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</si>
  <si>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</si>
  <si>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</si>
  <si>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</si>
  <si>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</si>
  <si>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</si>
  <si>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</si>
  <si>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</si>
  <si>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</si>
  <si>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</si>
  <si>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</si>
  <si>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</si>
  <si>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</si>
  <si>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</si>
  <si>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</si>
  <si>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</si>
  <si>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</si>
  <si>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</si>
  <si>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</si>
  <si>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</si>
  <si>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</si>
  <si>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</si>
  <si>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</si>
  <si>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</si>
  <si>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</si>
  <si>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</si>
  <si>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</si>
  <si>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</si>
  <si>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</si>
  <si>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</si>
  <si>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</si>
  <si>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</si>
  <si>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</si>
  <si>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</si>
  <si>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</si>
  <si>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</si>
  <si>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</si>
  <si>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</si>
  <si>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</si>
  <si>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</si>
  <si>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</si>
  <si>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</si>
  <si>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</si>
  <si>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</si>
  <si>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</si>
  <si>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</si>
  <si>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</si>
  <si>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</si>
  <si>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</si>
  <si>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</si>
  <si>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</si>
  <si>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</si>
  <si>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</si>
  <si>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</si>
  <si>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</si>
  <si>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</si>
  <si>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</si>
  <si>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</si>
  <si>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</si>
  <si>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</si>
  <si>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</si>
  <si>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</si>
  <si>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</si>
  <si>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</si>
  <si>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</si>
  <si>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</si>
  <si>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</si>
  <si>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</si>
  <si>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</si>
  <si>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</si>
  <si>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</si>
  <si>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</si>
  <si>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</si>
  <si>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</si>
  <si>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</si>
  <si>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</si>
  <si>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</si>
  <si>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</si>
  <si>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</si>
  <si>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</si>
  <si>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</si>
  <si>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</si>
  <si>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</si>
  <si>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</si>
  <si>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</si>
  <si>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</si>
  <si>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</si>
  <si>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</si>
  <si>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</si>
  <si>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</si>
  <si>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</si>
  <si>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</si>
  <si>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</si>
  <si>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</si>
  <si>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</si>
  <si>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</si>
  <si>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</si>
  <si>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</si>
  <si>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</si>
  <si>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</si>
  <si>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</si>
  <si>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</si>
  <si>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</si>
  <si>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</si>
  <si>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</si>
  <si>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</si>
  <si>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</si>
  <si>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</si>
  <si>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</si>
  <si>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</si>
  <si>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</si>
  <si>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</si>
  <si>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</si>
  <si>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</si>
  <si>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</si>
  <si>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</si>
  <si>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</si>
  <si>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</si>
  <si>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</si>
  <si>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</si>
  <si>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</si>
  <si>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</si>
  <si>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</si>
  <si>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</si>
  <si>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</si>
  <si>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</si>
  <si>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</si>
  <si>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</si>
  <si>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</si>
  <si>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</si>
  <si>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</si>
  <si>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</si>
  <si>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</si>
  <si>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</si>
  <si>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</si>
  <si>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</si>
  <si>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</si>
  <si>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</si>
  <si>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</si>
  <si>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</si>
  <si>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</si>
  <si>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</si>
  <si>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</si>
  <si>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</si>
  <si>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</si>
  <si>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</si>
  <si>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</si>
  <si>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</si>
  <si>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</si>
  <si>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</si>
  <si>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</si>
  <si>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</si>
  <si>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</si>
  <si>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</si>
  <si>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</si>
  <si>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</si>
  <si>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</si>
  <si>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</si>
  <si>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</si>
  <si>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</si>
  <si>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</si>
  <si>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</si>
  <si>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</si>
  <si>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</si>
  <si>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</si>
  <si>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</si>
  <si>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</si>
  <si>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</si>
  <si>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</si>
  <si>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</si>
  <si>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</si>
  <si>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</si>
  <si>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</si>
  <si>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</si>
  <si>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</si>
  <si>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</si>
  <si>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</si>
  <si>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</si>
  <si>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</si>
  <si>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</si>
  <si>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</si>
  <si>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</si>
  <si>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</si>
  <si>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</si>
  <si>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</si>
  <si>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</si>
  <si>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</si>
  <si>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</si>
  <si>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</si>
  <si>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</si>
  <si>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</si>
  <si>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</si>
  <si>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</si>
  <si>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</si>
  <si>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</si>
  <si>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</si>
  <si>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</si>
  <si>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</si>
  <si>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</si>
  <si>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</si>
  <si>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</si>
  <si>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</si>
  <si>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</si>
  <si>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</si>
  <si>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</si>
  <si>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</si>
  <si>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</si>
  <si>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</si>
  <si>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</si>
  <si>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</si>
  <si>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</si>
  <si>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</si>
  <si>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</si>
  <si>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</si>
  <si>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</si>
  <si>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</si>
  <si>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</si>
  <si>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</si>
  <si>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</si>
  <si>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</si>
  <si>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</si>
  <si>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</si>
  <si>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</si>
  <si>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</si>
  <si>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</si>
  <si>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</si>
  <si>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</si>
  <si>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</si>
  <si>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</si>
  <si>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</si>
  <si>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</si>
  <si>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</si>
  <si>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</si>
  <si>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</si>
  <si>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</si>
  <si>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</si>
  <si>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</si>
  <si>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</si>
  <si>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</si>
  <si>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</si>
  <si>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</si>
  <si>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</si>
  <si>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</si>
  <si>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</si>
  <si>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</si>
  <si>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</si>
  <si>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</si>
  <si>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</si>
  <si>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</si>
  <si>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</si>
  <si>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</si>
  <si>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</si>
  <si>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</si>
  <si>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</si>
  <si>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</si>
  <si>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</si>
  <si>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</si>
  <si>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</si>
  <si>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</si>
  <si>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</si>
  <si>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</si>
  <si>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</si>
  <si>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</si>
  <si>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</si>
  <si>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</si>
  <si>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</si>
  <si>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</si>
  <si>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</si>
  <si>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</si>
  <si>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</si>
  <si>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</si>
  <si>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</si>
  <si>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</si>
  <si>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</si>
  <si>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</si>
  <si>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</si>
  <si>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</si>
  <si>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</si>
  <si>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</si>
  <si>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</si>
  <si>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</si>
  <si>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</si>
  <si>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</si>
  <si>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</si>
  <si>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</si>
  <si>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</si>
  <si>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</si>
  <si>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</si>
  <si>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</si>
  <si>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</si>
  <si>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</si>
  <si>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</si>
  <si>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</si>
  <si>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</si>
  <si>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</si>
  <si>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</si>
  <si>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</si>
  <si>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</si>
  <si>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</si>
  <si>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</si>
  <si>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</si>
  <si>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</si>
  <si>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</si>
  <si>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下水道事業特別会計</t>
  </si>
  <si>
    <t>簡易水道事業特別会計</t>
  </si>
  <si>
    <t>農業集落排水事業特別会計</t>
  </si>
  <si>
    <t>後期高齢者医療特別会計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</si>
  <si>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</si>
  <si>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</si>
  <si>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</si>
  <si>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</si>
  <si>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</si>
  <si>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</si>
  <si>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</si>
  <si>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</si>
  <si>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4">
      <t>マチ</t>
    </rPh>
    <rPh sb="4" eb="5">
      <t>ムラ</t>
    </rPh>
    <rPh sb="5" eb="7">
      <t>デンサン</t>
    </rPh>
    <rPh sb="11" eb="13">
      <t>キョウドウ</t>
    </rPh>
    <rPh sb="13" eb="15">
      <t>ジギョウ</t>
    </rPh>
    <rPh sb="15" eb="17">
      <t>クミアイ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</si>
  <si>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</si>
  <si>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</si>
  <si>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</si>
  <si>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</si>
  <si>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</si>
  <si>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六郷開発</t>
    <rPh sb="0" eb="2">
      <t>ロクゴウ</t>
    </rPh>
    <rPh sb="2" eb="4">
      <t>カイハツ</t>
    </rPh>
    <phoneticPr fontId="2"/>
  </si>
  <si>
    <t>六郷まちづくり</t>
    <rPh sb="0" eb="2">
      <t>ロクゴウ</t>
    </rPh>
    <phoneticPr fontId="2"/>
  </si>
  <si>
    <t>美郷温泉振興</t>
    <rPh sb="0" eb="2">
      <t>ミサト</t>
    </rPh>
    <rPh sb="2" eb="4">
      <t>オンセン</t>
    </rPh>
    <rPh sb="4" eb="6">
      <t>シンコウ</t>
    </rPh>
    <phoneticPr fontId="2"/>
  </si>
  <si>
    <t>雁の里せんなん</t>
    <rPh sb="0" eb="1">
      <t>カリ</t>
    </rPh>
    <rPh sb="2" eb="3">
      <t>サト</t>
    </rPh>
    <phoneticPr fontId="2"/>
  </si>
  <si>
    <t>美郷の大地</t>
    <rPh sb="0" eb="2">
      <t>ミサト</t>
    </rPh>
    <rPh sb="3" eb="5">
      <t>ダイチ</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</si>
  <si>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</si>
  <si>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</si>
  <si>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</si>
  <si>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</si>
  <si>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</si>
  <si>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</si>
  <si>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</si>
  <si>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</si>
  <si>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</si>
  <si>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</si>
  <si>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</si>
  <si>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</si>
  <si>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</si>
  <si>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</si>
  <si>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</si>
  <si>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</si>
  <si>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</si>
  <si>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</si>
  <si>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町債の繰上償還の実施や財政調整基金などの積立による充当可能基金の増加、単年度当たりの町債発行額の抑制により改善し、平成２６年度から比率なしとなっている。また、実質公債費比率についても町債の繰上償還などにより改善傾向にあり、類似団体と比較しても低い水準にある。今後も比率の改善に努めるため、同様の取り組みを継続する。</t>
    <rPh sb="1" eb="3">
      <t>ショウライ</t>
    </rPh>
    <rPh sb="3" eb="5">
      <t>フタン</t>
    </rPh>
    <rPh sb="5" eb="7">
      <t>ヒリツ</t>
    </rPh>
    <rPh sb="13" eb="15">
      <t>チョウサイ</t>
    </rPh>
    <rPh sb="16" eb="18">
      <t>クリアゲ</t>
    </rPh>
    <rPh sb="18" eb="20">
      <t>ショウカン</t>
    </rPh>
    <rPh sb="21" eb="23">
      <t>ジッシ</t>
    </rPh>
    <rPh sb="24" eb="26">
      <t>ザイセイ</t>
    </rPh>
    <rPh sb="26" eb="28">
      <t>チョウセイ</t>
    </rPh>
    <rPh sb="28" eb="30">
      <t>キキン</t>
    </rPh>
    <rPh sb="33" eb="35">
      <t>ツミタテ</t>
    </rPh>
    <rPh sb="38" eb="40">
      <t>ジュウトウ</t>
    </rPh>
    <rPh sb="40" eb="42">
      <t>カノウ</t>
    </rPh>
    <rPh sb="42" eb="44">
      <t>キキン</t>
    </rPh>
    <rPh sb="45" eb="47">
      <t>ゾウカ</t>
    </rPh>
    <rPh sb="48" eb="49">
      <t>タン</t>
    </rPh>
    <rPh sb="61" eb="63">
      <t>ヨクセイ</t>
    </rPh>
    <rPh sb="66" eb="68">
      <t>カイゼン</t>
    </rPh>
    <rPh sb="70" eb="72">
      <t>ヘイセイ</t>
    </rPh>
    <rPh sb="74" eb="76">
      <t>ネンド</t>
    </rPh>
    <rPh sb="78" eb="80">
      <t>ヒリツ</t>
    </rPh>
    <rPh sb="92" eb="94">
      <t>ジッシツ</t>
    </rPh>
    <rPh sb="94" eb="97">
      <t>コウサイヒ</t>
    </rPh>
    <rPh sb="97" eb="99">
      <t>ヒリツ</t>
    </rPh>
    <rPh sb="116" eb="118">
      <t>カイゼン</t>
    </rPh>
    <rPh sb="118" eb="120">
      <t>ケイコウ</t>
    </rPh>
    <rPh sb="124" eb="126">
      <t>ルイジ</t>
    </rPh>
    <rPh sb="126" eb="128">
      <t>ダンタイ</t>
    </rPh>
    <rPh sb="129" eb="131">
      <t>ヒカク</t>
    </rPh>
    <rPh sb="134" eb="135">
      <t>ヒク</t>
    </rPh>
    <rPh sb="136" eb="138">
      <t>スイジュン</t>
    </rPh>
    <rPh sb="142" eb="144">
      <t>コンゴ</t>
    </rPh>
    <rPh sb="145" eb="147">
      <t>ヒリツ</t>
    </rPh>
    <rPh sb="148" eb="150">
      <t>カイゼン</t>
    </rPh>
    <rPh sb="151" eb="152">
      <t>ツト</t>
    </rPh>
    <rPh sb="157" eb="159">
      <t>ドウヨウ</t>
    </rPh>
    <rPh sb="160" eb="161">
      <t>ト</t>
    </rPh>
    <rPh sb="162" eb="163">
      <t>ク</t>
    </rPh>
    <rPh sb="165" eb="167">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</si>
</sst>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103833</c:v>
                </c:pt>
                <c:pt idx="1">
                  <c:v>103281</c:v>
                </c:pt>
                <c:pt idx="2">
                  <c:v>83700</c:v>
                </c:pt>
                <c:pt idx="3">
                  <c:v>103372</c:v>
                </c:pt>
                <c:pt idx="4">
                  <c:v>64929</c:v>
                </c:pt>
              </c:numCache>
            </c:numRef>
          </c:val>
          <c:smooth val="0"/>
        </c:ser>
        <c:dLbls>
          <c:showLegendKey val="0"/>
          <c:showVal val="0"/>
          <c:showCatName val="0"/>
          <c:showSerName val="0"/>
          <c:showPercent val="0"/>
          <c:showBubbleSize val="0"/>
        </c:dLbls>
        <c:marker val="1"/>
        <c:smooth val="0"/>
        <c:axId val="175129344"/>
        <c:axId val="175130880"/>
      </c:lineChart>
      <c:catAx>
        <c:axId val="175129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130880"/>
        <c:crosses val="autoZero"/>
        <c:auto val="1"/>
        <c:lblAlgn val="ctr"/>
        <c:lblOffset val="100"/>
        <c:tickLblSkip val="1"/>
        <c:tickMarkSkip val="1"/>
        <c:noMultiLvlLbl val="0"/>
      </c:catAx>
      <c:valAx>
        <c:axId val="1751308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12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4.18</c:v>
                </c:pt>
                <c:pt idx="1">
                  <c:v>5.35</c:v>
                </c:pt>
                <c:pt idx="2">
                  <c:v>4.66</c:v>
                </c:pt>
                <c:pt idx="3">
                  <c:v>5.41</c:v>
                </c:pt>
                <c:pt idx="4">
                  <c:v>4.74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16.75</c:v>
                </c:pt>
                <c:pt idx="1">
                  <c:v>19.16</c:v>
                </c:pt>
                <c:pt idx="2">
                  <c:v>23.9</c:v>
                </c:pt>
                <c:pt idx="3">
                  <c:v>25.24</c:v>
                </c:pt>
                <c:pt idx="4">
                  <c:v>25.26</c:v>
                </c:pt>
              </c:numCache>
            </c:numRef>
          </c:val>
        </c:ser>
        <c:dLbls>
          <c:showLegendKey val="0"/>
          <c:showVal val="0"/>
          <c:showCatName val="0"/>
          <c:showSerName val="0"/>
          <c:showPercent val="0"/>
          <c:showBubbleSize val="0"/>
        </c:dLbls>
        <c:gapWidth val="250"/>
        <c:overlap val="100"/>
        <c:axId val="174952832"/>
        <c:axId val="17495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5.94</c:v>
                </c:pt>
                <c:pt idx="1">
                  <c:v>6.79</c:v>
                </c:pt>
                <c:pt idx="2">
                  <c:v>9.6999999999999993</c:v>
                </c:pt>
                <c:pt idx="3">
                  <c:v>5.36</c:v>
                </c:pt>
                <c:pt idx="4">
                  <c:v>2.86</c:v>
                </c:pt>
              </c:numCache>
            </c:numRef>
          </c:val>
          <c:smooth val="0"/>
        </c:ser>
        <c:dLbls>
          <c:showLegendKey val="0"/>
          <c:showVal val="0"/>
          <c:showCatName val="0"/>
          <c:showSerName val="0"/>
          <c:showPercent val="0"/>
          <c:showBubbleSize val="0"/>
        </c:dLbls>
        <c:marker val="1"/>
        <c:smooth val="0"/>
        <c:axId val="174952832"/>
        <c:axId val="174954368"/>
      </c:lineChart>
      <c:catAx>
        <c:axId val="17495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954368"/>
        <c:crosses val="autoZero"/>
        <c:auto val="1"/>
        <c:lblAlgn val="ctr"/>
        <c:lblOffset val="100"/>
        <c:tickLblSkip val="1"/>
        <c:tickMarkSkip val="1"/>
        <c:noMultiLvlLbl val="0"/>
      </c:catAx>
      <c:valAx>
        <c:axId val="1749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5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0.06</c:v>
                </c:pt>
                <c:pt idx="4">
                  <c:v>#N/A</c:v>
                </c:pt>
                <c:pt idx="5">
                  <c:v>0.03</c:v>
                </c:pt>
                <c:pt idx="6">
                  <c:v>#N/A</c:v>
                </c:pt>
                <c:pt idx="7">
                  <c:v>0.04</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0.08</c:v>
                </c:pt>
                <c:pt idx="4">
                  <c:v>#N/A</c:v>
                </c:pt>
                <c:pt idx="5">
                  <c:v>0</c:v>
                </c:pt>
                <c:pt idx="6">
                  <c:v>#N/A</c:v>
                </c:pt>
                <c:pt idx="7">
                  <c:v>0.17</c:v>
                </c:pt>
                <c:pt idx="8">
                  <c:v>#N/A</c:v>
                </c:pt>
                <c:pt idx="9">
                  <c:v>0.1</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0.03</c:v>
                </c:pt>
                <c:pt idx="4">
                  <c:v>#N/A</c:v>
                </c:pt>
                <c:pt idx="5">
                  <c:v>0.03</c:v>
                </c:pt>
                <c:pt idx="6">
                  <c:v>#N/A</c:v>
                </c:pt>
                <c:pt idx="7">
                  <c:v>0.08</c:v>
                </c:pt>
                <c:pt idx="8">
                  <c:v>#N/A</c:v>
                </c:pt>
                <c:pt idx="9">
                  <c:v>0.12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3.04</c:v>
                </c:pt>
                <c:pt idx="2">
                  <c:v>#N/A</c:v>
                </c:pt>
                <c:pt idx="3">
                  <c:v>2.7</c:v>
                </c:pt>
                <c:pt idx="4">
                  <c:v>#N/A</c:v>
                </c:pt>
                <c:pt idx="5">
                  <c:v>2.19</c:v>
                </c:pt>
                <c:pt idx="6">
                  <c:v>#N/A</c:v>
                </c:pt>
                <c:pt idx="7">
                  <c:v>3.87</c:v>
                </c:pt>
                <c:pt idx="8">
                  <c:v>#N/A</c:v>
                </c:pt>
                <c:pt idx="9">
                  <c:v>4.62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4.17</c:v>
                </c:pt>
                <c:pt idx="2">
                  <c:v>#N/A</c:v>
                </c:pt>
                <c:pt idx="3">
                  <c:v>5.34</c:v>
                </c:pt>
                <c:pt idx="4">
                  <c:v>#N/A</c:v>
                </c:pt>
                <c:pt idx="5">
                  <c:v>4.6500000000000004</c:v>
                </c:pt>
                <c:pt idx="6">
                  <c:v>#N/A</c:v>
                </c:pt>
                <c:pt idx="7">
                  <c:v>5.41</c:v>
                </c:pt>
                <c:pt idx="8">
                  <c:v>#N/A</c:v>
                </c:pt>
                <c:pt idx="9">
                  <c:v>4.74</c:v>
                </c:pt>
              </c:numCache>
            </c:numRef>
          </c:val>
        </c:ser>
        <c:dLbls>
          <c:showLegendKey val="0"/>
          <c:showVal val="0"/>
          <c:showCatName val="0"/>
          <c:showSerName val="0"/>
          <c:showPercent val="0"/>
          <c:showBubbleSize val="0"/>
        </c:dLbls>
        <c:gapWidth val="150"/>
        <c:overlap val="100"/>
        <c:axId val="187815040"/>
        <c:axId val="187816576"/>
      </c:barChart>
      <c:catAx>
        <c:axId val="1878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816576"/>
        <c:crosses val="autoZero"/>
        <c:auto val="1"/>
        <c:lblAlgn val="ctr"/>
        <c:lblOffset val="100"/>
        <c:tickLblSkip val="1"/>
        <c:tickMarkSkip val="1"/>
        <c:noMultiLvlLbl val="0"/>
      </c:catAx>
      <c:valAx>
        <c:axId val="18781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81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1300</c:v>
                </c:pt>
                <c:pt idx="5">
                  <c:v>1290</c:v>
                </c:pt>
                <c:pt idx="8">
                  <c:v>1300</c:v>
                </c:pt>
                <c:pt idx="11">
                  <c:v>1337</c:v>
                </c:pt>
                <c:pt idx="14">
                  <c:v>1342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c:v>
                </c:pt>
                <c:pt idx="3">
                  <c:v>37</c:v>
                </c:pt>
                <c:pt idx="6">
                  <c:v>30</c:v>
                </c:pt>
                <c:pt idx="9">
                  <c:v>32</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127</c:v>
                </c:pt>
                <c:pt idx="3">
                  <c:v>123</c:v>
                </c:pt>
                <c:pt idx="6">
                  <c:v>122</c:v>
                </c:pt>
                <c:pt idx="9">
                  <c:v>120</c:v>
                </c:pt>
                <c:pt idx="12">
                  <c:v>121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295</c:v>
                </c:pt>
                <c:pt idx="3">
                  <c:v>310</c:v>
                </c:pt>
                <c:pt idx="6">
                  <c:v>275</c:v>
                </c:pt>
                <c:pt idx="9">
                  <c:v>291</c:v>
                </c:pt>
                <c:pt idx="12">
                  <c:v>290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1690</c:v>
                </c:pt>
                <c:pt idx="3">
                  <c:v>1592</c:v>
                </c:pt>
                <c:pt idx="6">
                  <c:v>1494</c:v>
                </c:pt>
                <c:pt idx="9">
                  <c:v>1361</c:v>
                </c:pt>
                <c:pt idx="12">
                  <c:v>1283</c:v>
                </c:pt>
              </c:numCache>
            </c:numRef>
          </c:val>
        </c:ser>
        <c:dLbls>
          <c:showLegendKey val="0"/>
          <c:showVal val="0"/>
          <c:showCatName val="0"/>
          <c:showSerName val="0"/>
          <c:showPercent val="0"/>
          <c:showBubbleSize val="0"/>
        </c:dLbls>
        <c:gapWidth val="100"/>
        <c:overlap val="100"/>
        <c:axId val="199987200"/>
        <c:axId val="19998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845</c:v>
                </c:pt>
                <c:pt idx="2">
                  <c:v>#N/A</c:v>
                </c:pt>
                <c:pt idx="3">
                  <c:v>#N/A</c:v>
                </c:pt>
                <c:pt idx="4">
                  <c:v>772</c:v>
                </c:pt>
                <c:pt idx="5">
                  <c:v>#N/A</c:v>
                </c:pt>
                <c:pt idx="6">
                  <c:v>#N/A</c:v>
                </c:pt>
                <c:pt idx="7">
                  <c:v>621</c:v>
                </c:pt>
                <c:pt idx="8">
                  <c:v>#N/A</c:v>
                </c:pt>
                <c:pt idx="9">
                  <c:v>#N/A</c:v>
                </c:pt>
                <c:pt idx="10">
                  <c:v>467</c:v>
                </c:pt>
                <c:pt idx="11">
                  <c:v>#N/A</c:v>
                </c:pt>
                <c:pt idx="12">
                  <c:v>#N/A</c:v>
                </c:pt>
                <c:pt idx="13">
                  <c:v>383</c:v>
                </c:pt>
                <c:pt idx="14">
                  <c:v>#N/A</c:v>
                </c:pt>
              </c:numCache>
            </c:numRef>
          </c:val>
          <c:smooth val="0"/>
        </c:ser>
        <c:dLbls>
          <c:showLegendKey val="0"/>
          <c:showVal val="0"/>
          <c:showCatName val="0"/>
          <c:showSerName val="0"/>
          <c:showPercent val="0"/>
          <c:showBubbleSize val="0"/>
        </c:dLbls>
        <c:marker val="1"/>
        <c:smooth val="0"/>
        <c:axId val="199987200"/>
        <c:axId val="199989120"/>
      </c:lineChart>
      <c:catAx>
        <c:axId val="1999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989120"/>
        <c:crosses val="autoZero"/>
        <c:auto val="1"/>
        <c:lblAlgn val="ctr"/>
        <c:lblOffset val="100"/>
        <c:tickLblSkip val="1"/>
        <c:tickMarkSkip val="1"/>
        <c:noMultiLvlLbl val="0"/>
      </c:catAx>
      <c:valAx>
        <c:axId val="1999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13938</c:v>
                </c:pt>
                <c:pt idx="5">
                  <c:v>14022</c:v>
                </c:pt>
                <c:pt idx="8">
                  <c:v>14383</c:v>
                </c:pt>
                <c:pt idx="11">
                  <c:v>14314</c:v>
                </c:pt>
                <c:pt idx="14">
                  <c:v>13953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188</c:v>
                </c:pt>
                <c:pt idx="5">
                  <c:v>163</c:v>
                </c:pt>
                <c:pt idx="8">
                  <c:v>143</c:v>
                </c:pt>
                <c:pt idx="11">
                  <c:v>146</c:v>
                </c:pt>
                <c:pt idx="14">
                  <c:v>129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3396</c:v>
                </c:pt>
                <c:pt idx="5">
                  <c:v>3419</c:v>
                </c:pt>
                <c:pt idx="8">
                  <c:v>3816</c:v>
                </c:pt>
                <c:pt idx="11">
                  <c:v>3865</c:v>
                </c:pt>
                <c:pt idx="14">
                  <c:v>4177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2063</c:v>
                </c:pt>
                <c:pt idx="3">
                  <c:v>1998</c:v>
                </c:pt>
                <c:pt idx="6">
                  <c:v>1895</c:v>
                </c:pt>
                <c:pt idx="9">
                  <c:v>1687</c:v>
                </c:pt>
                <c:pt idx="12">
                  <c:v>1482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866</c:v>
                </c:pt>
                <c:pt idx="3">
                  <c:v>726</c:v>
                </c:pt>
                <c:pt idx="6">
                  <c:v>583</c:v>
                </c:pt>
                <c:pt idx="9">
                  <c:v>438</c:v>
                </c:pt>
                <c:pt idx="12">
                  <c:v>297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4272</c:v>
                </c:pt>
                <c:pt idx="3">
                  <c:v>4290</c:v>
                </c:pt>
                <c:pt idx="6">
                  <c:v>4119</c:v>
                </c:pt>
                <c:pt idx="9">
                  <c:v>4016</c:v>
                </c:pt>
                <c:pt idx="12">
                  <c:v>3885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144</c:v>
                </c:pt>
                <c:pt idx="3">
                  <c:v>118</c:v>
                </c:pt>
                <c:pt idx="6">
                  <c:v>99</c:v>
                </c:pt>
                <c:pt idx="9">
                  <c:v>79</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13478</c:v>
                </c:pt>
                <c:pt idx="3">
                  <c:v>13088</c:v>
                </c:pt>
                <c:pt idx="6">
                  <c:v>12352</c:v>
                </c:pt>
                <c:pt idx="9">
                  <c:v>11587</c:v>
                </c:pt>
                <c:pt idx="12">
                  <c:v>10738</c:v>
                </c:pt>
              </c:numCache>
            </c:numRef>
          </c:val>
        </c:ser>
        <c:dLbls>
          <c:showLegendKey val="0"/>
          <c:showVal val="0"/>
          <c:showCatName val="0"/>
          <c:showSerName val="0"/>
          <c:showPercent val="0"/>
          <c:showBubbleSize val="0"/>
        </c:dLbls>
        <c:gapWidth val="100"/>
        <c:overlap val="100"/>
        <c:axId val="200654848"/>
        <c:axId val="20065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3302</c:v>
                </c:pt>
                <c:pt idx="2">
                  <c:v>#N/A</c:v>
                </c:pt>
                <c:pt idx="3">
                  <c:v>#N/A</c:v>
                </c:pt>
                <c:pt idx="4">
                  <c:v>2617</c:v>
                </c:pt>
                <c:pt idx="5">
                  <c:v>#N/A</c:v>
                </c:pt>
                <c:pt idx="6">
                  <c:v>#N/A</c:v>
                </c:pt>
                <c:pt idx="7">
                  <c:v>709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0654848"/>
        <c:axId val="200656768"/>
      </c:lineChart>
      <c:catAx>
        <c:axId val="2006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656768"/>
        <c:crosses val="autoZero"/>
        <c:auto val="1"/>
        <c:lblAlgn val="ctr"/>
        <c:lblOffset val="100"/>
        <c:tickLblSkip val="1"/>
        <c:tickMarkSkip val="1"/>
        <c:noMultiLvlLbl val="0"/>
      </c:catAx>
      <c:valAx>
        <c:axId val="20065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65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8672256"/>
        <c:axId val="199930240"/>
      </c:scatterChart>
      <c:valAx>
        <c:axId val="188672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930240"/>
        <c:crosses val="autoZero"/>
        <c:crossBetween val="midCat"/>
      </c:valAx>
      <c:valAx>
        <c:axId val="199930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672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11.7</c:v>
                </c:pt>
                <c:pt idx="2">
                  <c:v>10.5</c:v>
                </c:pt>
                <c:pt idx="3">
                  <c:v>8.8000000000000007</c:v>
                </c:pt>
                <c:pt idx="4">
                  <c:v>7</c:v>
                </c:pt>
              </c:numCache>
            </c:numRef>
          </c:xVal>
          <c:yVal>
            <c:numRef>
              <c:f>公会計指標分析・財政指標組合せ分析表!$K$73:$O$73</c:f>
              <c:numCache>
                <c:formatCode>#,##0.0;"▲ "#,##0.0</c:formatCode>
                <c:ptCount val="5"/>
                <c:pt idx="0">
                  <c:v>46.1</c:v>
                </c:pt>
                <c:pt idx="1">
                  <c:v>37.4</c:v>
                </c:pt>
                <c:pt idx="2">
                  <c:v>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201020928"/>
        <c:axId val="201022848"/>
      </c:scatterChart>
      <c:valAx>
        <c:axId val="201020928"/>
        <c:scaling>
          <c:orientation val="minMax"/>
          <c:max val="13.29999999999999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022848"/>
        <c:crosses val="autoZero"/>
        <c:crossBetween val="midCat"/>
      </c:valAx>
      <c:valAx>
        <c:axId val="201022848"/>
        <c:scaling>
          <c:orientation val="minMax"/>
          <c:max val="5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020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20,646
20,601
168.34
11,747,133
11,327,689
388,964
8,202,236
10,738,181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基幹産業である農業を取り巻く状況の厳しさや人口の減少が続く中、地方交付税に依存</a:t>
          </a:r>
          <a:r>
            <a:rPr lang="ja-JP" altLang="en-US" sz="1100" b="0" i="0" baseline="0">
              <a:solidFill>
                <a:schemeClr val="dk1"/>
              </a:solidFill>
              <a:effectLst/>
              <a:latin typeface="+mn-lt"/>
              <a:ea typeface="+mn-ea"/>
              <a:cs typeface="+mn-cs"/>
            </a:rPr>
            <a:t>（歳入予算の５１．５％）</a:t>
          </a:r>
          <a:r>
            <a:rPr lang="ja-JP" altLang="ja-JP" sz="1100" b="0" i="0" baseline="0">
              <a:solidFill>
                <a:schemeClr val="dk1"/>
              </a:solidFill>
              <a:effectLst/>
              <a:latin typeface="+mn-lt"/>
              <a:ea typeface="+mn-ea"/>
              <a:cs typeface="+mn-cs"/>
            </a:rPr>
            <a:t>した脆弱な財政基盤が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類似団体平均を下回る要因となっている。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今後もこれまで同様、町滞納対策本部を中心に滞納整理を着実に進めていくほか、定員管理の適正化等による歳出削減等の取組を通して、財政基盤の強化に努める。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45357</xdr:rowOff>
    </xdr:to>
    <xdr:cxnSp macro="">
      <xdr:nvCxnSpPr>
        <xdr:cNvPr id="70" name="直線コネクタ 69"/>
        <xdr:cNvCxnSpPr/>
      </xdr:nvCxnSpPr>
      <xdr:spPr>
        <a:xfrm flipV="1">
          <a:off x="4114800" y="77433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45357</xdr:rowOff>
    </xdr:to>
    <xdr:cxnSp macro="">
      <xdr:nvCxnSpPr>
        <xdr:cNvPr id="73" name="直線コネクタ 72"/>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45357</xdr:rowOff>
    </xdr:to>
    <xdr:cxnSp macro="">
      <xdr:nvCxnSpPr>
        <xdr:cNvPr id="76" name="直線コネクタ 75"/>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28122</xdr:rowOff>
    </xdr:from>
    <xdr:to>
      <xdr:col>3</xdr:col>
      <xdr:colOff>279400</xdr:colOff>
      <xdr:row>45</xdr:row>
      <xdr:rowOff>45357</xdr:rowOff>
    </xdr:to>
    <xdr:cxnSp macro="">
      <xdr:nvCxnSpPr>
        <xdr:cNvPr id="79" name="直線コネクタ 78"/>
        <xdr:cNvCxnSpPr/>
      </xdr:nvCxnSpPr>
      <xdr:spPr>
        <a:xfrm>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9" name="円/楕円 88"/>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90"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1" name="円/楕円 90"/>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2" name="テキスト ボックス 91"/>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3" name="円/楕円 92"/>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4" name="テキスト ボックス 93"/>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7" name="円/楕円 96"/>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8" name="テキスト ボックス 97"/>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計画的な職員定数の管理による人件費の削減</a:t>
          </a:r>
          <a:r>
            <a:rPr lang="ja-JP" altLang="en-US" sz="1100">
              <a:solidFill>
                <a:schemeClr val="dk1"/>
              </a:solidFill>
              <a:effectLst/>
              <a:latin typeface="+mn-lt"/>
              <a:ea typeface="+mn-ea"/>
              <a:cs typeface="+mn-cs"/>
            </a:rPr>
            <a:t>（前年度比２．５％の減少）や、</a:t>
          </a:r>
          <a:r>
            <a:rPr lang="ja-JP" altLang="ja-JP" sz="1100">
              <a:solidFill>
                <a:schemeClr val="dk1"/>
              </a:solidFill>
              <a:effectLst/>
              <a:latin typeface="+mn-lt"/>
              <a:ea typeface="+mn-ea"/>
              <a:cs typeface="+mn-cs"/>
            </a:rPr>
            <a:t>財政健全化方針に基づく経費削減の取組等により経常経費の削減を図っ</a:t>
          </a:r>
          <a:r>
            <a:rPr lang="ja-JP" altLang="en-US" sz="1100">
              <a:solidFill>
                <a:schemeClr val="dk1"/>
              </a:solidFill>
              <a:effectLst/>
              <a:latin typeface="+mn-lt"/>
              <a:ea typeface="+mn-ea"/>
              <a:cs typeface="+mn-cs"/>
            </a:rPr>
            <a:t>ていることに加え、平成２７年度においては</a:t>
          </a:r>
          <a:r>
            <a:rPr lang="ja-JP" altLang="ja-JP" sz="1100">
              <a:solidFill>
                <a:schemeClr val="dk1"/>
              </a:solidFill>
              <a:effectLst/>
              <a:latin typeface="+mn-lt"/>
              <a:ea typeface="+mn-ea"/>
              <a:cs typeface="+mn-cs"/>
            </a:rPr>
            <a:t>任意の繰上償還</a:t>
          </a:r>
          <a:r>
            <a:rPr lang="ja-JP" altLang="ja-JP" sz="1100" b="0" i="0" baseline="0">
              <a:solidFill>
                <a:schemeClr val="dk1"/>
              </a:solidFill>
              <a:effectLst/>
              <a:latin typeface="+mn-lt"/>
              <a:ea typeface="+mn-ea"/>
              <a:cs typeface="+mn-cs"/>
            </a:rPr>
            <a:t>（約２８９百万円）</a:t>
          </a:r>
          <a:r>
            <a:rPr lang="ja-JP" altLang="ja-JP" sz="1100">
              <a:solidFill>
                <a:schemeClr val="dk1"/>
              </a:solidFill>
              <a:effectLst/>
              <a:latin typeface="+mn-lt"/>
              <a:ea typeface="+mn-ea"/>
              <a:cs typeface="+mn-cs"/>
            </a:rPr>
            <a:t>による公債費の減少により、前年度を１．９ポイント下回っている。</a:t>
          </a:r>
          <a:endParaRPr lang="ja-JP" altLang="ja-JP" sz="1400">
            <a:effectLst/>
          </a:endParaRPr>
        </a:p>
        <a:p>
          <a:r>
            <a:rPr lang="ja-JP" altLang="ja-JP" sz="1100">
              <a:solidFill>
                <a:schemeClr val="dk1"/>
              </a:solidFill>
              <a:effectLst/>
              <a:latin typeface="+mn-lt"/>
              <a:ea typeface="+mn-ea"/>
              <a:cs typeface="+mn-cs"/>
            </a:rPr>
            <a:t>　今後も、職員管理適正化計画に基づく定員管理の適正化</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事務事業の見直し</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繰上償還の</a:t>
          </a:r>
          <a:r>
            <a:rPr lang="ja-JP" altLang="en-US" sz="1100">
              <a:solidFill>
                <a:schemeClr val="dk1"/>
              </a:solidFill>
              <a:effectLst/>
              <a:latin typeface="+mn-lt"/>
              <a:ea typeface="+mn-ea"/>
              <a:cs typeface="+mn-cs"/>
            </a:rPr>
            <a:t>実施等</a:t>
          </a:r>
          <a:r>
            <a:rPr lang="ja-JP" altLang="ja-JP" sz="1100">
              <a:solidFill>
                <a:schemeClr val="dk1"/>
              </a:solidFill>
              <a:effectLst/>
              <a:latin typeface="+mn-lt"/>
              <a:ea typeface="+mn-ea"/>
              <a:cs typeface="+mn-cs"/>
            </a:rPr>
            <a:t>により、経常経費の更なる</a:t>
          </a:r>
          <a:r>
            <a:rPr lang="ja-JP" altLang="en-US" sz="1100">
              <a:solidFill>
                <a:schemeClr val="dk1"/>
              </a:solidFill>
              <a:effectLst/>
              <a:latin typeface="+mn-lt"/>
              <a:ea typeface="+mn-ea"/>
              <a:cs typeface="+mn-cs"/>
            </a:rPr>
            <a:t>抑制</a:t>
          </a:r>
          <a:r>
            <a:rPr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75692</xdr:rowOff>
    </xdr:to>
    <xdr:cxnSp macro="">
      <xdr:nvCxnSpPr>
        <xdr:cNvPr id="131" name="直線コネクタ 130"/>
        <xdr:cNvCxnSpPr/>
      </xdr:nvCxnSpPr>
      <xdr:spPr>
        <a:xfrm flipV="1">
          <a:off x="4114800" y="1078534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75692</xdr:rowOff>
    </xdr:to>
    <xdr:cxnSp macro="">
      <xdr:nvCxnSpPr>
        <xdr:cNvPr id="134" name="直線コネクタ 133"/>
        <xdr:cNvCxnSpPr/>
      </xdr:nvCxnSpPr>
      <xdr:spPr>
        <a:xfrm>
          <a:off x="3225800" y="1085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123952</xdr:rowOff>
    </xdr:to>
    <xdr:cxnSp macro="">
      <xdr:nvCxnSpPr>
        <xdr:cNvPr id="137" name="直線コネクタ 136"/>
        <xdr:cNvCxnSpPr/>
      </xdr:nvCxnSpPr>
      <xdr:spPr>
        <a:xfrm flipV="1">
          <a:off x="2336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39" name="テキスト ボックス 138"/>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63</xdr:row>
      <xdr:rowOff>148082</xdr:rowOff>
    </xdr:to>
    <xdr:cxnSp macro="">
      <xdr:nvCxnSpPr>
        <xdr:cNvPr id="140" name="直線コネクタ 139"/>
        <xdr:cNvCxnSpPr/>
      </xdr:nvCxnSpPr>
      <xdr:spPr>
        <a:xfrm flipV="1">
          <a:off x="1447800" y="109253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50" name="円/楕円 149"/>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51"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52" name="円/楕円 151"/>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53" name="テキスト ボックス 152"/>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4" name="円/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87139</xdr:rowOff>
    </xdr:from>
    <xdr:ext cx="762000" cy="259045"/>
    <xdr:sp macro="" textlink="">
      <xdr:nvSpPr>
        <xdr:cNvPr id="155" name="テキスト ボックス 154"/>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6" name="円/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159529</xdr:rowOff>
    </xdr:from>
    <xdr:ext cx="762000" cy="259045"/>
    <xdr:sp macro="" textlink="">
      <xdr:nvSpPr>
        <xdr:cNvPr id="157" name="テキスト ボックス 156"/>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8" name="円/楕円 157"/>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12209</xdr:rowOff>
    </xdr:from>
    <xdr:ext cx="762000" cy="259045"/>
    <xdr:sp macro="" textlink="">
      <xdr:nvSpPr>
        <xdr:cNvPr id="159" name="テキスト ボックス 158"/>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計画的な職員定数の管理による人件費の削減や、財政健全化方針に基づく経費削減の取組等により</a:t>
          </a:r>
          <a:r>
            <a:rPr lang="ja-JP" altLang="en-US" sz="110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前年度を２，０００円下回っている。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ja-JP" sz="1100">
              <a:solidFill>
                <a:schemeClr val="dk1"/>
              </a:solidFill>
              <a:effectLst/>
              <a:latin typeface="+mn-lt"/>
              <a:ea typeface="+mn-ea"/>
              <a:cs typeface="+mn-cs"/>
            </a:rPr>
            <a:t>職員管理適正化計画に基づく定員管理の適正化や事務事業の見直し等により、経常経費の更なる抑制に努める。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65348</xdr:rowOff>
    </xdr:from>
    <xdr:to>
      <xdr:col>7</xdr:col>
      <xdr:colOff>152400</xdr:colOff>
      <xdr:row>82</xdr:row>
      <xdr:rowOff>69369</xdr:rowOff>
    </xdr:to>
    <xdr:cxnSp macro="">
      <xdr:nvCxnSpPr>
        <xdr:cNvPr id="193" name="直線コネクタ 192"/>
        <xdr:cNvCxnSpPr/>
      </xdr:nvCxnSpPr>
      <xdr:spPr>
        <a:xfrm flipV="1">
          <a:off x="4114800" y="1412424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69369</xdr:rowOff>
    </xdr:from>
    <xdr:to>
      <xdr:col>6</xdr:col>
      <xdr:colOff>0</xdr:colOff>
      <xdr:row>82</xdr:row>
      <xdr:rowOff>75704</xdr:rowOff>
    </xdr:to>
    <xdr:cxnSp macro="">
      <xdr:nvCxnSpPr>
        <xdr:cNvPr id="196" name="直線コネクタ 195"/>
        <xdr:cNvCxnSpPr/>
      </xdr:nvCxnSpPr>
      <xdr:spPr>
        <a:xfrm flipV="1">
          <a:off x="3225800" y="14128269"/>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75704</xdr:rowOff>
    </xdr:from>
    <xdr:to>
      <xdr:col>4</xdr:col>
      <xdr:colOff>482600</xdr:colOff>
      <xdr:row>82</xdr:row>
      <xdr:rowOff>78688</xdr:rowOff>
    </xdr:to>
    <xdr:cxnSp macro="">
      <xdr:nvCxnSpPr>
        <xdr:cNvPr id="199" name="直線コネクタ 198"/>
        <xdr:cNvCxnSpPr/>
      </xdr:nvCxnSpPr>
      <xdr:spPr>
        <a:xfrm flipV="1">
          <a:off x="2336800" y="1413460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67799</xdr:rowOff>
    </xdr:from>
    <xdr:to>
      <xdr:col>3</xdr:col>
      <xdr:colOff>279400</xdr:colOff>
      <xdr:row>82</xdr:row>
      <xdr:rowOff>78688</xdr:rowOff>
    </xdr:to>
    <xdr:cxnSp macro="">
      <xdr:nvCxnSpPr>
        <xdr:cNvPr id="202" name="直線コネクタ 201"/>
        <xdr:cNvCxnSpPr/>
      </xdr:nvCxnSpPr>
      <xdr:spPr>
        <a:xfrm>
          <a:off x="1447800" y="14126699"/>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14548</xdr:rowOff>
    </xdr:from>
    <xdr:to>
      <xdr:col>7</xdr:col>
      <xdr:colOff>203200</xdr:colOff>
      <xdr:row>82</xdr:row>
      <xdr:rowOff>116148</xdr:rowOff>
    </xdr:to>
    <xdr:sp macro="" textlink="">
      <xdr:nvSpPr>
        <xdr:cNvPr id="212" name="円/楕円 211"/>
        <xdr:cNvSpPr/>
      </xdr:nvSpPr>
      <xdr:spPr>
        <a:xfrm>
          <a:off x="4902200" y="140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158075</xdr:rowOff>
    </xdr:from>
    <xdr:ext cx="762000" cy="259045"/>
    <xdr:sp macro="" textlink="">
      <xdr:nvSpPr>
        <xdr:cNvPr id="213" name="人件費・物件費等の状況該当値テキスト"/>
        <xdr:cNvSpPr txBox="1"/>
      </xdr:nvSpPr>
      <xdr:spPr>
        <a:xfrm>
          <a:off x="5041900" y="1404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160,919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18569</xdr:rowOff>
    </xdr:from>
    <xdr:to>
      <xdr:col>6</xdr:col>
      <xdr:colOff>50800</xdr:colOff>
      <xdr:row>82</xdr:row>
      <xdr:rowOff>120169</xdr:rowOff>
    </xdr:to>
    <xdr:sp macro="" textlink="">
      <xdr:nvSpPr>
        <xdr:cNvPr id="214" name="円/楕円 213"/>
        <xdr:cNvSpPr/>
      </xdr:nvSpPr>
      <xdr:spPr>
        <a:xfrm>
          <a:off x="4064000" y="140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104946</xdr:rowOff>
    </xdr:from>
    <xdr:ext cx="736600" cy="259045"/>
    <xdr:sp macro="" textlink="">
      <xdr:nvSpPr>
        <xdr:cNvPr id="215" name="テキスト ボックス 214"/>
        <xdr:cNvSpPr txBox="1"/>
      </xdr:nvSpPr>
      <xdr:spPr>
        <a:xfrm>
          <a:off x="3733800" y="1416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24904</xdr:rowOff>
    </xdr:from>
    <xdr:to>
      <xdr:col>4</xdr:col>
      <xdr:colOff>533400</xdr:colOff>
      <xdr:row>82</xdr:row>
      <xdr:rowOff>126504</xdr:rowOff>
    </xdr:to>
    <xdr:sp macro="" textlink="">
      <xdr:nvSpPr>
        <xdr:cNvPr id="216" name="円/楕円 215"/>
        <xdr:cNvSpPr/>
      </xdr:nvSpPr>
      <xdr:spPr>
        <a:xfrm>
          <a:off x="3175000" y="1408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111281</xdr:rowOff>
    </xdr:from>
    <xdr:ext cx="762000" cy="259045"/>
    <xdr:sp macro="" textlink="">
      <xdr:nvSpPr>
        <xdr:cNvPr id="217" name="テキスト ボックス 216"/>
        <xdr:cNvSpPr txBox="1"/>
      </xdr:nvSpPr>
      <xdr:spPr>
        <a:xfrm>
          <a:off x="2844800" y="1417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166,069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27888</xdr:rowOff>
    </xdr:from>
    <xdr:to>
      <xdr:col>3</xdr:col>
      <xdr:colOff>330200</xdr:colOff>
      <xdr:row>82</xdr:row>
      <xdr:rowOff>129488</xdr:rowOff>
    </xdr:to>
    <xdr:sp macro="" textlink="">
      <xdr:nvSpPr>
        <xdr:cNvPr id="218" name="円/楕円 217"/>
        <xdr:cNvSpPr/>
      </xdr:nvSpPr>
      <xdr:spPr>
        <a:xfrm>
          <a:off x="2286000" y="140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114265</xdr:rowOff>
    </xdr:from>
    <xdr:ext cx="762000" cy="259045"/>
    <xdr:sp macro="" textlink="">
      <xdr:nvSpPr>
        <xdr:cNvPr id="219" name="テキスト ボックス 218"/>
        <xdr:cNvSpPr txBox="1"/>
      </xdr:nvSpPr>
      <xdr:spPr>
        <a:xfrm>
          <a:off x="1955800" y="1417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16999</xdr:rowOff>
    </xdr:from>
    <xdr:to>
      <xdr:col>2</xdr:col>
      <xdr:colOff>127000</xdr:colOff>
      <xdr:row>82</xdr:row>
      <xdr:rowOff>118599</xdr:rowOff>
    </xdr:to>
    <xdr:sp macro="" textlink="">
      <xdr:nvSpPr>
        <xdr:cNvPr id="220" name="円/楕円 219"/>
        <xdr:cNvSpPr/>
      </xdr:nvSpPr>
      <xdr:spPr>
        <a:xfrm>
          <a:off x="1397000" y="140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103376</xdr:rowOff>
    </xdr:from>
    <xdr:ext cx="762000" cy="259045"/>
    <xdr:sp macro="" textlink="">
      <xdr:nvSpPr>
        <xdr:cNvPr id="221" name="テキスト ボックス 220"/>
        <xdr:cNvSpPr txBox="1"/>
      </xdr:nvSpPr>
      <xdr:spPr>
        <a:xfrm>
          <a:off x="1066800" y="1416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職員構成の変動及び</a:t>
          </a:r>
          <a:r>
            <a:rPr lang="ja-JP" altLang="en-US" sz="1100" b="0" i="0" baseline="0">
              <a:solidFill>
                <a:sysClr val="windowText" lastClr="000000"/>
              </a:solidFill>
              <a:effectLst/>
              <a:latin typeface="+mn-lt"/>
              <a:ea typeface="+mn-ea"/>
              <a:cs typeface="+mn-cs"/>
            </a:rPr>
            <a:t>給与制度の総合的見直し等</a:t>
          </a:r>
          <a:r>
            <a:rPr lang="ja-JP" altLang="ja-JP" sz="1100" b="0" i="0" baseline="0">
              <a:solidFill>
                <a:sysClr val="windowText" lastClr="000000"/>
              </a:solidFill>
              <a:effectLst/>
              <a:latin typeface="+mn-lt"/>
              <a:ea typeface="+mn-ea"/>
              <a:cs typeface="+mn-cs"/>
            </a:rPr>
            <a:t>の要因により、類似団体平均を３．</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ポイント下回る９</a:t>
          </a:r>
          <a:r>
            <a:rPr lang="ja-JP" altLang="en-US" sz="1100" b="0" i="0" baseline="0">
              <a:solidFill>
                <a:sysClr val="windowText" lastClr="000000"/>
              </a:solidFill>
              <a:effectLst/>
              <a:latin typeface="+mn-lt"/>
              <a:ea typeface="+mn-ea"/>
              <a:cs typeface="+mn-cs"/>
            </a:rPr>
            <a:t>３．４</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今後も人事院勧告等の動向を踏まえつつ、給与水準の適正化に努める。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82</xdr:row>
      <xdr:rowOff>74991</xdr:rowOff>
    </xdr:to>
    <xdr:cxnSp macro="">
      <xdr:nvCxnSpPr>
        <xdr:cNvPr id="257" name="直線コネクタ 256"/>
        <xdr:cNvCxnSpPr/>
      </xdr:nvCxnSpPr>
      <xdr:spPr>
        <a:xfrm>
          <a:off x="16179800" y="140304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81</xdr:row>
      <xdr:rowOff>143027</xdr:rowOff>
    </xdr:to>
    <xdr:cxnSp macro="">
      <xdr:nvCxnSpPr>
        <xdr:cNvPr id="260" name="直線コネクタ 259"/>
        <xdr:cNvCxnSpPr/>
      </xdr:nvCxnSpPr>
      <xdr:spPr>
        <a:xfrm>
          <a:off x="15290800" y="139960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86</xdr:row>
      <xdr:rowOff>147562</xdr:rowOff>
    </xdr:to>
    <xdr:cxnSp macro="">
      <xdr:nvCxnSpPr>
        <xdr:cNvPr id="263" name="直線コネクタ 262"/>
        <xdr:cNvCxnSpPr/>
      </xdr:nvCxnSpPr>
      <xdr:spPr>
        <a:xfrm flipV="1">
          <a:off x="14401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147562</xdr:rowOff>
    </xdr:from>
    <xdr:to>
      <xdr:col>21</xdr:col>
      <xdr:colOff>0</xdr:colOff>
      <xdr:row>87</xdr:row>
      <xdr:rowOff>10584</xdr:rowOff>
    </xdr:to>
    <xdr:cxnSp macro="">
      <xdr:nvCxnSpPr>
        <xdr:cNvPr id="266" name="直線コネクタ 265"/>
        <xdr:cNvCxnSpPr/>
      </xdr:nvCxnSpPr>
      <xdr:spPr>
        <a:xfrm flipV="1">
          <a:off x="13512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6" name="円/楕円 275"/>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7"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8" name="円/楕円 277"/>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9" name="テキスト ボックス 278"/>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0" name="円/楕円 279"/>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1" name="テキスト ボックス 280"/>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96762</xdr:rowOff>
    </xdr:from>
    <xdr:to>
      <xdr:col>21</xdr:col>
      <xdr:colOff>50800</xdr:colOff>
      <xdr:row>87</xdr:row>
      <xdr:rowOff>26912</xdr:rowOff>
    </xdr:to>
    <xdr:sp macro="" textlink="">
      <xdr:nvSpPr>
        <xdr:cNvPr id="282" name="円/楕円 281"/>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37089</xdr:rowOff>
    </xdr:from>
    <xdr:ext cx="762000" cy="259045"/>
    <xdr:sp macro="" textlink="">
      <xdr:nvSpPr>
        <xdr:cNvPr id="283" name="テキスト ボックス 282"/>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4" name="円/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5" name="テキスト ボックス 284"/>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退職者補充に係る新規採用の抑制などの策を</a:t>
          </a:r>
          <a:r>
            <a:rPr lang="ja-JP" altLang="en-US" sz="1100" b="0" i="0" baseline="0">
              <a:solidFill>
                <a:schemeClr val="dk1"/>
              </a:solidFill>
              <a:effectLst/>
              <a:latin typeface="+mn-lt"/>
              <a:ea typeface="+mn-ea"/>
              <a:cs typeface="+mn-cs"/>
            </a:rPr>
            <a:t>講じることで減少傾向にあったが、平成２７年度は有資格の専門職（保育士）を退職者数と同数</a:t>
          </a:r>
          <a:r>
            <a:rPr lang="ja-JP" altLang="ja-JP" sz="1100" b="0" i="0" baseline="0">
              <a:solidFill>
                <a:schemeClr val="dk1"/>
              </a:solidFill>
              <a:effectLst/>
              <a:latin typeface="+mn-lt"/>
              <a:ea typeface="+mn-ea"/>
              <a:cs typeface="+mn-cs"/>
            </a:rPr>
            <a:t>（３人）</a:t>
          </a:r>
          <a:r>
            <a:rPr lang="ja-JP" altLang="en-US" sz="1100" b="0" i="0" baseline="0">
              <a:solidFill>
                <a:schemeClr val="dk1"/>
              </a:solidFill>
              <a:effectLst/>
              <a:latin typeface="+mn-lt"/>
              <a:ea typeface="+mn-ea"/>
              <a:cs typeface="+mn-cs"/>
            </a:rPr>
            <a:t>採用するとともに、退職者の再任用（３人）を行ったことで、</a:t>
          </a: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１４人増となった。</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今後も定員管理適正化計画に基づき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計画的な定員管理に努める。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138430</xdr:rowOff>
    </xdr:from>
    <xdr:to>
      <xdr:col>24</xdr:col>
      <xdr:colOff>558800</xdr:colOff>
      <xdr:row>63</xdr:row>
      <xdr:rowOff>162560</xdr:rowOff>
    </xdr:to>
    <xdr:cxnSp macro="">
      <xdr:nvCxnSpPr>
        <xdr:cNvPr id="322" name="直線コネクタ 321"/>
        <xdr:cNvCxnSpPr/>
      </xdr:nvCxnSpPr>
      <xdr:spPr>
        <a:xfrm>
          <a:off x="16179800" y="1093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138430</xdr:rowOff>
    </xdr:from>
    <xdr:to>
      <xdr:col>23</xdr:col>
      <xdr:colOff>406400</xdr:colOff>
      <xdr:row>63</xdr:row>
      <xdr:rowOff>143601</xdr:rowOff>
    </xdr:to>
    <xdr:cxnSp macro="">
      <xdr:nvCxnSpPr>
        <xdr:cNvPr id="325" name="直線コネクタ 324"/>
        <xdr:cNvCxnSpPr/>
      </xdr:nvCxnSpPr>
      <xdr:spPr>
        <a:xfrm flipV="1">
          <a:off x="15290800" y="1093978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7" name="テキスト ボックス 326"/>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143601</xdr:rowOff>
    </xdr:from>
    <xdr:to>
      <xdr:col>22</xdr:col>
      <xdr:colOff>203200</xdr:colOff>
      <xdr:row>64</xdr:row>
      <xdr:rowOff>18687</xdr:rowOff>
    </xdr:to>
    <xdr:cxnSp macro="">
      <xdr:nvCxnSpPr>
        <xdr:cNvPr id="328" name="直線コネクタ 327"/>
        <xdr:cNvCxnSpPr/>
      </xdr:nvCxnSpPr>
      <xdr:spPr>
        <a:xfrm flipV="1">
          <a:off x="14401800" y="10944951"/>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30" name="テキスト ボックス 329"/>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18687</xdr:rowOff>
    </xdr:from>
    <xdr:to>
      <xdr:col>21</xdr:col>
      <xdr:colOff>0</xdr:colOff>
      <xdr:row>64</xdr:row>
      <xdr:rowOff>61776</xdr:rowOff>
    </xdr:to>
    <xdr:cxnSp macro="">
      <xdr:nvCxnSpPr>
        <xdr:cNvPr id="331" name="直線コネクタ 330"/>
        <xdr:cNvCxnSpPr/>
      </xdr:nvCxnSpPr>
      <xdr:spPr>
        <a:xfrm flipV="1">
          <a:off x="13512800" y="1099148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33" name="テキスト ボックス 332"/>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5" name="テキスト ボックス 334"/>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111760</xdr:rowOff>
    </xdr:from>
    <xdr:to>
      <xdr:col>24</xdr:col>
      <xdr:colOff>609600</xdr:colOff>
      <xdr:row>64</xdr:row>
      <xdr:rowOff>41910</xdr:rowOff>
    </xdr:to>
    <xdr:sp macro="" textlink="">
      <xdr:nvSpPr>
        <xdr:cNvPr id="341" name="円/楕円 340"/>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83837</xdr:rowOff>
    </xdr:from>
    <xdr:ext cx="762000" cy="259045"/>
    <xdr:sp macro="" textlink="">
      <xdr:nvSpPr>
        <xdr:cNvPr id="342"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87630</xdr:rowOff>
    </xdr:from>
    <xdr:to>
      <xdr:col>23</xdr:col>
      <xdr:colOff>457200</xdr:colOff>
      <xdr:row>64</xdr:row>
      <xdr:rowOff>17780</xdr:rowOff>
    </xdr:to>
    <xdr:sp macro="" textlink="">
      <xdr:nvSpPr>
        <xdr:cNvPr id="343" name="円/楕円 342"/>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2557</xdr:rowOff>
    </xdr:from>
    <xdr:ext cx="736600" cy="259045"/>
    <xdr:sp macro="" textlink="">
      <xdr:nvSpPr>
        <xdr:cNvPr id="344" name="テキスト ボックス 343"/>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92801</xdr:rowOff>
    </xdr:from>
    <xdr:to>
      <xdr:col>22</xdr:col>
      <xdr:colOff>254000</xdr:colOff>
      <xdr:row>64</xdr:row>
      <xdr:rowOff>22951</xdr:rowOff>
    </xdr:to>
    <xdr:sp macro="" textlink="">
      <xdr:nvSpPr>
        <xdr:cNvPr id="345" name="円/楕円 344"/>
        <xdr:cNvSpPr/>
      </xdr:nvSpPr>
      <xdr:spPr>
        <a:xfrm>
          <a:off x="15240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7728</xdr:rowOff>
    </xdr:from>
    <xdr:ext cx="762000" cy="259045"/>
    <xdr:sp macro="" textlink="">
      <xdr:nvSpPr>
        <xdr:cNvPr id="346" name="テキスト ボックス 345"/>
        <xdr:cNvSpPr txBox="1"/>
      </xdr:nvSpPr>
      <xdr:spPr>
        <a:xfrm>
          <a:off x="14909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139337</xdr:rowOff>
    </xdr:from>
    <xdr:to>
      <xdr:col>21</xdr:col>
      <xdr:colOff>50800</xdr:colOff>
      <xdr:row>64</xdr:row>
      <xdr:rowOff>69487</xdr:rowOff>
    </xdr:to>
    <xdr:sp macro="" textlink="">
      <xdr:nvSpPr>
        <xdr:cNvPr id="347" name="円/楕円 346"/>
        <xdr:cNvSpPr/>
      </xdr:nvSpPr>
      <xdr:spPr>
        <a:xfrm>
          <a:off x="14351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54264</xdr:rowOff>
    </xdr:from>
    <xdr:ext cx="762000" cy="259045"/>
    <xdr:sp macro="" textlink="">
      <xdr:nvSpPr>
        <xdr:cNvPr id="348" name="テキスト ボックス 347"/>
        <xdr:cNvSpPr txBox="1"/>
      </xdr:nvSpPr>
      <xdr:spPr>
        <a:xfrm>
          <a:off x="14020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10976</xdr:rowOff>
    </xdr:from>
    <xdr:to>
      <xdr:col>19</xdr:col>
      <xdr:colOff>533400</xdr:colOff>
      <xdr:row>64</xdr:row>
      <xdr:rowOff>112576</xdr:rowOff>
    </xdr:to>
    <xdr:sp macro="" textlink="">
      <xdr:nvSpPr>
        <xdr:cNvPr id="349" name="円/楕円 348"/>
        <xdr:cNvSpPr/>
      </xdr:nvSpPr>
      <xdr:spPr>
        <a:xfrm>
          <a:off x="13462000" y="10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97353</xdr:rowOff>
    </xdr:from>
    <xdr:ext cx="762000" cy="259045"/>
    <xdr:sp macro="" textlink="">
      <xdr:nvSpPr>
        <xdr:cNvPr id="350" name="テキスト ボックス 349"/>
        <xdr:cNvSpPr txBox="1"/>
      </xdr:nvSpPr>
      <xdr:spPr>
        <a:xfrm>
          <a:off x="13131800" y="11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プライマリーバランスを考慮し、単年度当たりの町債発行額の抑制と</a:t>
          </a:r>
          <a:r>
            <a:rPr lang="ja-JP" altLang="en-US" sz="1100" b="0" i="0" baseline="0">
              <a:solidFill>
                <a:schemeClr val="dk1"/>
              </a:solidFill>
              <a:effectLst/>
              <a:latin typeface="+mn-lt"/>
              <a:ea typeface="+mn-ea"/>
              <a:cs typeface="+mn-cs"/>
            </a:rPr>
            <a:t>任意の</a:t>
          </a:r>
          <a:r>
            <a:rPr lang="ja-JP" altLang="ja-JP" sz="1100" b="0" i="0" baseline="0">
              <a:solidFill>
                <a:schemeClr val="dk1"/>
              </a:solidFill>
              <a:effectLst/>
              <a:latin typeface="+mn-lt"/>
              <a:ea typeface="+mn-ea"/>
              <a:cs typeface="+mn-cs"/>
            </a:rPr>
            <a:t>繰上償還（約２</a:t>
          </a:r>
          <a:r>
            <a:rPr lang="ja-JP" altLang="en-US" sz="1100" b="0" i="0" baseline="0">
              <a:solidFill>
                <a:schemeClr val="dk1"/>
              </a:solidFill>
              <a:effectLst/>
              <a:latin typeface="+mn-lt"/>
              <a:ea typeface="+mn-ea"/>
              <a:cs typeface="+mn-cs"/>
            </a:rPr>
            <a:t>８９</a:t>
          </a:r>
          <a:r>
            <a:rPr lang="ja-JP" altLang="ja-JP" sz="1100" b="0" i="0" baseline="0">
              <a:solidFill>
                <a:schemeClr val="dk1"/>
              </a:solidFill>
              <a:effectLst/>
              <a:latin typeface="+mn-lt"/>
              <a:ea typeface="+mn-ea"/>
              <a:cs typeface="+mn-cs"/>
            </a:rPr>
            <a:t>百万円）を実施した結果、</a:t>
          </a:r>
          <a:r>
            <a:rPr lang="ja-JP" altLang="en-US" sz="1100" b="0" i="0" baseline="0">
              <a:solidFill>
                <a:schemeClr val="dk1"/>
              </a:solidFill>
              <a:effectLst/>
              <a:latin typeface="+mn-lt"/>
              <a:ea typeface="+mn-ea"/>
              <a:cs typeface="+mn-cs"/>
            </a:rPr>
            <a:t>前年度を１．８ポイント下回り、類似団体平均も下回っている。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今後も同様の取組を継続し、</a:t>
          </a:r>
          <a:r>
            <a:rPr lang="ja-JP" altLang="en-US" sz="1100" b="0" i="0" baseline="0">
              <a:solidFill>
                <a:schemeClr val="dk1"/>
              </a:solidFill>
              <a:effectLst/>
              <a:latin typeface="+mn-lt"/>
              <a:ea typeface="+mn-ea"/>
              <a:cs typeface="+mn-cs"/>
            </a:rPr>
            <a:t>比率の改善に努める。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89746</xdr:rowOff>
    </xdr:to>
    <xdr:cxnSp macro="">
      <xdr:nvCxnSpPr>
        <xdr:cNvPr id="383" name="直線コネクタ 382"/>
        <xdr:cNvCxnSpPr/>
      </xdr:nvCxnSpPr>
      <xdr:spPr>
        <a:xfrm flipV="1">
          <a:off x="16179800" y="714586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43</xdr:row>
      <xdr:rowOff>55033</xdr:rowOff>
    </xdr:to>
    <xdr:cxnSp macro="">
      <xdr:nvCxnSpPr>
        <xdr:cNvPr id="386" name="直線コネクタ 385"/>
        <xdr:cNvCxnSpPr/>
      </xdr:nvCxnSpPr>
      <xdr:spPr>
        <a:xfrm flipV="1">
          <a:off x="15290800" y="72906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8" name="テキスト ボックス 387"/>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151554</xdr:rowOff>
    </xdr:to>
    <xdr:cxnSp macro="">
      <xdr:nvCxnSpPr>
        <xdr:cNvPr id="389" name="直線コネクタ 388"/>
        <xdr:cNvCxnSpPr/>
      </xdr:nvCxnSpPr>
      <xdr:spPr>
        <a:xfrm flipV="1">
          <a:off x="14401800" y="74273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91" name="テキスト ボックス 390"/>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68580</xdr:rowOff>
    </xdr:to>
    <xdr:cxnSp macro="">
      <xdr:nvCxnSpPr>
        <xdr:cNvPr id="392" name="直線コネクタ 391"/>
        <xdr:cNvCxnSpPr/>
      </xdr:nvCxnSpPr>
      <xdr:spPr>
        <a:xfrm flipV="1">
          <a:off x="13512800" y="752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4" name="テキスト ボックス 393"/>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6" name="テキスト ボックス 395"/>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2" name="円/楕円 401"/>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82144</xdr:rowOff>
    </xdr:from>
    <xdr:ext cx="762000" cy="259045"/>
    <xdr:sp macro="" textlink="">
      <xdr:nvSpPr>
        <xdr:cNvPr id="403" name="公債費負担の状況該当値テキスト"/>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404" name="円/楕円 403"/>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405" name="テキスト ボックス 404"/>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6" name="円/楕円 405"/>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7" name="テキスト ボックス 406"/>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8" name="円/楕円 407"/>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9" name="テキスト ボックス 408"/>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10" name="円/楕円 409"/>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11" name="テキスト ボックス 410"/>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町債の繰上償還による地方債残高の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に加え、財政調整基金などの積立による充当可能基金の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等により、</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比率なしとなった。</a:t>
          </a:r>
          <a:endParaRPr lang="ja-JP" altLang="ja-JP" sz="1400">
            <a:effectLst/>
          </a:endParaRPr>
        </a:p>
        <a:p>
          <a:pPr rtl="0"/>
          <a:r>
            <a:rPr lang="ja-JP" altLang="ja-JP" sz="1100" b="0" i="0" baseline="0">
              <a:solidFill>
                <a:schemeClr val="dk1"/>
              </a:solidFill>
              <a:effectLst/>
              <a:latin typeface="+mn-lt"/>
              <a:ea typeface="+mn-ea"/>
              <a:cs typeface="+mn-cs"/>
            </a:rPr>
            <a:t>　今後も公債費等義務的経費の削減を念頭に行政運営を</a:t>
          </a:r>
          <a:r>
            <a:rPr lang="ja-JP" altLang="en-US" sz="1100" b="0" i="0" baseline="0">
              <a:solidFill>
                <a:schemeClr val="dk1"/>
              </a:solidFill>
              <a:effectLst/>
              <a:latin typeface="+mn-lt"/>
              <a:ea typeface="+mn-ea"/>
              <a:cs typeface="+mn-cs"/>
            </a:rPr>
            <a:t>行うとともに</a:t>
          </a:r>
          <a:r>
            <a:rPr lang="ja-JP" altLang="ja-JP" sz="1100" b="0" i="0" baseline="0">
              <a:solidFill>
                <a:schemeClr val="dk1"/>
              </a:solidFill>
              <a:effectLst/>
              <a:latin typeface="+mn-lt"/>
              <a:ea typeface="+mn-ea"/>
              <a:cs typeface="+mn-cs"/>
            </a:rPr>
            <a:t>、可能な限り町債の繰上償還等を</a:t>
          </a:r>
          <a:r>
            <a:rPr lang="ja-JP" altLang="en-US" sz="1100" b="0" i="0" baseline="0">
              <a:solidFill>
                <a:schemeClr val="dk1"/>
              </a:solidFill>
              <a:effectLst/>
              <a:latin typeface="+mn-lt"/>
              <a:ea typeface="+mn-ea"/>
              <a:cs typeface="+mn-cs"/>
            </a:rPr>
            <a:t>実施することにより</a:t>
          </a:r>
          <a:r>
            <a:rPr lang="ja-JP" altLang="ja-JP" sz="1100" b="0" i="0" baseline="0">
              <a:solidFill>
                <a:schemeClr val="dk1"/>
              </a:solidFill>
              <a:effectLst/>
              <a:latin typeface="+mn-lt"/>
              <a:ea typeface="+mn-ea"/>
              <a:cs typeface="+mn-cs"/>
            </a:rPr>
            <a:t>、将来負担の軽減に努める。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146355</xdr:rowOff>
    </xdr:from>
    <xdr:to>
      <xdr:col>22</xdr:col>
      <xdr:colOff>203200</xdr:colOff>
      <xdr:row>16</xdr:row>
      <xdr:rowOff>68885</xdr:rowOff>
    </xdr:to>
    <xdr:cxnSp macro="">
      <xdr:nvCxnSpPr>
        <xdr:cNvPr id="443" name="直線コネクタ 442"/>
        <xdr:cNvCxnSpPr/>
      </xdr:nvCxnSpPr>
      <xdr:spPr>
        <a:xfrm flipV="1">
          <a:off x="14401800" y="254665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4"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68885</xdr:rowOff>
    </xdr:from>
    <xdr:to>
      <xdr:col>21</xdr:col>
      <xdr:colOff>0</xdr:colOff>
      <xdr:row>16</xdr:row>
      <xdr:rowOff>152857</xdr:rowOff>
    </xdr:to>
    <xdr:cxnSp macro="">
      <xdr:nvCxnSpPr>
        <xdr:cNvPr id="446" name="直線コネクタ 445"/>
        <xdr:cNvCxnSpPr/>
      </xdr:nvCxnSpPr>
      <xdr:spPr>
        <a:xfrm flipV="1">
          <a:off x="13512800" y="2812085"/>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7" name="フローチャート : 判断 446"/>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8" name="テキスト ボックス 447"/>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49" name="フローチャート : 判断 448"/>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0" name="テキスト ボックス 449"/>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158513</xdr:rowOff>
    </xdr:from>
    <xdr:ext cx="762000" cy="259045"/>
    <xdr:sp macro="" textlink="">
      <xdr:nvSpPr>
        <xdr:cNvPr id="452" name="テキスト ボックス 451"/>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95555</xdr:rowOff>
    </xdr:from>
    <xdr:to>
      <xdr:col>22</xdr:col>
      <xdr:colOff>254000</xdr:colOff>
      <xdr:row>15</xdr:row>
      <xdr:rowOff>25705</xdr:rowOff>
    </xdr:to>
    <xdr:sp macro="" textlink="">
      <xdr:nvSpPr>
        <xdr:cNvPr id="460" name="円/楕円 459"/>
        <xdr:cNvSpPr/>
      </xdr:nvSpPr>
      <xdr:spPr>
        <a:xfrm>
          <a:off x="15240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35882</xdr:rowOff>
    </xdr:from>
    <xdr:ext cx="762000" cy="259045"/>
    <xdr:sp macro="" textlink="">
      <xdr:nvSpPr>
        <xdr:cNvPr id="461" name="テキスト ボックス 460"/>
        <xdr:cNvSpPr txBox="1"/>
      </xdr:nvSpPr>
      <xdr:spPr>
        <a:xfrm>
          <a:off x="14909800" y="2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18085</xdr:rowOff>
    </xdr:from>
    <xdr:to>
      <xdr:col>21</xdr:col>
      <xdr:colOff>50800</xdr:colOff>
      <xdr:row>16</xdr:row>
      <xdr:rowOff>119685</xdr:rowOff>
    </xdr:to>
    <xdr:sp macro="" textlink="">
      <xdr:nvSpPr>
        <xdr:cNvPr id="462" name="円/楕円 461"/>
        <xdr:cNvSpPr/>
      </xdr:nvSpPr>
      <xdr:spPr>
        <a:xfrm>
          <a:off x="143510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63" name="テキスト ボックス 462"/>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102057</xdr:rowOff>
    </xdr:from>
    <xdr:to>
      <xdr:col>19</xdr:col>
      <xdr:colOff>533400</xdr:colOff>
      <xdr:row>17</xdr:row>
      <xdr:rowOff>32207</xdr:rowOff>
    </xdr:to>
    <xdr:sp macro="" textlink="">
      <xdr:nvSpPr>
        <xdr:cNvPr id="464" name="円/楕円 463"/>
        <xdr:cNvSpPr/>
      </xdr:nvSpPr>
      <xdr:spPr>
        <a:xfrm>
          <a:off x="13462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16984</xdr:rowOff>
    </xdr:from>
    <xdr:ext cx="762000" cy="259045"/>
    <xdr:sp macro="" textlink="">
      <xdr:nvSpPr>
        <xdr:cNvPr id="465" name="テキスト ボックス 464"/>
        <xdr:cNvSpPr txBox="1"/>
      </xdr:nvSpPr>
      <xdr:spPr>
        <a:xfrm>
          <a:off x="13131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20,646
20,601
168.34
11,747,133
11,327,689
388,964
8,202,236
10,738,181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計画的な職員定数の管理</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　今後も定員管理適正化計画に基づき計画的な定員管理に努めるとともに、行財政改革の取組を通して人件費の削減に努める。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138430</xdr:rowOff>
    </xdr:to>
    <xdr:cxnSp macro="">
      <xdr:nvCxnSpPr>
        <xdr:cNvPr id="66" name="直線コネクタ 65"/>
        <xdr:cNvCxnSpPr/>
      </xdr:nvCxnSpPr>
      <xdr:spPr>
        <a:xfrm flipV="1">
          <a:off x="3987800" y="608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9" name="直線コネクタ 68"/>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161290</xdr:rowOff>
    </xdr:to>
    <xdr:cxnSp macro="">
      <xdr:nvCxnSpPr>
        <xdr:cNvPr id="72" name="直線コネクタ 71"/>
        <xdr:cNvCxnSpPr/>
      </xdr:nvCxnSpPr>
      <xdr:spPr>
        <a:xfrm flipV="1">
          <a:off x="2209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20320</xdr:rowOff>
    </xdr:to>
    <xdr:cxnSp macro="">
      <xdr:nvCxnSpPr>
        <xdr:cNvPr id="75" name="直線コネクタ 74"/>
        <xdr:cNvCxnSpPr/>
      </xdr:nvCxnSpPr>
      <xdr:spPr>
        <a:xfrm flipV="1">
          <a:off x="1320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9" name="円/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財政健全化方針に基づく経費削減の取組等</a:t>
          </a:r>
          <a:r>
            <a:rPr lang="ja-JP" altLang="ja-JP" sz="1100" b="0" i="0" baseline="0">
              <a:solidFill>
                <a:schemeClr val="dk1"/>
              </a:solidFill>
              <a:effectLst/>
              <a:latin typeface="+mn-lt"/>
              <a:ea typeface="+mn-ea"/>
              <a:cs typeface="+mn-cs"/>
            </a:rPr>
            <a:t>の着実な実施により、前年度より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ポイント改善している。</a:t>
          </a:r>
          <a:endParaRPr lang="ja-JP" altLang="ja-JP">
            <a:effectLst/>
          </a:endParaRPr>
        </a:p>
        <a:p>
          <a:pPr rtl="0"/>
          <a:r>
            <a:rPr lang="ja-JP" altLang="ja-JP" sz="1100" b="0" i="0" baseline="0">
              <a:solidFill>
                <a:schemeClr val="dk1"/>
              </a:solidFill>
              <a:effectLst/>
              <a:latin typeface="+mn-lt"/>
              <a:ea typeface="+mn-ea"/>
              <a:cs typeface="+mn-cs"/>
            </a:rPr>
            <a:t>　今後も行財政改革の取組を通して、経費の削減に努める。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37846</xdr:rowOff>
    </xdr:to>
    <xdr:cxnSp macro="">
      <xdr:nvCxnSpPr>
        <xdr:cNvPr id="125" name="直線コネクタ 124"/>
        <xdr:cNvCxnSpPr/>
      </xdr:nvCxnSpPr>
      <xdr:spPr>
        <a:xfrm flipV="1">
          <a:off x="15671800" y="2573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117856</xdr:rowOff>
    </xdr:from>
    <xdr:to>
      <xdr:col>22</xdr:col>
      <xdr:colOff>565150</xdr:colOff>
      <xdr:row>15</xdr:row>
      <xdr:rowOff>37846</xdr:rowOff>
    </xdr:to>
    <xdr:cxnSp macro="">
      <xdr:nvCxnSpPr>
        <xdr:cNvPr id="128" name="直線コネクタ 127"/>
        <xdr:cNvCxnSpPr/>
      </xdr:nvCxnSpPr>
      <xdr:spPr>
        <a:xfrm>
          <a:off x="14782800" y="25181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117856</xdr:rowOff>
    </xdr:to>
    <xdr:cxnSp macro="">
      <xdr:nvCxnSpPr>
        <xdr:cNvPr id="131" name="直線コネクタ 130"/>
        <xdr:cNvCxnSpPr/>
      </xdr:nvCxnSpPr>
      <xdr:spPr>
        <a:xfrm>
          <a:off x="13893800" y="248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15</xdr:row>
      <xdr:rowOff>120142</xdr:rowOff>
    </xdr:to>
    <xdr:cxnSp macro="">
      <xdr:nvCxnSpPr>
        <xdr:cNvPr id="134" name="直線コネクタ 133"/>
        <xdr:cNvCxnSpPr/>
      </xdr:nvCxnSpPr>
      <xdr:spPr>
        <a:xfrm flipV="1">
          <a:off x="13004800" y="24815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6" name="円/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67056</xdr:rowOff>
    </xdr:from>
    <xdr:to>
      <xdr:col>21</xdr:col>
      <xdr:colOff>412750</xdr:colOff>
      <xdr:row>14</xdr:row>
      <xdr:rowOff>168656</xdr:rowOff>
    </xdr:to>
    <xdr:sp macro="" textlink="">
      <xdr:nvSpPr>
        <xdr:cNvPr id="148" name="円/楕円 147"/>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7383</xdr:rowOff>
    </xdr:from>
    <xdr:ext cx="762000" cy="259045"/>
    <xdr:sp macro="" textlink="">
      <xdr:nvSpPr>
        <xdr:cNvPr id="149" name="テキスト ボックス 148"/>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0" name="円/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52" name="円/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53" name="テキスト ボックス 152"/>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障害者自立支援給付事業が前年度より３％増加しているものの、児童手当費が前年度より３％減少しているため</a:t>
          </a:r>
          <a:r>
            <a:rPr lang="ja-JP" altLang="ja-JP" sz="1100" b="0" i="0" baseline="0">
              <a:solidFill>
                <a:schemeClr val="dk1"/>
              </a:solidFill>
              <a:effectLst/>
              <a:latin typeface="+mn-lt"/>
              <a:ea typeface="+mn-ea"/>
              <a:cs typeface="+mn-cs"/>
            </a:rPr>
            <a:t>対前年度比では横ばいとなって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類似団体平均を１．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今後も必要な支援を確保しつつ、事業の見直しを図るなどして効率的な財政運営に努める。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86" name="直線コネクタ 185"/>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50800</xdr:rowOff>
    </xdr:to>
    <xdr:cxnSp macro="">
      <xdr:nvCxnSpPr>
        <xdr:cNvPr id="189" name="直線コネクタ 188"/>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165100</xdr:rowOff>
    </xdr:to>
    <xdr:cxnSp macro="">
      <xdr:nvCxnSpPr>
        <xdr:cNvPr id="192" name="直線コネクタ 191"/>
        <xdr:cNvCxnSpPr/>
      </xdr:nvCxnSpPr>
      <xdr:spPr>
        <a:xfrm>
          <a:off x="2209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5" name="直線コネクタ 194"/>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197" name="テキスト ボックス 19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簡易水道事業、下水道事業及び農業集落排水事業</a:t>
          </a:r>
          <a:r>
            <a:rPr lang="ja-JP" altLang="en-US" sz="1100" b="0" i="0" baseline="0">
              <a:solidFill>
                <a:schemeClr val="dk1"/>
              </a:solidFill>
              <a:effectLst/>
              <a:latin typeface="+mn-lt"/>
              <a:ea typeface="+mn-ea"/>
              <a:cs typeface="+mn-cs"/>
            </a:rPr>
            <a:t>の各特別会計</a:t>
          </a:r>
          <a:r>
            <a:rPr lang="ja-JP" altLang="ja-JP" sz="1100" b="0" i="0" baseline="0">
              <a:solidFill>
                <a:schemeClr val="dk1"/>
              </a:solidFill>
              <a:effectLst/>
              <a:latin typeface="+mn-lt"/>
              <a:ea typeface="+mn-ea"/>
              <a:cs typeface="+mn-cs"/>
            </a:rPr>
            <a:t>への繰出金</a:t>
          </a:r>
          <a:r>
            <a:rPr lang="ja-JP" altLang="en-US" sz="1100" b="0" i="0" baseline="0">
              <a:solidFill>
                <a:schemeClr val="dk1"/>
              </a:solidFill>
              <a:effectLst/>
              <a:latin typeface="+mn-lt"/>
              <a:ea typeface="+mn-ea"/>
              <a:cs typeface="+mn-cs"/>
            </a:rPr>
            <a:t>が前年度より５．８％</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していることなどに</a:t>
          </a:r>
          <a:r>
            <a:rPr lang="ja-JP" altLang="ja-JP" sz="1100" b="0" i="0" baseline="0">
              <a:solidFill>
                <a:schemeClr val="dk1"/>
              </a:solidFill>
              <a:effectLst/>
              <a:latin typeface="+mn-lt"/>
              <a:ea typeface="+mn-ea"/>
              <a:cs typeface="+mn-cs"/>
            </a:rPr>
            <a:t>より、前年度から</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増加している。</a:t>
          </a:r>
          <a:endParaRPr lang="ja-JP" altLang="ja-JP">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各特別会計への繰出金の減少を図り、</a:t>
          </a:r>
          <a:r>
            <a:rPr lang="ja-JP" altLang="ja-JP" sz="1100" b="0" i="0" baseline="0">
              <a:solidFill>
                <a:schemeClr val="dk1"/>
              </a:solidFill>
              <a:effectLst/>
              <a:latin typeface="+mn-lt"/>
              <a:ea typeface="+mn-ea"/>
              <a:cs typeface="+mn-cs"/>
            </a:rPr>
            <a:t>普通会計の負担額を減らすよう各種事業の安定化に努める。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5080</xdr:rowOff>
    </xdr:to>
    <xdr:cxnSp macro="">
      <xdr:nvCxnSpPr>
        <xdr:cNvPr id="247" name="直線コネクタ 246"/>
        <xdr:cNvCxnSpPr/>
      </xdr:nvCxnSpPr>
      <xdr:spPr>
        <a:xfrm>
          <a:off x="15671800" y="991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168910</xdr:rowOff>
    </xdr:to>
    <xdr:cxnSp macro="">
      <xdr:nvCxnSpPr>
        <xdr:cNvPr id="250" name="直線コネクタ 249"/>
        <xdr:cNvCxnSpPr/>
      </xdr:nvCxnSpPr>
      <xdr:spPr>
        <a:xfrm flipV="1">
          <a:off x="14782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81280</xdr:rowOff>
    </xdr:to>
    <xdr:cxnSp macro="">
      <xdr:nvCxnSpPr>
        <xdr:cNvPr id="253" name="直線コネクタ 252"/>
        <xdr:cNvCxnSpPr/>
      </xdr:nvCxnSpPr>
      <xdr:spPr>
        <a:xfrm flipV="1">
          <a:off x="13893800" y="994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58</xdr:row>
      <xdr:rowOff>81280</xdr:rowOff>
    </xdr:to>
    <xdr:cxnSp macro="">
      <xdr:nvCxnSpPr>
        <xdr:cNvPr id="256" name="直線コネクタ 255"/>
        <xdr:cNvCxnSpPr/>
      </xdr:nvCxnSpPr>
      <xdr:spPr>
        <a:xfrm>
          <a:off x="13004800" y="97205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6" name="円/楕円 265"/>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7"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8" name="円/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69" name="テキスト ボックス 268"/>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0" name="円/楕円 269"/>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1" name="テキスト ボックス 270"/>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2" name="円/楕円 271"/>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3" name="テキスト ボックス 27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4" name="円/楕円 273"/>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5" name="テキスト ボックス 274"/>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補助金の見直し</a:t>
          </a:r>
          <a:r>
            <a:rPr lang="ja-JP" altLang="en-US" sz="1100" b="0" i="0" baseline="0">
              <a:solidFill>
                <a:schemeClr val="dk1"/>
              </a:solidFill>
              <a:effectLst/>
              <a:latin typeface="+mn-lt"/>
              <a:ea typeface="+mn-ea"/>
              <a:cs typeface="+mn-cs"/>
            </a:rPr>
            <a:t>等の実施により</a:t>
          </a: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補助金交付事業の効果等を検証し、交付基準及び交付額の見直しに努める。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66040</xdr:rowOff>
    </xdr:to>
    <xdr:cxnSp macro="">
      <xdr:nvCxnSpPr>
        <xdr:cNvPr id="308" name="直線コネクタ 307"/>
        <xdr:cNvCxnSpPr/>
      </xdr:nvCxnSpPr>
      <xdr:spPr>
        <a:xfrm flipV="1">
          <a:off x="15671800" y="622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66040</xdr:rowOff>
    </xdr:to>
    <xdr:cxnSp macro="">
      <xdr:nvCxnSpPr>
        <xdr:cNvPr id="311" name="直線コネクタ 310"/>
        <xdr:cNvCxnSpPr/>
      </xdr:nvCxnSpPr>
      <xdr:spPr>
        <a:xfrm>
          <a:off x="14782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20320</xdr:rowOff>
    </xdr:to>
    <xdr:cxnSp macro="">
      <xdr:nvCxnSpPr>
        <xdr:cNvPr id="314" name="直線コネクタ 313"/>
        <xdr:cNvCxnSpPr/>
      </xdr:nvCxnSpPr>
      <xdr:spPr>
        <a:xfrm>
          <a:off x="13893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36</xdr:row>
      <xdr:rowOff>27940</xdr:rowOff>
    </xdr:to>
    <xdr:cxnSp macro="">
      <xdr:nvCxnSpPr>
        <xdr:cNvPr id="317" name="直線コネクタ 316"/>
        <xdr:cNvCxnSpPr/>
      </xdr:nvCxnSpPr>
      <xdr:spPr>
        <a:xfrm flipV="1">
          <a:off x="13004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27" name="円/楕円 326"/>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28"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29" name="円/楕円 328"/>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0" name="テキスト ボックス 329"/>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140970</xdr:rowOff>
    </xdr:from>
    <xdr:to>
      <xdr:col>21</xdr:col>
      <xdr:colOff>412750</xdr:colOff>
      <xdr:row>36</xdr:row>
      <xdr:rowOff>71120</xdr:rowOff>
    </xdr:to>
    <xdr:sp macro="" textlink="">
      <xdr:nvSpPr>
        <xdr:cNvPr id="331" name="円/楕円 330"/>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81297</xdr:rowOff>
    </xdr:from>
    <xdr:ext cx="762000" cy="259045"/>
    <xdr:sp macro="" textlink="">
      <xdr:nvSpPr>
        <xdr:cNvPr id="332" name="テキスト ボックス 331"/>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3" name="円/楕円 332"/>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34" name="テキスト ボックス 333"/>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35" name="円/楕円 334"/>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88917</xdr:rowOff>
    </xdr:from>
    <xdr:ext cx="762000" cy="259045"/>
    <xdr:sp macro="" textlink="">
      <xdr:nvSpPr>
        <xdr:cNvPr id="336" name="テキスト ボックス 335"/>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プライマリーバランスを考慮し、単年度当たりの町債発行額を抑制したほか、任意の繰上償還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約２</a:t>
          </a:r>
          <a:r>
            <a:rPr lang="ja-JP" altLang="en-US" sz="1100" b="0" i="0" baseline="0">
              <a:solidFill>
                <a:schemeClr val="dk1"/>
              </a:solidFill>
              <a:effectLst/>
              <a:latin typeface="+mn-lt"/>
              <a:ea typeface="+mn-ea"/>
              <a:cs typeface="+mn-cs"/>
            </a:rPr>
            <a:t>８９</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を実施し、前年度より１．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プライマリーバランスを考慮した単年度当たりの町債発行額の抑制及び任意の繰上償還は、財政健全化の取組の一環として毎年度継続的に行っているところであり、</a:t>
          </a:r>
          <a:r>
            <a:rPr lang="ja-JP" altLang="ja-JP" sz="1100" b="0" i="0" baseline="0">
              <a:solidFill>
                <a:schemeClr val="dk1"/>
              </a:solidFill>
              <a:effectLst/>
              <a:latin typeface="+mn-lt"/>
              <a:ea typeface="+mn-ea"/>
              <a:cs typeface="+mn-cs"/>
            </a:rPr>
            <a:t>今後も同様の取組を継続し、後年度負担の軽減に努める。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66039</xdr:rowOff>
    </xdr:to>
    <xdr:cxnSp macro="">
      <xdr:nvCxnSpPr>
        <xdr:cNvPr id="369" name="直線コネクタ 368"/>
        <xdr:cNvCxnSpPr/>
      </xdr:nvCxnSpPr>
      <xdr:spPr>
        <a:xfrm flipV="1">
          <a:off x="3987800" y="133553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165100</xdr:rowOff>
    </xdr:to>
    <xdr:cxnSp macro="">
      <xdr:nvCxnSpPr>
        <xdr:cNvPr id="372" name="直線コネクタ 371"/>
        <xdr:cNvCxnSpPr/>
      </xdr:nvCxnSpPr>
      <xdr:spPr>
        <a:xfrm flipV="1">
          <a:off x="3098800" y="134391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4" name="テキスト ボックス 37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92711</xdr:rowOff>
    </xdr:to>
    <xdr:cxnSp macro="">
      <xdr:nvCxnSpPr>
        <xdr:cNvPr id="375" name="直線コネクタ 374"/>
        <xdr:cNvCxnSpPr/>
      </xdr:nvCxnSpPr>
      <xdr:spPr>
        <a:xfrm flipV="1">
          <a:off x="2209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77" name="テキスト ボックス 37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80</xdr:row>
      <xdr:rowOff>12700</xdr:rowOff>
    </xdr:to>
    <xdr:cxnSp macro="">
      <xdr:nvCxnSpPr>
        <xdr:cNvPr id="378" name="直線コネクタ 377"/>
        <xdr:cNvCxnSpPr/>
      </xdr:nvCxnSpPr>
      <xdr:spPr>
        <a:xfrm flipV="1">
          <a:off x="1320800" y="13637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102870</xdr:rowOff>
    </xdr:from>
    <xdr:to>
      <xdr:col>7</xdr:col>
      <xdr:colOff>66675</xdr:colOff>
      <xdr:row>78</xdr:row>
      <xdr:rowOff>33020</xdr:rowOff>
    </xdr:to>
    <xdr:sp macro="" textlink="">
      <xdr:nvSpPr>
        <xdr:cNvPr id="388" name="円/楕円 387"/>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74947</xdr:rowOff>
    </xdr:from>
    <xdr:ext cx="762000" cy="259045"/>
    <xdr:sp macro="" textlink="">
      <xdr:nvSpPr>
        <xdr:cNvPr id="389"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90" name="円/楕円 389"/>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101616</xdr:rowOff>
    </xdr:from>
    <xdr:ext cx="736600" cy="259045"/>
    <xdr:sp macro="" textlink="">
      <xdr:nvSpPr>
        <xdr:cNvPr id="391" name="テキスト ボックス 390"/>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2" name="円/楕円 391"/>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3" name="テキスト ボックス 392"/>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4" name="円/楕円 393"/>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95" name="テキスト ボックス 394"/>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6" name="円/楕円 395"/>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7" name="テキスト ボックス 396"/>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公共施設の管理運営に係る物件費</a:t>
          </a:r>
          <a:r>
            <a:rPr lang="ja-JP" altLang="en-US" sz="1100" b="0" i="0" baseline="0">
              <a:solidFill>
                <a:sysClr val="windowText" lastClr="000000"/>
              </a:solidFill>
              <a:effectLst/>
              <a:latin typeface="+mn-lt"/>
              <a:ea typeface="+mn-ea"/>
              <a:cs typeface="+mn-cs"/>
            </a:rPr>
            <a:t>の減少</a:t>
          </a:r>
          <a:r>
            <a:rPr lang="ja-JP" altLang="ja-JP" sz="1100" b="0" i="0" baseline="0">
              <a:solidFill>
                <a:sysClr val="windowText" lastClr="000000"/>
              </a:solidFill>
              <a:effectLst/>
              <a:latin typeface="+mn-lt"/>
              <a:ea typeface="+mn-ea"/>
              <a:cs typeface="+mn-cs"/>
            </a:rPr>
            <a:t>などの要因により、前年度より０．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今後も</a:t>
          </a:r>
          <a:r>
            <a:rPr lang="ja-JP" altLang="ja-JP" sz="1100">
              <a:solidFill>
                <a:sysClr val="windowText" lastClr="000000"/>
              </a:solidFill>
              <a:effectLst/>
              <a:latin typeface="+mn-lt"/>
              <a:ea typeface="+mn-ea"/>
              <a:cs typeface="+mn-cs"/>
            </a:rPr>
            <a:t>財政健全化方針に基づく経費削減の取組等</a:t>
          </a:r>
          <a:r>
            <a:rPr lang="ja-JP" altLang="ja-JP" sz="1100" b="0" i="0" baseline="0">
              <a:solidFill>
                <a:sysClr val="windowText" lastClr="000000"/>
              </a:solidFill>
              <a:effectLst/>
              <a:latin typeface="+mn-lt"/>
              <a:ea typeface="+mn-ea"/>
              <a:cs typeface="+mn-cs"/>
            </a:rPr>
            <a:t>を着実に実施していくことで、指標の改善に努める。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161289</xdr:rowOff>
    </xdr:to>
    <xdr:cxnSp macro="">
      <xdr:nvCxnSpPr>
        <xdr:cNvPr id="428" name="直線コネクタ 427"/>
        <xdr:cNvCxnSpPr/>
      </xdr:nvCxnSpPr>
      <xdr:spPr>
        <a:xfrm flipV="1">
          <a:off x="15671800" y="12983464"/>
          <a:ext cx="8382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78994</xdr:rowOff>
    </xdr:from>
    <xdr:to>
      <xdr:col>22</xdr:col>
      <xdr:colOff>565150</xdr:colOff>
      <xdr:row>75</xdr:row>
      <xdr:rowOff>161289</xdr:rowOff>
    </xdr:to>
    <xdr:cxnSp macro="">
      <xdr:nvCxnSpPr>
        <xdr:cNvPr id="431" name="直線コネクタ 430"/>
        <xdr:cNvCxnSpPr/>
      </xdr:nvCxnSpPr>
      <xdr:spPr>
        <a:xfrm>
          <a:off x="14782800" y="129377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3" name="テキスト ボックス 432"/>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88138</xdr:rowOff>
    </xdr:to>
    <xdr:cxnSp macro="">
      <xdr:nvCxnSpPr>
        <xdr:cNvPr id="434" name="直線コネクタ 433"/>
        <xdr:cNvCxnSpPr/>
      </xdr:nvCxnSpPr>
      <xdr:spPr>
        <a:xfrm flipV="1">
          <a:off x="13893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88138</xdr:rowOff>
    </xdr:to>
    <xdr:cxnSp macro="">
      <xdr:nvCxnSpPr>
        <xdr:cNvPr id="437" name="直線コネクタ 436"/>
        <xdr:cNvCxnSpPr/>
      </xdr:nvCxnSpPr>
      <xdr:spPr>
        <a:xfrm>
          <a:off x="13004800" y="12914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73914</xdr:rowOff>
    </xdr:from>
    <xdr:to>
      <xdr:col>24</xdr:col>
      <xdr:colOff>82550</xdr:colOff>
      <xdr:row>76</xdr:row>
      <xdr:rowOff>4065</xdr:rowOff>
    </xdr:to>
    <xdr:sp macro="" textlink="">
      <xdr:nvSpPr>
        <xdr:cNvPr id="447" name="円/楕円 446"/>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90441</xdr:rowOff>
    </xdr:from>
    <xdr:ext cx="762000" cy="259045"/>
    <xdr:sp macro="" textlink="">
      <xdr:nvSpPr>
        <xdr:cNvPr id="448"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9" name="円/楕円 448"/>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0" name="テキスト ボックス 449"/>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51" name="円/楕円 450"/>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52" name="テキスト ボックス 451"/>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53" name="円/楕円 452"/>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54" name="テキスト ボックス 453"/>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55" name="円/楕円 454"/>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56" name="テキスト ボックス 455"/>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52114</xdr:rowOff>
    </xdr:from>
    <xdr:to>
      <xdr:col>4</xdr:col>
      <xdr:colOff>1117600</xdr:colOff>
      <xdr:row>13</xdr:row>
      <xdr:rowOff>115322</xdr:rowOff>
    </xdr:to>
    <xdr:cxnSp macro="">
      <xdr:nvCxnSpPr>
        <xdr:cNvPr id="50" name="直線コネクタ 49"/>
        <xdr:cNvCxnSpPr/>
      </xdr:nvCxnSpPr>
      <xdr:spPr bwMode="auto">
        <a:xfrm flipV="1">
          <a:off x="5003800" y="2328589"/>
          <a:ext cx="647700" cy="6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30531</xdr:rowOff>
    </xdr:from>
    <xdr:to>
      <xdr:col>4</xdr:col>
      <xdr:colOff>469900</xdr:colOff>
      <xdr:row>13</xdr:row>
      <xdr:rowOff>115322</xdr:rowOff>
    </xdr:to>
    <xdr:cxnSp macro="">
      <xdr:nvCxnSpPr>
        <xdr:cNvPr id="53" name="直線コネクタ 52"/>
        <xdr:cNvCxnSpPr/>
      </xdr:nvCxnSpPr>
      <xdr:spPr bwMode="auto">
        <a:xfrm>
          <a:off x="4305300" y="2307006"/>
          <a:ext cx="698500" cy="8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15577</xdr:rowOff>
    </xdr:from>
    <xdr:to>
      <xdr:col>3</xdr:col>
      <xdr:colOff>904875</xdr:colOff>
      <xdr:row>13</xdr:row>
      <xdr:rowOff>30531</xdr:rowOff>
    </xdr:to>
    <xdr:cxnSp macro="">
      <xdr:nvCxnSpPr>
        <xdr:cNvPr id="56" name="直線コネクタ 55"/>
        <xdr:cNvCxnSpPr/>
      </xdr:nvCxnSpPr>
      <xdr:spPr bwMode="auto">
        <a:xfrm>
          <a:off x="3606800" y="2292052"/>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142526</xdr:rowOff>
    </xdr:from>
    <xdr:to>
      <xdr:col>3</xdr:col>
      <xdr:colOff>206375</xdr:colOff>
      <xdr:row>13</xdr:row>
      <xdr:rowOff>15577</xdr:rowOff>
    </xdr:to>
    <xdr:cxnSp macro="">
      <xdr:nvCxnSpPr>
        <xdr:cNvPr id="59" name="直線コネクタ 58"/>
        <xdr:cNvCxnSpPr/>
      </xdr:nvCxnSpPr>
      <xdr:spPr bwMode="auto">
        <a:xfrm>
          <a:off x="2908300" y="2247551"/>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1314</xdr:rowOff>
    </xdr:from>
    <xdr:to>
      <xdr:col>5</xdr:col>
      <xdr:colOff>34925</xdr:colOff>
      <xdr:row>13</xdr:row>
      <xdr:rowOff>102914</xdr:rowOff>
    </xdr:to>
    <xdr:sp macro="" textlink="">
      <xdr:nvSpPr>
        <xdr:cNvPr id="69" name="円/楕円 68"/>
        <xdr:cNvSpPr/>
      </xdr:nvSpPr>
      <xdr:spPr bwMode="auto">
        <a:xfrm>
          <a:off x="5600700" y="227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17841</xdr:rowOff>
    </xdr:from>
    <xdr:ext cx="762000" cy="259045"/>
    <xdr:sp macro="" textlink="">
      <xdr:nvSpPr>
        <xdr:cNvPr id="70" name="人口1人当たり決算額の推移該当値テキスト130"/>
        <xdr:cNvSpPr txBox="1"/>
      </xdr:nvSpPr>
      <xdr:spPr>
        <a:xfrm>
          <a:off x="5740400" y="212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104,431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64522</xdr:rowOff>
    </xdr:from>
    <xdr:to>
      <xdr:col>4</xdr:col>
      <xdr:colOff>520700</xdr:colOff>
      <xdr:row>13</xdr:row>
      <xdr:rowOff>166122</xdr:rowOff>
    </xdr:to>
    <xdr:sp macro="" textlink="">
      <xdr:nvSpPr>
        <xdr:cNvPr id="71" name="円/楕円 70"/>
        <xdr:cNvSpPr/>
      </xdr:nvSpPr>
      <xdr:spPr bwMode="auto">
        <a:xfrm>
          <a:off x="4953000" y="234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4849</xdr:rowOff>
    </xdr:from>
    <xdr:ext cx="736600" cy="259045"/>
    <xdr:sp macro="" textlink="">
      <xdr:nvSpPr>
        <xdr:cNvPr id="72" name="テキスト ボックス 71"/>
        <xdr:cNvSpPr txBox="1"/>
      </xdr:nvSpPr>
      <xdr:spPr>
        <a:xfrm>
          <a:off x="4622800" y="210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151181</xdr:rowOff>
    </xdr:from>
    <xdr:to>
      <xdr:col>3</xdr:col>
      <xdr:colOff>955675</xdr:colOff>
      <xdr:row>13</xdr:row>
      <xdr:rowOff>81331</xdr:rowOff>
    </xdr:to>
    <xdr:sp macro="" textlink="">
      <xdr:nvSpPr>
        <xdr:cNvPr id="73" name="円/楕円 72"/>
        <xdr:cNvSpPr/>
      </xdr:nvSpPr>
      <xdr:spPr bwMode="auto">
        <a:xfrm>
          <a:off x="4254500" y="225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91508</xdr:rowOff>
    </xdr:from>
    <xdr:ext cx="762000" cy="259045"/>
    <xdr:sp macro="" textlink="">
      <xdr:nvSpPr>
        <xdr:cNvPr id="74" name="テキスト ボックス 73"/>
        <xdr:cNvSpPr txBox="1"/>
      </xdr:nvSpPr>
      <xdr:spPr>
        <a:xfrm>
          <a:off x="3924300" y="202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105,564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136227</xdr:rowOff>
    </xdr:from>
    <xdr:to>
      <xdr:col>3</xdr:col>
      <xdr:colOff>257175</xdr:colOff>
      <xdr:row>13</xdr:row>
      <xdr:rowOff>66377</xdr:rowOff>
    </xdr:to>
    <xdr:sp macro="" textlink="">
      <xdr:nvSpPr>
        <xdr:cNvPr id="75" name="円/楕円 74"/>
        <xdr:cNvSpPr/>
      </xdr:nvSpPr>
      <xdr:spPr bwMode="auto">
        <a:xfrm>
          <a:off x="3556000" y="224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76554</xdr:rowOff>
    </xdr:from>
    <xdr:ext cx="762000" cy="259045"/>
    <xdr:sp macro="" textlink="">
      <xdr:nvSpPr>
        <xdr:cNvPr id="76" name="テキスト ボックス 75"/>
        <xdr:cNvSpPr txBox="1"/>
      </xdr:nvSpPr>
      <xdr:spPr>
        <a:xfrm>
          <a:off x="3225800" y="201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106,349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91726</xdr:rowOff>
    </xdr:from>
    <xdr:to>
      <xdr:col>2</xdr:col>
      <xdr:colOff>692150</xdr:colOff>
      <xdr:row>13</xdr:row>
      <xdr:rowOff>21876</xdr:rowOff>
    </xdr:to>
    <xdr:sp macro="" textlink="">
      <xdr:nvSpPr>
        <xdr:cNvPr id="77" name="円/楕円 76"/>
        <xdr:cNvSpPr/>
      </xdr:nvSpPr>
      <xdr:spPr bwMode="auto">
        <a:xfrm>
          <a:off x="2857500" y="219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32053</xdr:rowOff>
    </xdr:from>
    <xdr:ext cx="762000" cy="259045"/>
    <xdr:sp macro="" textlink="">
      <xdr:nvSpPr>
        <xdr:cNvPr id="78" name="テキスト ボックス 77"/>
        <xdr:cNvSpPr txBox="1"/>
      </xdr:nvSpPr>
      <xdr:spPr>
        <a:xfrm>
          <a:off x="2527300" y="196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140926</xdr:rowOff>
    </xdr:from>
    <xdr:to>
      <xdr:col>4</xdr:col>
      <xdr:colOff>1117600</xdr:colOff>
      <xdr:row>35</xdr:row>
      <xdr:rowOff>211544</xdr:rowOff>
    </xdr:to>
    <xdr:cxnSp macro="">
      <xdr:nvCxnSpPr>
        <xdr:cNvPr id="111" name="直線コネクタ 110"/>
        <xdr:cNvCxnSpPr/>
      </xdr:nvCxnSpPr>
      <xdr:spPr bwMode="auto">
        <a:xfrm>
          <a:off x="5003800" y="6751276"/>
          <a:ext cx="647700" cy="7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9919</xdr:rowOff>
    </xdr:from>
    <xdr:to>
      <xdr:col>4</xdr:col>
      <xdr:colOff>469900</xdr:colOff>
      <xdr:row>35</xdr:row>
      <xdr:rowOff>140926</xdr:rowOff>
    </xdr:to>
    <xdr:cxnSp macro="">
      <xdr:nvCxnSpPr>
        <xdr:cNvPr id="114" name="直線コネクタ 113"/>
        <xdr:cNvCxnSpPr/>
      </xdr:nvCxnSpPr>
      <xdr:spPr bwMode="auto">
        <a:xfrm>
          <a:off x="4305300" y="6620269"/>
          <a:ext cx="698500" cy="13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225298</xdr:rowOff>
    </xdr:from>
    <xdr:to>
      <xdr:col>3</xdr:col>
      <xdr:colOff>904875</xdr:colOff>
      <xdr:row>35</xdr:row>
      <xdr:rowOff>9919</xdr:rowOff>
    </xdr:to>
    <xdr:cxnSp macro="">
      <xdr:nvCxnSpPr>
        <xdr:cNvPr id="117" name="直線コネクタ 116"/>
        <xdr:cNvCxnSpPr/>
      </xdr:nvCxnSpPr>
      <xdr:spPr bwMode="auto">
        <a:xfrm>
          <a:off x="3606800" y="6492748"/>
          <a:ext cx="698500" cy="12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167081</xdr:rowOff>
    </xdr:from>
    <xdr:to>
      <xdr:col>3</xdr:col>
      <xdr:colOff>206375</xdr:colOff>
      <xdr:row>34</xdr:row>
      <xdr:rowOff>225298</xdr:rowOff>
    </xdr:to>
    <xdr:cxnSp macro="">
      <xdr:nvCxnSpPr>
        <xdr:cNvPr id="120" name="直線コネクタ 119"/>
        <xdr:cNvCxnSpPr/>
      </xdr:nvCxnSpPr>
      <xdr:spPr bwMode="auto">
        <a:xfrm>
          <a:off x="2908300" y="6434531"/>
          <a:ext cx="6985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160744</xdr:rowOff>
    </xdr:from>
    <xdr:to>
      <xdr:col>5</xdr:col>
      <xdr:colOff>34925</xdr:colOff>
      <xdr:row>35</xdr:row>
      <xdr:rowOff>262344</xdr:rowOff>
    </xdr:to>
    <xdr:sp macro="" textlink="">
      <xdr:nvSpPr>
        <xdr:cNvPr id="130" name="円/楕円 129"/>
        <xdr:cNvSpPr/>
      </xdr:nvSpPr>
      <xdr:spPr bwMode="auto">
        <a:xfrm>
          <a:off x="5600700" y="677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5821</xdr:rowOff>
    </xdr:from>
    <xdr:ext cx="762000" cy="259045"/>
    <xdr:sp macro="" textlink="">
      <xdr:nvSpPr>
        <xdr:cNvPr id="131" name="人口1人当たり決算額の推移該当値テキスト445"/>
        <xdr:cNvSpPr txBox="1"/>
      </xdr:nvSpPr>
      <xdr:spPr>
        <a:xfrm>
          <a:off x="5740400" y="66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90126</xdr:rowOff>
    </xdr:from>
    <xdr:to>
      <xdr:col>4</xdr:col>
      <xdr:colOff>520700</xdr:colOff>
      <xdr:row>35</xdr:row>
      <xdr:rowOff>191726</xdr:rowOff>
    </xdr:to>
    <xdr:sp macro="" textlink="">
      <xdr:nvSpPr>
        <xdr:cNvPr id="132" name="円/楕円 131"/>
        <xdr:cNvSpPr/>
      </xdr:nvSpPr>
      <xdr:spPr bwMode="auto">
        <a:xfrm>
          <a:off x="4953000" y="670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201903</xdr:rowOff>
    </xdr:from>
    <xdr:ext cx="736600" cy="259045"/>
    <xdr:sp macro="" textlink="">
      <xdr:nvSpPr>
        <xdr:cNvPr id="133" name="テキスト ボックス 132"/>
        <xdr:cNvSpPr txBox="1"/>
      </xdr:nvSpPr>
      <xdr:spPr>
        <a:xfrm>
          <a:off x="4622800" y="646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302019</xdr:rowOff>
    </xdr:from>
    <xdr:to>
      <xdr:col>3</xdr:col>
      <xdr:colOff>955675</xdr:colOff>
      <xdr:row>35</xdr:row>
      <xdr:rowOff>60719</xdr:rowOff>
    </xdr:to>
    <xdr:sp macro="" textlink="">
      <xdr:nvSpPr>
        <xdr:cNvPr id="134" name="円/楕円 133"/>
        <xdr:cNvSpPr/>
      </xdr:nvSpPr>
      <xdr:spPr bwMode="auto">
        <a:xfrm>
          <a:off x="4254500" y="656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70896</xdr:rowOff>
    </xdr:from>
    <xdr:ext cx="762000" cy="259045"/>
    <xdr:sp macro="" textlink="">
      <xdr:nvSpPr>
        <xdr:cNvPr id="135" name="テキスト ボックス 134"/>
        <xdr:cNvSpPr txBox="1"/>
      </xdr:nvSpPr>
      <xdr:spPr>
        <a:xfrm>
          <a:off x="3924300" y="633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174498</xdr:rowOff>
    </xdr:from>
    <xdr:to>
      <xdr:col>3</xdr:col>
      <xdr:colOff>257175</xdr:colOff>
      <xdr:row>34</xdr:row>
      <xdr:rowOff>276098</xdr:rowOff>
    </xdr:to>
    <xdr:sp macro="" textlink="">
      <xdr:nvSpPr>
        <xdr:cNvPr id="136" name="円/楕円 135"/>
        <xdr:cNvSpPr/>
      </xdr:nvSpPr>
      <xdr:spPr bwMode="auto">
        <a:xfrm>
          <a:off x="3556000" y="644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286275</xdr:rowOff>
    </xdr:from>
    <xdr:ext cx="762000" cy="259045"/>
    <xdr:sp macro="" textlink="">
      <xdr:nvSpPr>
        <xdr:cNvPr id="137" name="テキスト ボックス 136"/>
        <xdr:cNvSpPr txBox="1"/>
      </xdr:nvSpPr>
      <xdr:spPr>
        <a:xfrm>
          <a:off x="3225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116281</xdr:rowOff>
    </xdr:from>
    <xdr:to>
      <xdr:col>2</xdr:col>
      <xdr:colOff>692150</xdr:colOff>
      <xdr:row>34</xdr:row>
      <xdr:rowOff>217881</xdr:rowOff>
    </xdr:to>
    <xdr:sp macro="" textlink="">
      <xdr:nvSpPr>
        <xdr:cNvPr id="138" name="円/楕円 137"/>
        <xdr:cNvSpPr/>
      </xdr:nvSpPr>
      <xdr:spPr bwMode="auto">
        <a:xfrm>
          <a:off x="2857500" y="638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228058</xdr:rowOff>
    </xdr:from>
    <xdr:ext cx="762000" cy="259045"/>
    <xdr:sp macro="" textlink="">
      <xdr:nvSpPr>
        <xdr:cNvPr id="139" name="テキスト ボックス 138"/>
        <xdr:cNvSpPr txBox="1"/>
      </xdr:nvSpPr>
      <xdr:spPr>
        <a:xfrm>
          <a:off x="2527300" y="615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20,646
20,601
168.34
11,747,133
11,327,689
388,964
8,202,236
10,738,181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129870</xdr:rowOff>
    </xdr:from>
    <xdr:to>
      <xdr:col>6</xdr:col>
      <xdr:colOff>511175</xdr:colOff>
      <xdr:row>32</xdr:row>
      <xdr:rowOff>152570</xdr:rowOff>
    </xdr:to>
    <xdr:cxnSp macro="">
      <xdr:nvCxnSpPr>
        <xdr:cNvPr id="59" name="直線コネクタ 58"/>
        <xdr:cNvCxnSpPr/>
      </xdr:nvCxnSpPr>
      <xdr:spPr>
        <a:xfrm>
          <a:off x="3797300" y="5616270"/>
          <a:ext cx="8382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94437</xdr:rowOff>
    </xdr:from>
    <xdr:to>
      <xdr:col>5</xdr:col>
      <xdr:colOff>358775</xdr:colOff>
      <xdr:row>32</xdr:row>
      <xdr:rowOff>129870</xdr:rowOff>
    </xdr:to>
    <xdr:cxnSp macro="">
      <xdr:nvCxnSpPr>
        <xdr:cNvPr id="62" name="直線コネクタ 61"/>
        <xdr:cNvCxnSpPr/>
      </xdr:nvCxnSpPr>
      <xdr:spPr>
        <a:xfrm>
          <a:off x="2908300" y="558083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13103</xdr:rowOff>
    </xdr:from>
    <xdr:ext cx="534377" cy="259045"/>
    <xdr:sp macro="" textlink="">
      <xdr:nvSpPr>
        <xdr:cNvPr id="64" name="テキスト ボックス 63"/>
        <xdr:cNvSpPr txBox="1"/>
      </xdr:nvSpPr>
      <xdr:spPr>
        <a:xfrm>
          <a:off x="3530111" y="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78275</xdr:rowOff>
    </xdr:from>
    <xdr:to>
      <xdr:col>4</xdr:col>
      <xdr:colOff>155575</xdr:colOff>
      <xdr:row>32</xdr:row>
      <xdr:rowOff>94437</xdr:rowOff>
    </xdr:to>
    <xdr:cxnSp macro="">
      <xdr:nvCxnSpPr>
        <xdr:cNvPr id="65" name="直線コネクタ 64"/>
        <xdr:cNvCxnSpPr/>
      </xdr:nvCxnSpPr>
      <xdr:spPr>
        <a:xfrm>
          <a:off x="2019300" y="556467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63096</xdr:rowOff>
    </xdr:from>
    <xdr:to>
      <xdr:col>2</xdr:col>
      <xdr:colOff>638175</xdr:colOff>
      <xdr:row>32</xdr:row>
      <xdr:rowOff>78275</xdr:rowOff>
    </xdr:to>
    <xdr:cxnSp macro="">
      <xdr:nvCxnSpPr>
        <xdr:cNvPr id="68" name="直線コネクタ 67"/>
        <xdr:cNvCxnSpPr/>
      </xdr:nvCxnSpPr>
      <xdr:spPr>
        <a:xfrm>
          <a:off x="1130300" y="5549496"/>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101770</xdr:rowOff>
    </xdr:from>
    <xdr:to>
      <xdr:col>6</xdr:col>
      <xdr:colOff>561975</xdr:colOff>
      <xdr:row>33</xdr:row>
      <xdr:rowOff>31920</xdr:rowOff>
    </xdr:to>
    <xdr:sp macro="" textlink="">
      <xdr:nvSpPr>
        <xdr:cNvPr id="78" name="円/楕円 77"/>
        <xdr:cNvSpPr/>
      </xdr:nvSpPr>
      <xdr:spPr>
        <a:xfrm>
          <a:off x="4584700" y="55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124647</xdr:rowOff>
    </xdr:from>
    <xdr:ext cx="534377" cy="259045"/>
    <xdr:sp macro="" textlink="">
      <xdr:nvSpPr>
        <xdr:cNvPr id="79" name="人件費該当値テキスト"/>
        <xdr:cNvSpPr txBox="1"/>
      </xdr:nvSpPr>
      <xdr:spPr>
        <a:xfrm>
          <a:off x="4686300" y="54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79070</xdr:rowOff>
    </xdr:from>
    <xdr:to>
      <xdr:col>5</xdr:col>
      <xdr:colOff>409575</xdr:colOff>
      <xdr:row>33</xdr:row>
      <xdr:rowOff>9220</xdr:rowOff>
    </xdr:to>
    <xdr:sp macro="" textlink="">
      <xdr:nvSpPr>
        <xdr:cNvPr id="80" name="円/楕円 79"/>
        <xdr:cNvSpPr/>
      </xdr:nvSpPr>
      <xdr:spPr>
        <a:xfrm>
          <a:off x="3746500" y="55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25747</xdr:rowOff>
    </xdr:from>
    <xdr:ext cx="534377" cy="259045"/>
    <xdr:sp macro="" textlink="">
      <xdr:nvSpPr>
        <xdr:cNvPr id="81" name="テキスト ボックス 80"/>
        <xdr:cNvSpPr txBox="1"/>
      </xdr:nvSpPr>
      <xdr:spPr>
        <a:xfrm>
          <a:off x="3530111" y="53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43637</xdr:rowOff>
    </xdr:from>
    <xdr:to>
      <xdr:col>4</xdr:col>
      <xdr:colOff>206375</xdr:colOff>
      <xdr:row>32</xdr:row>
      <xdr:rowOff>145237</xdr:rowOff>
    </xdr:to>
    <xdr:sp macro="" textlink="">
      <xdr:nvSpPr>
        <xdr:cNvPr id="82" name="円/楕円 81"/>
        <xdr:cNvSpPr/>
      </xdr:nvSpPr>
      <xdr:spPr>
        <a:xfrm>
          <a:off x="2857500" y="55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161764</xdr:rowOff>
    </xdr:from>
    <xdr:ext cx="534377" cy="259045"/>
    <xdr:sp macro="" textlink="">
      <xdr:nvSpPr>
        <xdr:cNvPr id="83" name="テキスト ボックス 82"/>
        <xdr:cNvSpPr txBox="1"/>
      </xdr:nvSpPr>
      <xdr:spPr>
        <a:xfrm>
          <a:off x="2641111" y="53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27475</xdr:rowOff>
    </xdr:from>
    <xdr:to>
      <xdr:col>3</xdr:col>
      <xdr:colOff>3175</xdr:colOff>
      <xdr:row>32</xdr:row>
      <xdr:rowOff>129075</xdr:rowOff>
    </xdr:to>
    <xdr:sp macro="" textlink="">
      <xdr:nvSpPr>
        <xdr:cNvPr id="84" name="円/楕円 83"/>
        <xdr:cNvSpPr/>
      </xdr:nvSpPr>
      <xdr:spPr>
        <a:xfrm>
          <a:off x="1968500" y="55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145602</xdr:rowOff>
    </xdr:from>
    <xdr:ext cx="534377" cy="259045"/>
    <xdr:sp macro="" textlink="">
      <xdr:nvSpPr>
        <xdr:cNvPr id="85" name="テキスト ボックス 84"/>
        <xdr:cNvSpPr txBox="1"/>
      </xdr:nvSpPr>
      <xdr:spPr>
        <a:xfrm>
          <a:off x="1752111" y="52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12296</xdr:rowOff>
    </xdr:from>
    <xdr:to>
      <xdr:col>1</xdr:col>
      <xdr:colOff>485775</xdr:colOff>
      <xdr:row>32</xdr:row>
      <xdr:rowOff>113896</xdr:rowOff>
    </xdr:to>
    <xdr:sp macro="" textlink="">
      <xdr:nvSpPr>
        <xdr:cNvPr id="86" name="円/楕円 85"/>
        <xdr:cNvSpPr/>
      </xdr:nvSpPr>
      <xdr:spPr>
        <a:xfrm>
          <a:off x="1079500" y="5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130423</xdr:rowOff>
    </xdr:from>
    <xdr:ext cx="534377" cy="259045"/>
    <xdr:sp macro="" textlink="">
      <xdr:nvSpPr>
        <xdr:cNvPr id="87" name="テキスト ボックス 86"/>
        <xdr:cNvSpPr txBox="1"/>
      </xdr:nvSpPr>
      <xdr:spPr>
        <a:xfrm>
          <a:off x="863111" y="52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77677</xdr:rowOff>
    </xdr:from>
    <xdr:to>
      <xdr:col>6</xdr:col>
      <xdr:colOff>511175</xdr:colOff>
      <xdr:row>58</xdr:row>
      <xdr:rowOff>79887</xdr:rowOff>
    </xdr:to>
    <xdr:cxnSp macro="">
      <xdr:nvCxnSpPr>
        <xdr:cNvPr id="116" name="直線コネクタ 115"/>
        <xdr:cNvCxnSpPr/>
      </xdr:nvCxnSpPr>
      <xdr:spPr>
        <a:xfrm>
          <a:off x="3797300" y="10021777"/>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77677</xdr:rowOff>
    </xdr:from>
    <xdr:to>
      <xdr:col>5</xdr:col>
      <xdr:colOff>358775</xdr:colOff>
      <xdr:row>58</xdr:row>
      <xdr:rowOff>87217</xdr:rowOff>
    </xdr:to>
    <xdr:cxnSp macro="">
      <xdr:nvCxnSpPr>
        <xdr:cNvPr id="119" name="直線コネクタ 118"/>
        <xdr:cNvCxnSpPr/>
      </xdr:nvCxnSpPr>
      <xdr:spPr>
        <a:xfrm flipV="1">
          <a:off x="2908300" y="10021777"/>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85017</xdr:rowOff>
    </xdr:from>
    <xdr:to>
      <xdr:col>4</xdr:col>
      <xdr:colOff>155575</xdr:colOff>
      <xdr:row>58</xdr:row>
      <xdr:rowOff>87217</xdr:rowOff>
    </xdr:to>
    <xdr:cxnSp macro="">
      <xdr:nvCxnSpPr>
        <xdr:cNvPr id="122" name="直線コネクタ 121"/>
        <xdr:cNvCxnSpPr/>
      </xdr:nvCxnSpPr>
      <xdr:spPr>
        <a:xfrm>
          <a:off x="2019300" y="10029117"/>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159049</xdr:rowOff>
    </xdr:from>
    <xdr:ext cx="534377" cy="259045"/>
    <xdr:sp macro="" textlink="">
      <xdr:nvSpPr>
        <xdr:cNvPr id="124" name="テキスト ボックス 123"/>
        <xdr:cNvSpPr txBox="1"/>
      </xdr:nvSpPr>
      <xdr:spPr>
        <a:xfrm>
          <a:off x="2641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65491</xdr:rowOff>
    </xdr:from>
    <xdr:to>
      <xdr:col>2</xdr:col>
      <xdr:colOff>638175</xdr:colOff>
      <xdr:row>58</xdr:row>
      <xdr:rowOff>85017</xdr:rowOff>
    </xdr:to>
    <xdr:cxnSp macro="">
      <xdr:nvCxnSpPr>
        <xdr:cNvPr id="125" name="直線コネクタ 124"/>
        <xdr:cNvCxnSpPr/>
      </xdr:nvCxnSpPr>
      <xdr:spPr>
        <a:xfrm>
          <a:off x="1130300" y="10009591"/>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158683</xdr:rowOff>
    </xdr:from>
    <xdr:ext cx="534377" cy="259045"/>
    <xdr:sp macro="" textlink="">
      <xdr:nvSpPr>
        <xdr:cNvPr id="129" name="テキスト ボックス 128"/>
        <xdr:cNvSpPr txBox="1"/>
      </xdr:nvSpPr>
      <xdr:spPr>
        <a:xfrm>
          <a:off x="863111" y="101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29087</xdr:rowOff>
    </xdr:from>
    <xdr:to>
      <xdr:col>6</xdr:col>
      <xdr:colOff>561975</xdr:colOff>
      <xdr:row>58</xdr:row>
      <xdr:rowOff>130687</xdr:rowOff>
    </xdr:to>
    <xdr:sp macro="" textlink="">
      <xdr:nvSpPr>
        <xdr:cNvPr id="135" name="円/楕円 134"/>
        <xdr:cNvSpPr/>
      </xdr:nvSpPr>
      <xdr:spPr>
        <a:xfrm>
          <a:off x="4584700" y="99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159914</xdr:rowOff>
    </xdr:from>
    <xdr:ext cx="534377" cy="259045"/>
    <xdr:sp macro="" textlink="">
      <xdr:nvSpPr>
        <xdr:cNvPr id="136" name="物件費該当値テキスト"/>
        <xdr:cNvSpPr txBox="1"/>
      </xdr:nvSpPr>
      <xdr:spPr>
        <a:xfrm>
          <a:off x="4686300" y="97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26877</xdr:rowOff>
    </xdr:from>
    <xdr:to>
      <xdr:col>5</xdr:col>
      <xdr:colOff>409575</xdr:colOff>
      <xdr:row>58</xdr:row>
      <xdr:rowOff>128477</xdr:rowOff>
    </xdr:to>
    <xdr:sp macro="" textlink="">
      <xdr:nvSpPr>
        <xdr:cNvPr id="137" name="円/楕円 136"/>
        <xdr:cNvSpPr/>
      </xdr:nvSpPr>
      <xdr:spPr>
        <a:xfrm>
          <a:off x="3746500" y="99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145004</xdr:rowOff>
    </xdr:from>
    <xdr:ext cx="534377" cy="259045"/>
    <xdr:sp macro="" textlink="">
      <xdr:nvSpPr>
        <xdr:cNvPr id="138" name="テキスト ボックス 137"/>
        <xdr:cNvSpPr txBox="1"/>
      </xdr:nvSpPr>
      <xdr:spPr>
        <a:xfrm>
          <a:off x="3530111" y="974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36417</xdr:rowOff>
    </xdr:from>
    <xdr:to>
      <xdr:col>4</xdr:col>
      <xdr:colOff>206375</xdr:colOff>
      <xdr:row>58</xdr:row>
      <xdr:rowOff>138017</xdr:rowOff>
    </xdr:to>
    <xdr:sp macro="" textlink="">
      <xdr:nvSpPr>
        <xdr:cNvPr id="139" name="円/楕円 138"/>
        <xdr:cNvSpPr/>
      </xdr:nvSpPr>
      <xdr:spPr>
        <a:xfrm>
          <a:off x="2857500" y="99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154544</xdr:rowOff>
    </xdr:from>
    <xdr:ext cx="534377" cy="259045"/>
    <xdr:sp macro="" textlink="">
      <xdr:nvSpPr>
        <xdr:cNvPr id="140" name="テキスト ボックス 139"/>
        <xdr:cNvSpPr txBox="1"/>
      </xdr:nvSpPr>
      <xdr:spPr>
        <a:xfrm>
          <a:off x="2641111" y="97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34217</xdr:rowOff>
    </xdr:from>
    <xdr:to>
      <xdr:col>3</xdr:col>
      <xdr:colOff>3175</xdr:colOff>
      <xdr:row>58</xdr:row>
      <xdr:rowOff>135817</xdr:rowOff>
    </xdr:to>
    <xdr:sp macro="" textlink="">
      <xdr:nvSpPr>
        <xdr:cNvPr id="141" name="円/楕円 140"/>
        <xdr:cNvSpPr/>
      </xdr:nvSpPr>
      <xdr:spPr>
        <a:xfrm>
          <a:off x="1968500" y="99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152344</xdr:rowOff>
    </xdr:from>
    <xdr:ext cx="534377" cy="259045"/>
    <xdr:sp macro="" textlink="">
      <xdr:nvSpPr>
        <xdr:cNvPr id="142" name="テキスト ボックス 141"/>
        <xdr:cNvSpPr txBox="1"/>
      </xdr:nvSpPr>
      <xdr:spPr>
        <a:xfrm>
          <a:off x="1752111" y="97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14691</xdr:rowOff>
    </xdr:from>
    <xdr:to>
      <xdr:col>1</xdr:col>
      <xdr:colOff>485775</xdr:colOff>
      <xdr:row>58</xdr:row>
      <xdr:rowOff>116291</xdr:rowOff>
    </xdr:to>
    <xdr:sp macro="" textlink="">
      <xdr:nvSpPr>
        <xdr:cNvPr id="143" name="円/楕円 142"/>
        <xdr:cNvSpPr/>
      </xdr:nvSpPr>
      <xdr:spPr>
        <a:xfrm>
          <a:off x="1079500" y="99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132818</xdr:rowOff>
    </xdr:from>
    <xdr:ext cx="534377" cy="259045"/>
    <xdr:sp macro="" textlink="">
      <xdr:nvSpPr>
        <xdr:cNvPr id="144" name="テキスト ボックス 143"/>
        <xdr:cNvSpPr txBox="1"/>
      </xdr:nvSpPr>
      <xdr:spPr>
        <a:xfrm>
          <a:off x="863111" y="97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41516</xdr:rowOff>
    </xdr:from>
    <xdr:to>
      <xdr:col>6</xdr:col>
      <xdr:colOff>510540</xdr:colOff>
      <xdr:row>77</xdr:row>
      <xdr:rowOff>166332</xdr:rowOff>
    </xdr:to>
    <xdr:cxnSp macro="">
      <xdr:nvCxnSpPr>
        <xdr:cNvPr id="164" name="直線コネクタ 163"/>
        <xdr:cNvCxnSpPr/>
      </xdr:nvCxnSpPr>
      <xdr:spPr>
        <a:xfrm flipV="1">
          <a:off x="4633595" y="12557366"/>
          <a:ext cx="1270" cy="8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170159</xdr:rowOff>
    </xdr:from>
    <xdr:ext cx="378565" cy="259045"/>
    <xdr:sp macro="" textlink="">
      <xdr:nvSpPr>
        <xdr:cNvPr id="165" name="維持補修費最小値テキスト"/>
        <xdr:cNvSpPr txBox="1"/>
      </xdr:nvSpPr>
      <xdr:spPr>
        <a:xfrm>
          <a:off x="4686300" y="1337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77</xdr:row>
      <xdr:rowOff>166332</xdr:rowOff>
    </xdr:from>
    <xdr:to>
      <xdr:col>6</xdr:col>
      <xdr:colOff>600075</xdr:colOff>
      <xdr:row>77</xdr:row>
      <xdr:rowOff>166332</xdr:rowOff>
    </xdr:to>
    <xdr:cxnSp macro="">
      <xdr:nvCxnSpPr>
        <xdr:cNvPr id="166" name="直線コネクタ 165"/>
        <xdr:cNvCxnSpPr/>
      </xdr:nvCxnSpPr>
      <xdr:spPr>
        <a:xfrm>
          <a:off x="4546600" y="1336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159643</xdr:rowOff>
    </xdr:from>
    <xdr:ext cx="534377" cy="259045"/>
    <xdr:sp macro="" textlink="">
      <xdr:nvSpPr>
        <xdr:cNvPr id="167" name="維持補修費最大値テキスト"/>
        <xdr:cNvSpPr txBox="1"/>
      </xdr:nvSpPr>
      <xdr:spPr>
        <a:xfrm>
          <a:off x="4686300" y="12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73</xdr:row>
      <xdr:rowOff>41516</xdr:rowOff>
    </xdr:from>
    <xdr:to>
      <xdr:col>6</xdr:col>
      <xdr:colOff>600075</xdr:colOff>
      <xdr:row>73</xdr:row>
      <xdr:rowOff>41516</xdr:rowOff>
    </xdr:to>
    <xdr:cxnSp macro="">
      <xdr:nvCxnSpPr>
        <xdr:cNvPr id="168" name="直線コネクタ 167"/>
        <xdr:cNvCxnSpPr/>
      </xdr:nvCxnSpPr>
      <xdr:spPr>
        <a:xfrm>
          <a:off x="4546600" y="12557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14656</xdr:rowOff>
    </xdr:from>
    <xdr:to>
      <xdr:col>6</xdr:col>
      <xdr:colOff>511175</xdr:colOff>
      <xdr:row>73</xdr:row>
      <xdr:rowOff>77692</xdr:rowOff>
    </xdr:to>
    <xdr:cxnSp macro="">
      <xdr:nvCxnSpPr>
        <xdr:cNvPr id="169" name="直線コネクタ 168"/>
        <xdr:cNvCxnSpPr/>
      </xdr:nvCxnSpPr>
      <xdr:spPr>
        <a:xfrm>
          <a:off x="3797300" y="12530506"/>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91673</xdr:rowOff>
    </xdr:from>
    <xdr:ext cx="469744" cy="259045"/>
    <xdr:sp macro="" textlink="">
      <xdr:nvSpPr>
        <xdr:cNvPr id="170" name="維持補修費平均値テキスト"/>
        <xdr:cNvSpPr txBox="1"/>
      </xdr:nvSpPr>
      <xdr:spPr>
        <a:xfrm>
          <a:off x="4686300" y="131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113246</xdr:rowOff>
    </xdr:from>
    <xdr:to>
      <xdr:col>6</xdr:col>
      <xdr:colOff>561975</xdr:colOff>
      <xdr:row>77</xdr:row>
      <xdr:rowOff>43396</xdr:rowOff>
    </xdr:to>
    <xdr:sp macro="" textlink="">
      <xdr:nvSpPr>
        <xdr:cNvPr id="171" name="フローチャート : 判断 170"/>
        <xdr:cNvSpPr/>
      </xdr:nvSpPr>
      <xdr:spPr>
        <a:xfrm>
          <a:off x="45847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50203</xdr:rowOff>
    </xdr:from>
    <xdr:to>
      <xdr:col>5</xdr:col>
      <xdr:colOff>358775</xdr:colOff>
      <xdr:row>73</xdr:row>
      <xdr:rowOff>14656</xdr:rowOff>
    </xdr:to>
    <xdr:cxnSp macro="">
      <xdr:nvCxnSpPr>
        <xdr:cNvPr id="172" name="直線コネクタ 171"/>
        <xdr:cNvCxnSpPr/>
      </xdr:nvCxnSpPr>
      <xdr:spPr>
        <a:xfrm>
          <a:off x="2908300" y="12223153"/>
          <a:ext cx="889000" cy="30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91357</xdr:rowOff>
    </xdr:from>
    <xdr:to>
      <xdr:col>5</xdr:col>
      <xdr:colOff>409575</xdr:colOff>
      <xdr:row>77</xdr:row>
      <xdr:rowOff>21507</xdr:rowOff>
    </xdr:to>
    <xdr:sp macro="" textlink="">
      <xdr:nvSpPr>
        <xdr:cNvPr id="173" name="フローチャート : 判断 172"/>
        <xdr:cNvSpPr/>
      </xdr:nvSpPr>
      <xdr:spPr>
        <a:xfrm>
          <a:off x="3746500" y="1312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12634</xdr:rowOff>
    </xdr:from>
    <xdr:ext cx="469744" cy="259045"/>
    <xdr:sp macro="" textlink="">
      <xdr:nvSpPr>
        <xdr:cNvPr id="174" name="テキスト ボックス 173"/>
        <xdr:cNvSpPr txBox="1"/>
      </xdr:nvSpPr>
      <xdr:spPr>
        <a:xfrm>
          <a:off x="3562427" y="132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50203</xdr:rowOff>
    </xdr:from>
    <xdr:to>
      <xdr:col>4</xdr:col>
      <xdr:colOff>155575</xdr:colOff>
      <xdr:row>71</xdr:row>
      <xdr:rowOff>115239</xdr:rowOff>
    </xdr:to>
    <xdr:cxnSp macro="">
      <xdr:nvCxnSpPr>
        <xdr:cNvPr id="175" name="直線コネクタ 174"/>
        <xdr:cNvCxnSpPr/>
      </xdr:nvCxnSpPr>
      <xdr:spPr>
        <a:xfrm flipV="1">
          <a:off x="2019300" y="1222315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117475</xdr:rowOff>
    </xdr:from>
    <xdr:to>
      <xdr:col>4</xdr:col>
      <xdr:colOff>206375</xdr:colOff>
      <xdr:row>77</xdr:row>
      <xdr:rowOff>47625</xdr:rowOff>
    </xdr:to>
    <xdr:sp macro="" textlink="">
      <xdr:nvSpPr>
        <xdr:cNvPr id="176" name="フローチャート : 判断 175"/>
        <xdr:cNvSpPr/>
      </xdr:nvSpPr>
      <xdr:spPr>
        <a:xfrm>
          <a:off x="2857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38752</xdr:rowOff>
    </xdr:from>
    <xdr:ext cx="469744" cy="259045"/>
    <xdr:sp macro="" textlink="">
      <xdr:nvSpPr>
        <xdr:cNvPr id="177" name="テキスト ボックス 176"/>
        <xdr:cNvSpPr txBox="1"/>
      </xdr:nvSpPr>
      <xdr:spPr>
        <a:xfrm>
          <a:off x="2673427"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115239</xdr:rowOff>
    </xdr:from>
    <xdr:to>
      <xdr:col>2</xdr:col>
      <xdr:colOff>638175</xdr:colOff>
      <xdr:row>76</xdr:row>
      <xdr:rowOff>164788</xdr:rowOff>
    </xdr:to>
    <xdr:cxnSp macro="">
      <xdr:nvCxnSpPr>
        <xdr:cNvPr id="178" name="直線コネクタ 177"/>
        <xdr:cNvCxnSpPr/>
      </xdr:nvCxnSpPr>
      <xdr:spPr>
        <a:xfrm flipV="1">
          <a:off x="1130300" y="12288189"/>
          <a:ext cx="889000" cy="90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128505</xdr:rowOff>
    </xdr:from>
    <xdr:to>
      <xdr:col>3</xdr:col>
      <xdr:colOff>3175</xdr:colOff>
      <xdr:row>77</xdr:row>
      <xdr:rowOff>58655</xdr:rowOff>
    </xdr:to>
    <xdr:sp macro="" textlink="">
      <xdr:nvSpPr>
        <xdr:cNvPr id="179" name="フローチャート : 判断 178"/>
        <xdr:cNvSpPr/>
      </xdr:nvSpPr>
      <xdr:spPr>
        <a:xfrm>
          <a:off x="1968500" y="131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49782</xdr:rowOff>
    </xdr:from>
    <xdr:ext cx="469744" cy="259045"/>
    <xdr:sp macro="" textlink="">
      <xdr:nvSpPr>
        <xdr:cNvPr id="180" name="テキスト ボックス 179"/>
        <xdr:cNvSpPr txBox="1"/>
      </xdr:nvSpPr>
      <xdr:spPr>
        <a:xfrm>
          <a:off x="1784427" y="132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149994</xdr:rowOff>
    </xdr:from>
    <xdr:to>
      <xdr:col>1</xdr:col>
      <xdr:colOff>485775</xdr:colOff>
      <xdr:row>77</xdr:row>
      <xdr:rowOff>80144</xdr:rowOff>
    </xdr:to>
    <xdr:sp macro="" textlink="">
      <xdr:nvSpPr>
        <xdr:cNvPr id="181" name="フローチャート : 判断 180"/>
        <xdr:cNvSpPr/>
      </xdr:nvSpPr>
      <xdr:spPr>
        <a:xfrm>
          <a:off x="1079500" y="1318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71271</xdr:rowOff>
    </xdr:from>
    <xdr:ext cx="469744" cy="259045"/>
    <xdr:sp macro="" textlink="">
      <xdr:nvSpPr>
        <xdr:cNvPr id="182" name="テキスト ボックス 181"/>
        <xdr:cNvSpPr txBox="1"/>
      </xdr:nvSpPr>
      <xdr:spPr>
        <a:xfrm>
          <a:off x="895427" y="132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26892</xdr:rowOff>
    </xdr:from>
    <xdr:to>
      <xdr:col>6</xdr:col>
      <xdr:colOff>561975</xdr:colOff>
      <xdr:row>73</xdr:row>
      <xdr:rowOff>128492</xdr:rowOff>
    </xdr:to>
    <xdr:sp macro="" textlink="">
      <xdr:nvSpPr>
        <xdr:cNvPr id="188" name="円/楕円 187"/>
        <xdr:cNvSpPr/>
      </xdr:nvSpPr>
      <xdr:spPr>
        <a:xfrm>
          <a:off x="4584700" y="125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115193</xdr:rowOff>
    </xdr:from>
    <xdr:ext cx="534377" cy="259045"/>
    <xdr:sp macro="" textlink="">
      <xdr:nvSpPr>
        <xdr:cNvPr id="189" name="維持補修費該当値テキスト"/>
        <xdr:cNvSpPr txBox="1"/>
      </xdr:nvSpPr>
      <xdr:spPr>
        <a:xfrm>
          <a:off x="4686300" y="124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135306</xdr:rowOff>
    </xdr:from>
    <xdr:to>
      <xdr:col>5</xdr:col>
      <xdr:colOff>409575</xdr:colOff>
      <xdr:row>73</xdr:row>
      <xdr:rowOff>65456</xdr:rowOff>
    </xdr:to>
    <xdr:sp macro="" textlink="">
      <xdr:nvSpPr>
        <xdr:cNvPr id="190" name="円/楕円 189"/>
        <xdr:cNvSpPr/>
      </xdr:nvSpPr>
      <xdr:spPr>
        <a:xfrm>
          <a:off x="3746500" y="124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81983</xdr:rowOff>
    </xdr:from>
    <xdr:ext cx="534377" cy="259045"/>
    <xdr:sp macro="" textlink="">
      <xdr:nvSpPr>
        <xdr:cNvPr id="191" name="テキスト ボックス 190"/>
        <xdr:cNvSpPr txBox="1"/>
      </xdr:nvSpPr>
      <xdr:spPr>
        <a:xfrm>
          <a:off x="3530111" y="122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170853</xdr:rowOff>
    </xdr:from>
    <xdr:to>
      <xdr:col>4</xdr:col>
      <xdr:colOff>206375</xdr:colOff>
      <xdr:row>71</xdr:row>
      <xdr:rowOff>101003</xdr:rowOff>
    </xdr:to>
    <xdr:sp macro="" textlink="">
      <xdr:nvSpPr>
        <xdr:cNvPr id="192" name="円/楕円 191"/>
        <xdr:cNvSpPr/>
      </xdr:nvSpPr>
      <xdr:spPr>
        <a:xfrm>
          <a:off x="2857500" y="121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117530</xdr:rowOff>
    </xdr:from>
    <xdr:ext cx="534377" cy="259045"/>
    <xdr:sp macro="" textlink="">
      <xdr:nvSpPr>
        <xdr:cNvPr id="193" name="テキスト ボックス 192"/>
        <xdr:cNvSpPr txBox="1"/>
      </xdr:nvSpPr>
      <xdr:spPr>
        <a:xfrm>
          <a:off x="2641111" y="119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20,566</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64439</xdr:rowOff>
    </xdr:from>
    <xdr:to>
      <xdr:col>3</xdr:col>
      <xdr:colOff>3175</xdr:colOff>
      <xdr:row>71</xdr:row>
      <xdr:rowOff>166039</xdr:rowOff>
    </xdr:to>
    <xdr:sp macro="" textlink="">
      <xdr:nvSpPr>
        <xdr:cNvPr id="194" name="円/楕円 193"/>
        <xdr:cNvSpPr/>
      </xdr:nvSpPr>
      <xdr:spPr>
        <a:xfrm>
          <a:off x="1968500" y="122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11116</xdr:rowOff>
    </xdr:from>
    <xdr:ext cx="534377" cy="259045"/>
    <xdr:sp macro="" textlink="">
      <xdr:nvSpPr>
        <xdr:cNvPr id="195" name="テキスト ボックス 194"/>
        <xdr:cNvSpPr txBox="1"/>
      </xdr:nvSpPr>
      <xdr:spPr>
        <a:xfrm>
          <a:off x="1752111" y="120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113988</xdr:rowOff>
    </xdr:from>
    <xdr:to>
      <xdr:col>1</xdr:col>
      <xdr:colOff>485775</xdr:colOff>
      <xdr:row>77</xdr:row>
      <xdr:rowOff>44138</xdr:rowOff>
    </xdr:to>
    <xdr:sp macro="" textlink="">
      <xdr:nvSpPr>
        <xdr:cNvPr id="196" name="円/楕円 195"/>
        <xdr:cNvSpPr/>
      </xdr:nvSpPr>
      <xdr:spPr>
        <a:xfrm>
          <a:off x="1079500" y="131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60666</xdr:rowOff>
    </xdr:from>
    <xdr:ext cx="469744" cy="259045"/>
    <xdr:sp macro="" textlink="">
      <xdr:nvSpPr>
        <xdr:cNvPr id="197" name="テキスト ボックス 196"/>
        <xdr:cNvSpPr txBox="1"/>
      </xdr:nvSpPr>
      <xdr:spPr>
        <a:xfrm>
          <a:off x="895427" y="1291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24" name="直線コネクタ 223"/>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25"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26" name="直線コネクタ 225"/>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27"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28" name="直線コネクタ 227"/>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29514</xdr:rowOff>
    </xdr:from>
    <xdr:to>
      <xdr:col>6</xdr:col>
      <xdr:colOff>511175</xdr:colOff>
      <xdr:row>96</xdr:row>
      <xdr:rowOff>66188</xdr:rowOff>
    </xdr:to>
    <xdr:cxnSp macro="">
      <xdr:nvCxnSpPr>
        <xdr:cNvPr id="229" name="直線コネクタ 228"/>
        <xdr:cNvCxnSpPr/>
      </xdr:nvCxnSpPr>
      <xdr:spPr>
        <a:xfrm>
          <a:off x="3797300" y="16488714"/>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0"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1" name="フローチャート : 判断 230"/>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29514</xdr:rowOff>
    </xdr:from>
    <xdr:to>
      <xdr:col>5</xdr:col>
      <xdr:colOff>358775</xdr:colOff>
      <xdr:row>97</xdr:row>
      <xdr:rowOff>30724</xdr:rowOff>
    </xdr:to>
    <xdr:cxnSp macro="">
      <xdr:nvCxnSpPr>
        <xdr:cNvPr id="232" name="直線コネクタ 231"/>
        <xdr:cNvCxnSpPr/>
      </xdr:nvCxnSpPr>
      <xdr:spPr>
        <a:xfrm flipV="1">
          <a:off x="2908300" y="16488714"/>
          <a:ext cx="889000" cy="17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3" name="フローチャート : 判断 232"/>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34" name="テキスト ボックス 233"/>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30724</xdr:rowOff>
    </xdr:from>
    <xdr:to>
      <xdr:col>4</xdr:col>
      <xdr:colOff>155575</xdr:colOff>
      <xdr:row>97</xdr:row>
      <xdr:rowOff>136990</xdr:rowOff>
    </xdr:to>
    <xdr:cxnSp macro="">
      <xdr:nvCxnSpPr>
        <xdr:cNvPr id="235" name="直線コネクタ 234"/>
        <xdr:cNvCxnSpPr/>
      </xdr:nvCxnSpPr>
      <xdr:spPr>
        <a:xfrm flipV="1">
          <a:off x="2019300" y="16661374"/>
          <a:ext cx="8890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36" name="フローチャート : 判断 235"/>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37" name="テキスト ボックス 236"/>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136990</xdr:rowOff>
    </xdr:from>
    <xdr:to>
      <xdr:col>2</xdr:col>
      <xdr:colOff>638175</xdr:colOff>
      <xdr:row>98</xdr:row>
      <xdr:rowOff>2474</xdr:rowOff>
    </xdr:to>
    <xdr:cxnSp macro="">
      <xdr:nvCxnSpPr>
        <xdr:cNvPr id="238" name="直線コネクタ 237"/>
        <xdr:cNvCxnSpPr/>
      </xdr:nvCxnSpPr>
      <xdr:spPr>
        <a:xfrm flipV="1">
          <a:off x="1130300" y="16767640"/>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39" name="フローチャート : 判断 238"/>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0" name="テキスト ボックス 239"/>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1" name="フローチャート : 判断 240"/>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39202</xdr:rowOff>
    </xdr:from>
    <xdr:ext cx="534377" cy="259045"/>
    <xdr:sp macro="" textlink="">
      <xdr:nvSpPr>
        <xdr:cNvPr id="242" name="テキスト ボックス 241"/>
        <xdr:cNvSpPr txBox="1"/>
      </xdr:nvSpPr>
      <xdr:spPr>
        <a:xfrm>
          <a:off x="863111" y="16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15388</xdr:rowOff>
    </xdr:from>
    <xdr:to>
      <xdr:col>6</xdr:col>
      <xdr:colOff>561975</xdr:colOff>
      <xdr:row>96</xdr:row>
      <xdr:rowOff>116988</xdr:rowOff>
    </xdr:to>
    <xdr:sp macro="" textlink="">
      <xdr:nvSpPr>
        <xdr:cNvPr id="248" name="円/楕円 247"/>
        <xdr:cNvSpPr/>
      </xdr:nvSpPr>
      <xdr:spPr>
        <a:xfrm>
          <a:off x="4584700" y="164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165265</xdr:rowOff>
    </xdr:from>
    <xdr:ext cx="534377" cy="259045"/>
    <xdr:sp macro="" textlink="">
      <xdr:nvSpPr>
        <xdr:cNvPr id="249" name="扶助費該当値テキスト"/>
        <xdr:cNvSpPr txBox="1"/>
      </xdr:nvSpPr>
      <xdr:spPr>
        <a:xfrm>
          <a:off x="4686300" y="164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56,751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150164</xdr:rowOff>
    </xdr:from>
    <xdr:to>
      <xdr:col>5</xdr:col>
      <xdr:colOff>409575</xdr:colOff>
      <xdr:row>96</xdr:row>
      <xdr:rowOff>80314</xdr:rowOff>
    </xdr:to>
    <xdr:sp macro="" textlink="">
      <xdr:nvSpPr>
        <xdr:cNvPr id="250" name="円/楕円 249"/>
        <xdr:cNvSpPr/>
      </xdr:nvSpPr>
      <xdr:spPr>
        <a:xfrm>
          <a:off x="3746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96841</xdr:rowOff>
    </xdr:from>
    <xdr:ext cx="534377" cy="259045"/>
    <xdr:sp macro="" textlink="">
      <xdr:nvSpPr>
        <xdr:cNvPr id="251" name="テキスト ボックス 250"/>
        <xdr:cNvSpPr txBox="1"/>
      </xdr:nvSpPr>
      <xdr:spPr>
        <a:xfrm>
          <a:off x="3530111"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151374</xdr:rowOff>
    </xdr:from>
    <xdr:to>
      <xdr:col>4</xdr:col>
      <xdr:colOff>206375</xdr:colOff>
      <xdr:row>97</xdr:row>
      <xdr:rowOff>81524</xdr:rowOff>
    </xdr:to>
    <xdr:sp macro="" textlink="">
      <xdr:nvSpPr>
        <xdr:cNvPr id="252" name="円/楕円 251"/>
        <xdr:cNvSpPr/>
      </xdr:nvSpPr>
      <xdr:spPr>
        <a:xfrm>
          <a:off x="2857500" y="166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98051</xdr:rowOff>
    </xdr:from>
    <xdr:ext cx="534377" cy="259045"/>
    <xdr:sp macro="" textlink="">
      <xdr:nvSpPr>
        <xdr:cNvPr id="253" name="テキスト ボックス 252"/>
        <xdr:cNvSpPr txBox="1"/>
      </xdr:nvSpPr>
      <xdr:spPr>
        <a:xfrm>
          <a:off x="2641111" y="163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86190</xdr:rowOff>
    </xdr:from>
    <xdr:to>
      <xdr:col>3</xdr:col>
      <xdr:colOff>3175</xdr:colOff>
      <xdr:row>98</xdr:row>
      <xdr:rowOff>16340</xdr:rowOff>
    </xdr:to>
    <xdr:sp macro="" textlink="">
      <xdr:nvSpPr>
        <xdr:cNvPr id="254" name="円/楕円 253"/>
        <xdr:cNvSpPr/>
      </xdr:nvSpPr>
      <xdr:spPr>
        <a:xfrm>
          <a:off x="1968500" y="167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32867</xdr:rowOff>
    </xdr:from>
    <xdr:ext cx="534377" cy="259045"/>
    <xdr:sp macro="" textlink="">
      <xdr:nvSpPr>
        <xdr:cNvPr id="255" name="テキスト ボックス 254"/>
        <xdr:cNvSpPr txBox="1"/>
      </xdr:nvSpPr>
      <xdr:spPr>
        <a:xfrm>
          <a:off x="1752111" y="164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123124</xdr:rowOff>
    </xdr:from>
    <xdr:to>
      <xdr:col>1</xdr:col>
      <xdr:colOff>485775</xdr:colOff>
      <xdr:row>98</xdr:row>
      <xdr:rowOff>53274</xdr:rowOff>
    </xdr:to>
    <xdr:sp macro="" textlink="">
      <xdr:nvSpPr>
        <xdr:cNvPr id="256" name="円/楕円 255"/>
        <xdr:cNvSpPr/>
      </xdr:nvSpPr>
      <xdr:spPr>
        <a:xfrm>
          <a:off x="1079500" y="167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44401</xdr:rowOff>
    </xdr:from>
    <xdr:ext cx="534377" cy="259045"/>
    <xdr:sp macro="" textlink="">
      <xdr:nvSpPr>
        <xdr:cNvPr id="257" name="テキスト ボックス 256"/>
        <xdr:cNvSpPr txBox="1"/>
      </xdr:nvSpPr>
      <xdr:spPr>
        <a:xfrm>
          <a:off x="863111" y="168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84" name="直線コネクタ 283"/>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85"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86" name="直線コネクタ 285"/>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87"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88" name="直線コネクタ 287"/>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159147</xdr:rowOff>
    </xdr:from>
    <xdr:to>
      <xdr:col>15</xdr:col>
      <xdr:colOff>180975</xdr:colOff>
      <xdr:row>35</xdr:row>
      <xdr:rowOff>14509</xdr:rowOff>
    </xdr:to>
    <xdr:cxnSp macro="">
      <xdr:nvCxnSpPr>
        <xdr:cNvPr id="289" name="直線コネクタ 288"/>
        <xdr:cNvCxnSpPr/>
      </xdr:nvCxnSpPr>
      <xdr:spPr>
        <a:xfrm flipV="1">
          <a:off x="9639300" y="5645547"/>
          <a:ext cx="838200" cy="36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0"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1" name="フローチャート : 判断 290"/>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14509</xdr:rowOff>
    </xdr:from>
    <xdr:to>
      <xdr:col>14</xdr:col>
      <xdr:colOff>28575</xdr:colOff>
      <xdr:row>35</xdr:row>
      <xdr:rowOff>107696</xdr:rowOff>
    </xdr:to>
    <xdr:cxnSp macro="">
      <xdr:nvCxnSpPr>
        <xdr:cNvPr id="292" name="直線コネクタ 291"/>
        <xdr:cNvCxnSpPr/>
      </xdr:nvCxnSpPr>
      <xdr:spPr>
        <a:xfrm flipV="1">
          <a:off x="8750300" y="6015259"/>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3" name="フローチャート : 判断 292"/>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294" name="テキスト ボックス 293"/>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107696</xdr:rowOff>
    </xdr:from>
    <xdr:to>
      <xdr:col>12</xdr:col>
      <xdr:colOff>511175</xdr:colOff>
      <xdr:row>36</xdr:row>
      <xdr:rowOff>44602</xdr:rowOff>
    </xdr:to>
    <xdr:cxnSp macro="">
      <xdr:nvCxnSpPr>
        <xdr:cNvPr id="295" name="直線コネクタ 294"/>
        <xdr:cNvCxnSpPr/>
      </xdr:nvCxnSpPr>
      <xdr:spPr>
        <a:xfrm flipV="1">
          <a:off x="7861300" y="6108446"/>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296" name="フローチャート : 判断 295"/>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297" name="テキスト ボックス 296"/>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12190</xdr:rowOff>
    </xdr:from>
    <xdr:to>
      <xdr:col>11</xdr:col>
      <xdr:colOff>307975</xdr:colOff>
      <xdr:row>36</xdr:row>
      <xdr:rowOff>44602</xdr:rowOff>
    </xdr:to>
    <xdr:cxnSp macro="">
      <xdr:nvCxnSpPr>
        <xdr:cNvPr id="298" name="直線コネクタ 297"/>
        <xdr:cNvCxnSpPr/>
      </xdr:nvCxnSpPr>
      <xdr:spPr>
        <a:xfrm>
          <a:off x="6972300" y="6184390"/>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299" name="フローチャート : 判断 298"/>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0" name="テキスト ボックス 299"/>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1" name="フローチャート : 判断 300"/>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2" name="テキスト ボックス 301"/>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108347</xdr:rowOff>
    </xdr:from>
    <xdr:to>
      <xdr:col>15</xdr:col>
      <xdr:colOff>231775</xdr:colOff>
      <xdr:row>33</xdr:row>
      <xdr:rowOff>38497</xdr:rowOff>
    </xdr:to>
    <xdr:sp macro="" textlink="">
      <xdr:nvSpPr>
        <xdr:cNvPr id="308" name="円/楕円 307"/>
        <xdr:cNvSpPr/>
      </xdr:nvSpPr>
      <xdr:spPr>
        <a:xfrm>
          <a:off x="10426700" y="5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131224</xdr:rowOff>
    </xdr:from>
    <xdr:ext cx="534377" cy="259045"/>
    <xdr:sp macro="" textlink="">
      <xdr:nvSpPr>
        <xdr:cNvPr id="309" name="補助費等該当値テキスト"/>
        <xdr:cNvSpPr txBox="1"/>
      </xdr:nvSpPr>
      <xdr:spPr>
        <a:xfrm>
          <a:off x="10528300" y="54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89,809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135159</xdr:rowOff>
    </xdr:from>
    <xdr:to>
      <xdr:col>14</xdr:col>
      <xdr:colOff>79375</xdr:colOff>
      <xdr:row>35</xdr:row>
      <xdr:rowOff>65309</xdr:rowOff>
    </xdr:to>
    <xdr:sp macro="" textlink="">
      <xdr:nvSpPr>
        <xdr:cNvPr id="310" name="円/楕円 309"/>
        <xdr:cNvSpPr/>
      </xdr:nvSpPr>
      <xdr:spPr>
        <a:xfrm>
          <a:off x="9588500" y="59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81836</xdr:rowOff>
    </xdr:from>
    <xdr:ext cx="534377" cy="259045"/>
    <xdr:sp macro="" textlink="">
      <xdr:nvSpPr>
        <xdr:cNvPr id="311" name="テキスト ボックス 310"/>
        <xdr:cNvSpPr txBox="1"/>
      </xdr:nvSpPr>
      <xdr:spPr>
        <a:xfrm>
          <a:off x="9372111" y="57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56896</xdr:rowOff>
    </xdr:from>
    <xdr:to>
      <xdr:col>12</xdr:col>
      <xdr:colOff>561975</xdr:colOff>
      <xdr:row>35</xdr:row>
      <xdr:rowOff>158496</xdr:rowOff>
    </xdr:to>
    <xdr:sp macro="" textlink="">
      <xdr:nvSpPr>
        <xdr:cNvPr id="312" name="円/楕円 311"/>
        <xdr:cNvSpPr/>
      </xdr:nvSpPr>
      <xdr:spPr>
        <a:xfrm>
          <a:off x="8699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3573</xdr:rowOff>
    </xdr:from>
    <xdr:ext cx="534377" cy="259045"/>
    <xdr:sp macro="" textlink="">
      <xdr:nvSpPr>
        <xdr:cNvPr id="313" name="テキスト ボックス 312"/>
        <xdr:cNvSpPr txBox="1"/>
      </xdr:nvSpPr>
      <xdr:spPr>
        <a:xfrm>
          <a:off x="8483111" y="58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165252</xdr:rowOff>
    </xdr:from>
    <xdr:to>
      <xdr:col>11</xdr:col>
      <xdr:colOff>358775</xdr:colOff>
      <xdr:row>36</xdr:row>
      <xdr:rowOff>95402</xdr:rowOff>
    </xdr:to>
    <xdr:sp macro="" textlink="">
      <xdr:nvSpPr>
        <xdr:cNvPr id="314" name="円/楕円 313"/>
        <xdr:cNvSpPr/>
      </xdr:nvSpPr>
      <xdr:spPr>
        <a:xfrm>
          <a:off x="7810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111929</xdr:rowOff>
    </xdr:from>
    <xdr:ext cx="534377" cy="259045"/>
    <xdr:sp macro="" textlink="">
      <xdr:nvSpPr>
        <xdr:cNvPr id="315" name="テキスト ボックス 314"/>
        <xdr:cNvSpPr txBox="1"/>
      </xdr:nvSpPr>
      <xdr:spPr>
        <a:xfrm>
          <a:off x="7594111" y="59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132840</xdr:rowOff>
    </xdr:from>
    <xdr:to>
      <xdr:col>10</xdr:col>
      <xdr:colOff>155575</xdr:colOff>
      <xdr:row>36</xdr:row>
      <xdr:rowOff>62990</xdr:rowOff>
    </xdr:to>
    <xdr:sp macro="" textlink="">
      <xdr:nvSpPr>
        <xdr:cNvPr id="316" name="円/楕円 315"/>
        <xdr:cNvSpPr/>
      </xdr:nvSpPr>
      <xdr:spPr>
        <a:xfrm>
          <a:off x="6921500" y="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79517</xdr:rowOff>
    </xdr:from>
    <xdr:ext cx="534377" cy="259045"/>
    <xdr:sp macro="" textlink="">
      <xdr:nvSpPr>
        <xdr:cNvPr id="317" name="テキスト ボックス 316"/>
        <xdr:cNvSpPr txBox="1"/>
      </xdr:nvSpPr>
      <xdr:spPr>
        <a:xfrm>
          <a:off x="6705111" y="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1" name="直線コネクタ 340"/>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2"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3" name="直線コネクタ 342"/>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44"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45" name="直線コネクタ 344"/>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114005</xdr:rowOff>
    </xdr:from>
    <xdr:to>
      <xdr:col>15</xdr:col>
      <xdr:colOff>180975</xdr:colOff>
      <xdr:row>56</xdr:row>
      <xdr:rowOff>64041</xdr:rowOff>
    </xdr:to>
    <xdr:cxnSp macro="">
      <xdr:nvCxnSpPr>
        <xdr:cNvPr id="346" name="直線コネクタ 345"/>
        <xdr:cNvCxnSpPr/>
      </xdr:nvCxnSpPr>
      <xdr:spPr>
        <a:xfrm>
          <a:off x="9639300" y="9372305"/>
          <a:ext cx="838200" cy="29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47"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48" name="フローチャート : 判断 347"/>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114005</xdr:rowOff>
    </xdr:from>
    <xdr:to>
      <xdr:col>14</xdr:col>
      <xdr:colOff>28575</xdr:colOff>
      <xdr:row>55</xdr:row>
      <xdr:rowOff>92456</xdr:rowOff>
    </xdr:to>
    <xdr:cxnSp macro="">
      <xdr:nvCxnSpPr>
        <xdr:cNvPr id="349" name="直線コネクタ 348"/>
        <xdr:cNvCxnSpPr/>
      </xdr:nvCxnSpPr>
      <xdr:spPr>
        <a:xfrm flipV="1">
          <a:off x="8750300" y="9372305"/>
          <a:ext cx="889000" cy="1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0" name="フローチャート : 判断 349"/>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146057</xdr:rowOff>
    </xdr:from>
    <xdr:ext cx="534377" cy="259045"/>
    <xdr:sp macro="" textlink="">
      <xdr:nvSpPr>
        <xdr:cNvPr id="351" name="テキスト ボックス 350"/>
        <xdr:cNvSpPr txBox="1"/>
      </xdr:nvSpPr>
      <xdr:spPr>
        <a:xfrm>
          <a:off x="937211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114698</xdr:rowOff>
    </xdr:from>
    <xdr:to>
      <xdr:col>12</xdr:col>
      <xdr:colOff>511175</xdr:colOff>
      <xdr:row>55</xdr:row>
      <xdr:rowOff>92456</xdr:rowOff>
    </xdr:to>
    <xdr:cxnSp macro="">
      <xdr:nvCxnSpPr>
        <xdr:cNvPr id="352" name="直線コネクタ 351"/>
        <xdr:cNvCxnSpPr/>
      </xdr:nvCxnSpPr>
      <xdr:spPr>
        <a:xfrm>
          <a:off x="7861300" y="9372998"/>
          <a:ext cx="889000" cy="1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3" name="フローチャート : 判断 352"/>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54" name="テキスト ボックス 353"/>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110492</xdr:rowOff>
    </xdr:from>
    <xdr:to>
      <xdr:col>11</xdr:col>
      <xdr:colOff>307975</xdr:colOff>
      <xdr:row>54</xdr:row>
      <xdr:rowOff>114698</xdr:rowOff>
    </xdr:to>
    <xdr:cxnSp macro="">
      <xdr:nvCxnSpPr>
        <xdr:cNvPr id="355" name="直線コネクタ 354"/>
        <xdr:cNvCxnSpPr/>
      </xdr:nvCxnSpPr>
      <xdr:spPr>
        <a:xfrm>
          <a:off x="6972300" y="9368792"/>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56" name="フローチャート : 判断 355"/>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57" name="テキスト ボックス 356"/>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58" name="フローチャート : 判断 357"/>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59" name="テキスト ボックス 358"/>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13241</xdr:rowOff>
    </xdr:from>
    <xdr:to>
      <xdr:col>15</xdr:col>
      <xdr:colOff>231775</xdr:colOff>
      <xdr:row>56</xdr:row>
      <xdr:rowOff>114841</xdr:rowOff>
    </xdr:to>
    <xdr:sp macro="" textlink="">
      <xdr:nvSpPr>
        <xdr:cNvPr id="365" name="円/楕円 364"/>
        <xdr:cNvSpPr/>
      </xdr:nvSpPr>
      <xdr:spPr>
        <a:xfrm>
          <a:off x="10426700" y="96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36118</xdr:rowOff>
    </xdr:from>
    <xdr:ext cx="534377" cy="259045"/>
    <xdr:sp macro="" textlink="">
      <xdr:nvSpPr>
        <xdr:cNvPr id="366" name="普通建設事業費該当値テキスト"/>
        <xdr:cNvSpPr txBox="1"/>
      </xdr:nvSpPr>
      <xdr:spPr>
        <a:xfrm>
          <a:off x="10528300" y="94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63205</xdr:rowOff>
    </xdr:from>
    <xdr:to>
      <xdr:col>14</xdr:col>
      <xdr:colOff>79375</xdr:colOff>
      <xdr:row>54</xdr:row>
      <xdr:rowOff>164805</xdr:rowOff>
    </xdr:to>
    <xdr:sp macro="" textlink="">
      <xdr:nvSpPr>
        <xdr:cNvPr id="367" name="円/楕円 366"/>
        <xdr:cNvSpPr/>
      </xdr:nvSpPr>
      <xdr:spPr>
        <a:xfrm>
          <a:off x="9588500" y="93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9882</xdr:rowOff>
    </xdr:from>
    <xdr:ext cx="599010" cy="259045"/>
    <xdr:sp macro="" textlink="">
      <xdr:nvSpPr>
        <xdr:cNvPr id="368" name="テキスト ボックス 367"/>
        <xdr:cNvSpPr txBox="1"/>
      </xdr:nvSpPr>
      <xdr:spPr>
        <a:xfrm>
          <a:off x="9339794" y="909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41656</xdr:rowOff>
    </xdr:from>
    <xdr:to>
      <xdr:col>12</xdr:col>
      <xdr:colOff>561975</xdr:colOff>
      <xdr:row>55</xdr:row>
      <xdr:rowOff>143256</xdr:rowOff>
    </xdr:to>
    <xdr:sp macro="" textlink="">
      <xdr:nvSpPr>
        <xdr:cNvPr id="369" name="円/楕円 368"/>
        <xdr:cNvSpPr/>
      </xdr:nvSpPr>
      <xdr:spPr>
        <a:xfrm>
          <a:off x="8699500" y="94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159783</xdr:rowOff>
    </xdr:from>
    <xdr:ext cx="534377" cy="259045"/>
    <xdr:sp macro="" textlink="">
      <xdr:nvSpPr>
        <xdr:cNvPr id="370" name="テキスト ボックス 369"/>
        <xdr:cNvSpPr txBox="1"/>
      </xdr:nvSpPr>
      <xdr:spPr>
        <a:xfrm>
          <a:off x="8483111" y="92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63898</xdr:rowOff>
    </xdr:from>
    <xdr:to>
      <xdr:col>11</xdr:col>
      <xdr:colOff>358775</xdr:colOff>
      <xdr:row>54</xdr:row>
      <xdr:rowOff>165498</xdr:rowOff>
    </xdr:to>
    <xdr:sp macro="" textlink="">
      <xdr:nvSpPr>
        <xdr:cNvPr id="371" name="円/楕円 370"/>
        <xdr:cNvSpPr/>
      </xdr:nvSpPr>
      <xdr:spPr>
        <a:xfrm>
          <a:off x="7810500" y="93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10575</xdr:rowOff>
    </xdr:from>
    <xdr:ext cx="599010" cy="259045"/>
    <xdr:sp macro="" textlink="">
      <xdr:nvSpPr>
        <xdr:cNvPr id="372" name="テキスト ボックス 371"/>
        <xdr:cNvSpPr txBox="1"/>
      </xdr:nvSpPr>
      <xdr:spPr>
        <a:xfrm>
          <a:off x="7561794" y="90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59692</xdr:rowOff>
    </xdr:from>
    <xdr:to>
      <xdr:col>10</xdr:col>
      <xdr:colOff>155575</xdr:colOff>
      <xdr:row>54</xdr:row>
      <xdr:rowOff>161292</xdr:rowOff>
    </xdr:to>
    <xdr:sp macro="" textlink="">
      <xdr:nvSpPr>
        <xdr:cNvPr id="373" name="円/楕円 372"/>
        <xdr:cNvSpPr/>
      </xdr:nvSpPr>
      <xdr:spPr>
        <a:xfrm>
          <a:off x="6921500" y="93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6369</xdr:rowOff>
    </xdr:from>
    <xdr:ext cx="599010" cy="259045"/>
    <xdr:sp macro="" textlink="">
      <xdr:nvSpPr>
        <xdr:cNvPr id="374" name="テキスト ボックス 373"/>
        <xdr:cNvSpPr txBox="1"/>
      </xdr:nvSpPr>
      <xdr:spPr>
        <a:xfrm>
          <a:off x="6672794" y="909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398" name="直線コネクタ 397"/>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399"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0" name="直線コネクタ 399"/>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1"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2" name="直線コネクタ 401"/>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103150</xdr:rowOff>
    </xdr:from>
    <xdr:to>
      <xdr:col>15</xdr:col>
      <xdr:colOff>180975</xdr:colOff>
      <xdr:row>76</xdr:row>
      <xdr:rowOff>128829</xdr:rowOff>
    </xdr:to>
    <xdr:cxnSp macro="">
      <xdr:nvCxnSpPr>
        <xdr:cNvPr id="403" name="直線コネクタ 402"/>
        <xdr:cNvCxnSpPr/>
      </xdr:nvCxnSpPr>
      <xdr:spPr>
        <a:xfrm>
          <a:off x="9639300" y="12790450"/>
          <a:ext cx="838200" cy="3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04"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05" name="フローチャート : 判断 404"/>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06" name="フローチャート : 判断 405"/>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46575</xdr:rowOff>
    </xdr:from>
    <xdr:ext cx="534377" cy="259045"/>
    <xdr:sp macro="" textlink="">
      <xdr:nvSpPr>
        <xdr:cNvPr id="407" name="テキスト ボックス 406"/>
        <xdr:cNvSpPr txBox="1"/>
      </xdr:nvSpPr>
      <xdr:spPr>
        <a:xfrm>
          <a:off x="9372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78029</xdr:rowOff>
    </xdr:from>
    <xdr:to>
      <xdr:col>15</xdr:col>
      <xdr:colOff>231775</xdr:colOff>
      <xdr:row>77</xdr:row>
      <xdr:rowOff>8179</xdr:rowOff>
    </xdr:to>
    <xdr:sp macro="" textlink="">
      <xdr:nvSpPr>
        <xdr:cNvPr id="413" name="円/楕円 412"/>
        <xdr:cNvSpPr/>
      </xdr:nvSpPr>
      <xdr:spPr>
        <a:xfrm>
          <a:off x="10426700" y="131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100906</xdr:rowOff>
    </xdr:from>
    <xdr:ext cx="534377" cy="259045"/>
    <xdr:sp macro="" textlink="">
      <xdr:nvSpPr>
        <xdr:cNvPr id="414" name="普通建設事業費 （ うち新規整備　）該当値テキスト"/>
        <xdr:cNvSpPr txBox="1"/>
      </xdr:nvSpPr>
      <xdr:spPr>
        <a:xfrm>
          <a:off x="10528300" y="129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52350</xdr:rowOff>
    </xdr:from>
    <xdr:to>
      <xdr:col>14</xdr:col>
      <xdr:colOff>79375</xdr:colOff>
      <xdr:row>74</xdr:row>
      <xdr:rowOff>153950</xdr:rowOff>
    </xdr:to>
    <xdr:sp macro="" textlink="">
      <xdr:nvSpPr>
        <xdr:cNvPr id="415" name="円/楕円 414"/>
        <xdr:cNvSpPr/>
      </xdr:nvSpPr>
      <xdr:spPr>
        <a:xfrm>
          <a:off x="9588500" y="127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170477</xdr:rowOff>
    </xdr:from>
    <xdr:ext cx="534377" cy="259045"/>
    <xdr:sp macro="" textlink="">
      <xdr:nvSpPr>
        <xdr:cNvPr id="416" name="テキスト ボックス 415"/>
        <xdr:cNvSpPr txBox="1"/>
      </xdr:nvSpPr>
      <xdr:spPr>
        <a:xfrm>
          <a:off x="9372111" y="125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6" name="テキスト ボックス 43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2" name="直線コネクタ 441"/>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3"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44" name="直線コネクタ 443"/>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45"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46" name="直線コネクタ 445"/>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69574</xdr:rowOff>
    </xdr:from>
    <xdr:to>
      <xdr:col>15</xdr:col>
      <xdr:colOff>180975</xdr:colOff>
      <xdr:row>98</xdr:row>
      <xdr:rowOff>6001</xdr:rowOff>
    </xdr:to>
    <xdr:cxnSp macro="">
      <xdr:nvCxnSpPr>
        <xdr:cNvPr id="447" name="直線コネクタ 446"/>
        <xdr:cNvCxnSpPr/>
      </xdr:nvCxnSpPr>
      <xdr:spPr>
        <a:xfrm>
          <a:off x="9639300" y="16700224"/>
          <a:ext cx="838200" cy="1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48"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49" name="フローチャート : 判断 448"/>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0" name="フローチャート : 判断 449"/>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1" name="テキスト ボックス 450"/>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126651</xdr:rowOff>
    </xdr:from>
    <xdr:to>
      <xdr:col>15</xdr:col>
      <xdr:colOff>231775</xdr:colOff>
      <xdr:row>98</xdr:row>
      <xdr:rowOff>56801</xdr:rowOff>
    </xdr:to>
    <xdr:sp macro="" textlink="">
      <xdr:nvSpPr>
        <xdr:cNvPr id="457" name="円/楕円 456"/>
        <xdr:cNvSpPr/>
      </xdr:nvSpPr>
      <xdr:spPr>
        <a:xfrm>
          <a:off x="10426700" y="16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149528</xdr:rowOff>
    </xdr:from>
    <xdr:ext cx="534377" cy="259045"/>
    <xdr:sp macro="" textlink="">
      <xdr:nvSpPr>
        <xdr:cNvPr id="458" name="普通建設事業費 （ うち更新整備　）該当値テキスト"/>
        <xdr:cNvSpPr txBox="1"/>
      </xdr:nvSpPr>
      <xdr:spPr>
        <a:xfrm>
          <a:off x="10528300" y="166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18774</xdr:rowOff>
    </xdr:from>
    <xdr:to>
      <xdr:col>14</xdr:col>
      <xdr:colOff>79375</xdr:colOff>
      <xdr:row>97</xdr:row>
      <xdr:rowOff>120374</xdr:rowOff>
    </xdr:to>
    <xdr:sp macro="" textlink="">
      <xdr:nvSpPr>
        <xdr:cNvPr id="459" name="円/楕円 458"/>
        <xdr:cNvSpPr/>
      </xdr:nvSpPr>
      <xdr:spPr>
        <a:xfrm>
          <a:off x="9588500" y="166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136901</xdr:rowOff>
    </xdr:from>
    <xdr:ext cx="534377" cy="259045"/>
    <xdr:sp macro="" textlink="">
      <xdr:nvSpPr>
        <xdr:cNvPr id="460" name="テキスト ボックス 459"/>
        <xdr:cNvSpPr txBox="1"/>
      </xdr:nvSpPr>
      <xdr:spPr>
        <a:xfrm>
          <a:off x="9372111" y="164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4" name="テキスト ボックス 47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6" name="テキスト ボックス 47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8" name="テキスト ボックス 47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0" name="テキスト ボックス 47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84" name="直線コネクタ 483"/>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6" name="直線コネクタ 48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87"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88" name="直線コネクタ 487"/>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99885</xdr:rowOff>
    </xdr:from>
    <xdr:to>
      <xdr:col>23</xdr:col>
      <xdr:colOff>517525</xdr:colOff>
      <xdr:row>39</xdr:row>
      <xdr:rowOff>38354</xdr:rowOff>
    </xdr:to>
    <xdr:cxnSp macro="">
      <xdr:nvCxnSpPr>
        <xdr:cNvPr id="489" name="直線コネクタ 488"/>
        <xdr:cNvCxnSpPr/>
      </xdr:nvCxnSpPr>
      <xdr:spPr>
        <a:xfrm flipV="1">
          <a:off x="15481300" y="6614985"/>
          <a:ext cx="8382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32656</xdr:rowOff>
    </xdr:from>
    <xdr:ext cx="378565" cy="259045"/>
    <xdr:sp macro="" textlink="">
      <xdr:nvSpPr>
        <xdr:cNvPr id="490" name="災害復旧事業費平均値テキスト"/>
        <xdr:cNvSpPr txBox="1"/>
      </xdr:nvSpPr>
      <xdr:spPr>
        <a:xfrm>
          <a:off x="16370300" y="6547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1" name="フローチャート : 判断 490"/>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131890</xdr:rowOff>
    </xdr:from>
    <xdr:to>
      <xdr:col>22</xdr:col>
      <xdr:colOff>365125</xdr:colOff>
      <xdr:row>39</xdr:row>
      <xdr:rowOff>38354</xdr:rowOff>
    </xdr:to>
    <xdr:cxnSp macro="">
      <xdr:nvCxnSpPr>
        <xdr:cNvPr id="492" name="直線コネクタ 491"/>
        <xdr:cNvCxnSpPr/>
      </xdr:nvCxnSpPr>
      <xdr:spPr>
        <a:xfrm>
          <a:off x="14592300" y="6132640"/>
          <a:ext cx="889000" cy="5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3" name="フローチャート : 判断 492"/>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494" name="テキスト ボックス 493"/>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131890</xdr:rowOff>
    </xdr:from>
    <xdr:to>
      <xdr:col>21</xdr:col>
      <xdr:colOff>161925</xdr:colOff>
      <xdr:row>35</xdr:row>
      <xdr:rowOff>154749</xdr:rowOff>
    </xdr:to>
    <xdr:cxnSp macro="">
      <xdr:nvCxnSpPr>
        <xdr:cNvPr id="495" name="直線コネクタ 494"/>
        <xdr:cNvCxnSpPr/>
      </xdr:nvCxnSpPr>
      <xdr:spPr>
        <a:xfrm flipV="1">
          <a:off x="13703300" y="613264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496" name="フローチャート : 判断 495"/>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84662</xdr:rowOff>
    </xdr:from>
    <xdr:ext cx="378565" cy="259045"/>
    <xdr:sp macro="" textlink="">
      <xdr:nvSpPr>
        <xdr:cNvPr id="497" name="テキスト ボックス 496"/>
        <xdr:cNvSpPr txBox="1"/>
      </xdr:nvSpPr>
      <xdr:spPr>
        <a:xfrm>
          <a:off x="14403017" y="6599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154749</xdr:rowOff>
    </xdr:from>
    <xdr:to>
      <xdr:col>19</xdr:col>
      <xdr:colOff>644525</xdr:colOff>
      <xdr:row>39</xdr:row>
      <xdr:rowOff>38164</xdr:rowOff>
    </xdr:to>
    <xdr:cxnSp macro="">
      <xdr:nvCxnSpPr>
        <xdr:cNvPr id="498" name="直線コネクタ 497"/>
        <xdr:cNvCxnSpPr/>
      </xdr:nvCxnSpPr>
      <xdr:spPr>
        <a:xfrm flipV="1">
          <a:off x="12814300" y="6155499"/>
          <a:ext cx="889000" cy="5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499" name="フローチャート : 判断 498"/>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49801</xdr:rowOff>
    </xdr:from>
    <xdr:ext cx="469744" cy="259045"/>
    <xdr:sp macro="" textlink="">
      <xdr:nvSpPr>
        <xdr:cNvPr id="500" name="テキスト ボックス 499"/>
        <xdr:cNvSpPr txBox="1"/>
      </xdr:nvSpPr>
      <xdr:spPr>
        <a:xfrm>
          <a:off x="13468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1" name="フローチャート : 判断 500"/>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2" name="テキスト ボックス 501"/>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49085</xdr:rowOff>
    </xdr:from>
    <xdr:to>
      <xdr:col>23</xdr:col>
      <xdr:colOff>568325</xdr:colOff>
      <xdr:row>38</xdr:row>
      <xdr:rowOff>150685</xdr:rowOff>
    </xdr:to>
    <xdr:sp macro="" textlink="">
      <xdr:nvSpPr>
        <xdr:cNvPr id="508" name="円/楕円 507"/>
        <xdr:cNvSpPr/>
      </xdr:nvSpPr>
      <xdr:spPr>
        <a:xfrm>
          <a:off x="16268700" y="65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8462</xdr:rowOff>
    </xdr:from>
    <xdr:ext cx="378565" cy="259045"/>
    <xdr:sp macro="" textlink="">
      <xdr:nvSpPr>
        <xdr:cNvPr id="509" name="災害復旧事業費該当値テキスト"/>
        <xdr:cNvSpPr txBox="1"/>
      </xdr:nvSpPr>
      <xdr:spPr>
        <a:xfrm>
          <a:off x="16370300" y="6352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159004</xdr:rowOff>
    </xdr:from>
    <xdr:to>
      <xdr:col>22</xdr:col>
      <xdr:colOff>415925</xdr:colOff>
      <xdr:row>39</xdr:row>
      <xdr:rowOff>89154</xdr:rowOff>
    </xdr:to>
    <xdr:sp macro="" textlink="">
      <xdr:nvSpPr>
        <xdr:cNvPr id="510" name="円/楕円 509"/>
        <xdr:cNvSpPr/>
      </xdr:nvSpPr>
      <xdr:spPr>
        <a:xfrm>
          <a:off x="1543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80281</xdr:rowOff>
    </xdr:from>
    <xdr:ext cx="313932" cy="259045"/>
    <xdr:sp macro="" textlink="">
      <xdr:nvSpPr>
        <xdr:cNvPr id="511" name="テキスト ボックス 510"/>
        <xdr:cNvSpPr txBox="1"/>
      </xdr:nvSpPr>
      <xdr:spPr>
        <a:xfrm>
          <a:off x="1532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81090</xdr:rowOff>
    </xdr:from>
    <xdr:to>
      <xdr:col>21</xdr:col>
      <xdr:colOff>212725</xdr:colOff>
      <xdr:row>36</xdr:row>
      <xdr:rowOff>11240</xdr:rowOff>
    </xdr:to>
    <xdr:sp macro="" textlink="">
      <xdr:nvSpPr>
        <xdr:cNvPr id="512" name="円/楕円 511"/>
        <xdr:cNvSpPr/>
      </xdr:nvSpPr>
      <xdr:spPr>
        <a:xfrm>
          <a:off x="14541500" y="60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27767</xdr:rowOff>
    </xdr:from>
    <xdr:ext cx="469744" cy="259045"/>
    <xdr:sp macro="" textlink="">
      <xdr:nvSpPr>
        <xdr:cNvPr id="513" name="テキスト ボックス 512"/>
        <xdr:cNvSpPr txBox="1"/>
      </xdr:nvSpPr>
      <xdr:spPr>
        <a:xfrm>
          <a:off x="14357427"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103949</xdr:rowOff>
    </xdr:from>
    <xdr:to>
      <xdr:col>20</xdr:col>
      <xdr:colOff>9525</xdr:colOff>
      <xdr:row>36</xdr:row>
      <xdr:rowOff>34099</xdr:rowOff>
    </xdr:to>
    <xdr:sp macro="" textlink="">
      <xdr:nvSpPr>
        <xdr:cNvPr id="514" name="円/楕円 513"/>
        <xdr:cNvSpPr/>
      </xdr:nvSpPr>
      <xdr:spPr>
        <a:xfrm>
          <a:off x="13652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50626</xdr:rowOff>
    </xdr:from>
    <xdr:ext cx="469744" cy="259045"/>
    <xdr:sp macro="" textlink="">
      <xdr:nvSpPr>
        <xdr:cNvPr id="515" name="テキスト ボックス 514"/>
        <xdr:cNvSpPr txBox="1"/>
      </xdr:nvSpPr>
      <xdr:spPr>
        <a:xfrm>
          <a:off x="13468427" y="587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158814</xdr:rowOff>
    </xdr:from>
    <xdr:to>
      <xdr:col>18</xdr:col>
      <xdr:colOff>492125</xdr:colOff>
      <xdr:row>39</xdr:row>
      <xdr:rowOff>88964</xdr:rowOff>
    </xdr:to>
    <xdr:sp macro="" textlink="">
      <xdr:nvSpPr>
        <xdr:cNvPr id="516" name="円/楕円 515"/>
        <xdr:cNvSpPr/>
      </xdr:nvSpPr>
      <xdr:spPr>
        <a:xfrm>
          <a:off x="12763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80091</xdr:rowOff>
    </xdr:from>
    <xdr:ext cx="313932" cy="259045"/>
    <xdr:sp macro="" textlink="">
      <xdr:nvSpPr>
        <xdr:cNvPr id="517" name="テキスト ボックス 516"/>
        <xdr:cNvSpPr txBox="1"/>
      </xdr:nvSpPr>
      <xdr:spPr>
        <a:xfrm>
          <a:off x="12657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8" name="テキスト ボックス 57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6" name="テキスト ボックス 58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2" name="直線コネクタ 591"/>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3"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594" name="直線コネクタ 593"/>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595"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596" name="直線コネクタ 595"/>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163099</xdr:rowOff>
    </xdr:from>
    <xdr:to>
      <xdr:col>23</xdr:col>
      <xdr:colOff>517525</xdr:colOff>
      <xdr:row>72</xdr:row>
      <xdr:rowOff>55918</xdr:rowOff>
    </xdr:to>
    <xdr:cxnSp macro="">
      <xdr:nvCxnSpPr>
        <xdr:cNvPr id="597" name="直線コネクタ 596"/>
        <xdr:cNvCxnSpPr/>
      </xdr:nvCxnSpPr>
      <xdr:spPr>
        <a:xfrm>
          <a:off x="15481300" y="12336049"/>
          <a:ext cx="8382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598"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599" name="フローチャート : 判断 598"/>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155555</xdr:rowOff>
    </xdr:from>
    <xdr:to>
      <xdr:col>22</xdr:col>
      <xdr:colOff>365125</xdr:colOff>
      <xdr:row>71</xdr:row>
      <xdr:rowOff>163099</xdr:rowOff>
    </xdr:to>
    <xdr:cxnSp macro="">
      <xdr:nvCxnSpPr>
        <xdr:cNvPr id="600" name="直線コネクタ 599"/>
        <xdr:cNvCxnSpPr/>
      </xdr:nvCxnSpPr>
      <xdr:spPr>
        <a:xfrm>
          <a:off x="14592300" y="12157055"/>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1" name="フローチャート : 判断 600"/>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77925</xdr:rowOff>
    </xdr:from>
    <xdr:ext cx="534377" cy="259045"/>
    <xdr:sp macro="" textlink="">
      <xdr:nvSpPr>
        <xdr:cNvPr id="602" name="テキスト ボックス 601"/>
        <xdr:cNvSpPr txBox="1"/>
      </xdr:nvSpPr>
      <xdr:spPr>
        <a:xfrm>
          <a:off x="15214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155555</xdr:rowOff>
    </xdr:from>
    <xdr:to>
      <xdr:col>21</xdr:col>
      <xdr:colOff>161925</xdr:colOff>
      <xdr:row>71</xdr:row>
      <xdr:rowOff>31768</xdr:rowOff>
    </xdr:to>
    <xdr:cxnSp macro="">
      <xdr:nvCxnSpPr>
        <xdr:cNvPr id="603" name="直線コネクタ 602"/>
        <xdr:cNvCxnSpPr/>
      </xdr:nvCxnSpPr>
      <xdr:spPr>
        <a:xfrm flipV="1">
          <a:off x="13703300" y="12157055"/>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04" name="フローチャート : 判断 603"/>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47880</xdr:rowOff>
    </xdr:from>
    <xdr:ext cx="534377" cy="259045"/>
    <xdr:sp macro="" textlink="">
      <xdr:nvSpPr>
        <xdr:cNvPr id="605" name="テキスト ボックス 604"/>
        <xdr:cNvSpPr txBox="1"/>
      </xdr:nvSpPr>
      <xdr:spPr>
        <a:xfrm>
          <a:off x="14325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120906</xdr:rowOff>
    </xdr:from>
    <xdr:to>
      <xdr:col>19</xdr:col>
      <xdr:colOff>644525</xdr:colOff>
      <xdr:row>71</xdr:row>
      <xdr:rowOff>31768</xdr:rowOff>
    </xdr:to>
    <xdr:cxnSp macro="">
      <xdr:nvCxnSpPr>
        <xdr:cNvPr id="606" name="直線コネクタ 605"/>
        <xdr:cNvCxnSpPr/>
      </xdr:nvCxnSpPr>
      <xdr:spPr>
        <a:xfrm>
          <a:off x="12814300" y="12122406"/>
          <a:ext cx="889000" cy="8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07" name="フローチャート : 判断 606"/>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37397</xdr:rowOff>
    </xdr:from>
    <xdr:ext cx="534377" cy="259045"/>
    <xdr:sp macro="" textlink="">
      <xdr:nvSpPr>
        <xdr:cNvPr id="608" name="テキスト ボックス 607"/>
        <xdr:cNvSpPr txBox="1"/>
      </xdr:nvSpPr>
      <xdr:spPr>
        <a:xfrm>
          <a:off x="13436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09" name="フローチャート : 判断 608"/>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158604</xdr:rowOff>
    </xdr:from>
    <xdr:ext cx="534377" cy="259045"/>
    <xdr:sp macro="" textlink="">
      <xdr:nvSpPr>
        <xdr:cNvPr id="610" name="テキスト ボックス 609"/>
        <xdr:cNvSpPr txBox="1"/>
      </xdr:nvSpPr>
      <xdr:spPr>
        <a:xfrm>
          <a:off x="12547111" y="130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5118</xdr:rowOff>
    </xdr:from>
    <xdr:to>
      <xdr:col>23</xdr:col>
      <xdr:colOff>568325</xdr:colOff>
      <xdr:row>72</xdr:row>
      <xdr:rowOff>106718</xdr:rowOff>
    </xdr:to>
    <xdr:sp macro="" textlink="">
      <xdr:nvSpPr>
        <xdr:cNvPr id="616" name="円/楕円 615"/>
        <xdr:cNvSpPr/>
      </xdr:nvSpPr>
      <xdr:spPr>
        <a:xfrm>
          <a:off x="162687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27995</xdr:rowOff>
    </xdr:from>
    <xdr:ext cx="534377" cy="259045"/>
    <xdr:sp macro="" textlink="">
      <xdr:nvSpPr>
        <xdr:cNvPr id="617" name="公債費該当値テキスト"/>
        <xdr:cNvSpPr txBox="1"/>
      </xdr:nvSpPr>
      <xdr:spPr>
        <a:xfrm>
          <a:off x="16370300" y="122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76,131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112299</xdr:rowOff>
    </xdr:from>
    <xdr:to>
      <xdr:col>22</xdr:col>
      <xdr:colOff>415925</xdr:colOff>
      <xdr:row>72</xdr:row>
      <xdr:rowOff>42449</xdr:rowOff>
    </xdr:to>
    <xdr:sp macro="" textlink="">
      <xdr:nvSpPr>
        <xdr:cNvPr id="618" name="円/楕円 617"/>
        <xdr:cNvSpPr/>
      </xdr:nvSpPr>
      <xdr:spPr>
        <a:xfrm>
          <a:off x="15430500" y="122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58976</xdr:rowOff>
    </xdr:from>
    <xdr:ext cx="534377" cy="259045"/>
    <xdr:sp macro="" textlink="">
      <xdr:nvSpPr>
        <xdr:cNvPr id="619" name="テキスト ボックス 618"/>
        <xdr:cNvSpPr txBox="1"/>
      </xdr:nvSpPr>
      <xdr:spPr>
        <a:xfrm>
          <a:off x="15214111" y="120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104755</xdr:rowOff>
    </xdr:from>
    <xdr:to>
      <xdr:col>21</xdr:col>
      <xdr:colOff>212725</xdr:colOff>
      <xdr:row>71</xdr:row>
      <xdr:rowOff>34905</xdr:rowOff>
    </xdr:to>
    <xdr:sp macro="" textlink="">
      <xdr:nvSpPr>
        <xdr:cNvPr id="620" name="円/楕円 619"/>
        <xdr:cNvSpPr/>
      </xdr:nvSpPr>
      <xdr:spPr>
        <a:xfrm>
          <a:off x="14541500" y="121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51432</xdr:rowOff>
    </xdr:from>
    <xdr:ext cx="534377" cy="259045"/>
    <xdr:sp macro="" textlink="">
      <xdr:nvSpPr>
        <xdr:cNvPr id="621" name="テキスト ボックス 620"/>
        <xdr:cNvSpPr txBox="1"/>
      </xdr:nvSpPr>
      <xdr:spPr>
        <a:xfrm>
          <a:off x="14325111" y="118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152418</xdr:rowOff>
    </xdr:from>
    <xdr:to>
      <xdr:col>20</xdr:col>
      <xdr:colOff>9525</xdr:colOff>
      <xdr:row>71</xdr:row>
      <xdr:rowOff>82568</xdr:rowOff>
    </xdr:to>
    <xdr:sp macro="" textlink="">
      <xdr:nvSpPr>
        <xdr:cNvPr id="622" name="円/楕円 621"/>
        <xdr:cNvSpPr/>
      </xdr:nvSpPr>
      <xdr:spPr>
        <a:xfrm>
          <a:off x="13652500" y="121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99095</xdr:rowOff>
    </xdr:from>
    <xdr:ext cx="534377" cy="259045"/>
    <xdr:sp macro="" textlink="">
      <xdr:nvSpPr>
        <xdr:cNvPr id="623" name="テキスト ボックス 622"/>
        <xdr:cNvSpPr txBox="1"/>
      </xdr:nvSpPr>
      <xdr:spPr>
        <a:xfrm>
          <a:off x="13436111" y="119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70106</xdr:rowOff>
    </xdr:from>
    <xdr:to>
      <xdr:col>18</xdr:col>
      <xdr:colOff>492125</xdr:colOff>
      <xdr:row>71</xdr:row>
      <xdr:rowOff>256</xdr:rowOff>
    </xdr:to>
    <xdr:sp macro="" textlink="">
      <xdr:nvSpPr>
        <xdr:cNvPr id="624" name="円/楕円 623"/>
        <xdr:cNvSpPr/>
      </xdr:nvSpPr>
      <xdr:spPr>
        <a:xfrm>
          <a:off x="12763500" y="120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16783</xdr:rowOff>
    </xdr:from>
    <xdr:ext cx="534377" cy="259045"/>
    <xdr:sp macro="" textlink="">
      <xdr:nvSpPr>
        <xdr:cNvPr id="625" name="テキスト ボックス 624"/>
        <xdr:cNvSpPr txBox="1"/>
      </xdr:nvSpPr>
      <xdr:spPr>
        <a:xfrm>
          <a:off x="12547111" y="11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5" name="テキスト ボックス 64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49" name="直線コネクタ 648"/>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0"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1" name="直線コネクタ 650"/>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2"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3" name="直線コネクタ 652"/>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74168</xdr:rowOff>
    </xdr:from>
    <xdr:to>
      <xdr:col>23</xdr:col>
      <xdr:colOff>517525</xdr:colOff>
      <xdr:row>98</xdr:row>
      <xdr:rowOff>146977</xdr:rowOff>
    </xdr:to>
    <xdr:cxnSp macro="">
      <xdr:nvCxnSpPr>
        <xdr:cNvPr id="654" name="直線コネクタ 653"/>
        <xdr:cNvCxnSpPr/>
      </xdr:nvCxnSpPr>
      <xdr:spPr>
        <a:xfrm flipV="1">
          <a:off x="15481300" y="16704818"/>
          <a:ext cx="838200" cy="2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55"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56" name="フローチャート : 判断 655"/>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162998</xdr:rowOff>
    </xdr:from>
    <xdr:to>
      <xdr:col>22</xdr:col>
      <xdr:colOff>365125</xdr:colOff>
      <xdr:row>98</xdr:row>
      <xdr:rowOff>146977</xdr:rowOff>
    </xdr:to>
    <xdr:cxnSp macro="">
      <xdr:nvCxnSpPr>
        <xdr:cNvPr id="657" name="直線コネクタ 656"/>
        <xdr:cNvCxnSpPr/>
      </xdr:nvCxnSpPr>
      <xdr:spPr>
        <a:xfrm>
          <a:off x="14592300" y="16450748"/>
          <a:ext cx="889000" cy="49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58" name="フローチャート : 判断 657"/>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59" name="テキスト ボックス 658"/>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162998</xdr:rowOff>
    </xdr:from>
    <xdr:to>
      <xdr:col>21</xdr:col>
      <xdr:colOff>161925</xdr:colOff>
      <xdr:row>98</xdr:row>
      <xdr:rowOff>388</xdr:rowOff>
    </xdr:to>
    <xdr:cxnSp macro="">
      <xdr:nvCxnSpPr>
        <xdr:cNvPr id="660" name="直線コネクタ 659"/>
        <xdr:cNvCxnSpPr/>
      </xdr:nvCxnSpPr>
      <xdr:spPr>
        <a:xfrm flipV="1">
          <a:off x="13703300" y="16450748"/>
          <a:ext cx="889000" cy="3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1" name="フローチャート : 判断 660"/>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2" name="テキスト ボックス 661"/>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49518</xdr:rowOff>
    </xdr:from>
    <xdr:to>
      <xdr:col>19</xdr:col>
      <xdr:colOff>644525</xdr:colOff>
      <xdr:row>98</xdr:row>
      <xdr:rowOff>388</xdr:rowOff>
    </xdr:to>
    <xdr:cxnSp macro="">
      <xdr:nvCxnSpPr>
        <xdr:cNvPr id="663" name="直線コネクタ 662"/>
        <xdr:cNvCxnSpPr/>
      </xdr:nvCxnSpPr>
      <xdr:spPr>
        <a:xfrm>
          <a:off x="12814300" y="16680168"/>
          <a:ext cx="889000" cy="1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64" name="フローチャート : 判断 663"/>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65" name="テキスト ボックス 664"/>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66" name="フローチャート : 判断 665"/>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67" name="テキスト ボックス 666"/>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23368</xdr:rowOff>
    </xdr:from>
    <xdr:to>
      <xdr:col>23</xdr:col>
      <xdr:colOff>568325</xdr:colOff>
      <xdr:row>97</xdr:row>
      <xdr:rowOff>124968</xdr:rowOff>
    </xdr:to>
    <xdr:sp macro="" textlink="">
      <xdr:nvSpPr>
        <xdr:cNvPr id="673" name="円/楕円 672"/>
        <xdr:cNvSpPr/>
      </xdr:nvSpPr>
      <xdr:spPr>
        <a:xfrm>
          <a:off x="16268700" y="166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46245</xdr:rowOff>
    </xdr:from>
    <xdr:ext cx="534377" cy="259045"/>
    <xdr:sp macro="" textlink="">
      <xdr:nvSpPr>
        <xdr:cNvPr id="674" name="積立金該当値テキスト"/>
        <xdr:cNvSpPr txBox="1"/>
      </xdr:nvSpPr>
      <xdr:spPr>
        <a:xfrm>
          <a:off x="16370300" y="165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96177</xdr:rowOff>
    </xdr:from>
    <xdr:to>
      <xdr:col>22</xdr:col>
      <xdr:colOff>415925</xdr:colOff>
      <xdr:row>99</xdr:row>
      <xdr:rowOff>26327</xdr:rowOff>
    </xdr:to>
    <xdr:sp macro="" textlink="">
      <xdr:nvSpPr>
        <xdr:cNvPr id="675" name="円/楕円 674"/>
        <xdr:cNvSpPr/>
      </xdr:nvSpPr>
      <xdr:spPr>
        <a:xfrm>
          <a:off x="15430500" y="1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17454</xdr:rowOff>
    </xdr:from>
    <xdr:ext cx="469744" cy="259045"/>
    <xdr:sp macro="" textlink="">
      <xdr:nvSpPr>
        <xdr:cNvPr id="676" name="テキスト ボックス 675"/>
        <xdr:cNvSpPr txBox="1"/>
      </xdr:nvSpPr>
      <xdr:spPr>
        <a:xfrm>
          <a:off x="15246427" y="1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112198</xdr:rowOff>
    </xdr:from>
    <xdr:to>
      <xdr:col>21</xdr:col>
      <xdr:colOff>212725</xdr:colOff>
      <xdr:row>96</xdr:row>
      <xdr:rowOff>42348</xdr:rowOff>
    </xdr:to>
    <xdr:sp macro="" textlink="">
      <xdr:nvSpPr>
        <xdr:cNvPr id="677" name="円/楕円 676"/>
        <xdr:cNvSpPr/>
      </xdr:nvSpPr>
      <xdr:spPr>
        <a:xfrm>
          <a:off x="14541500" y="1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58875</xdr:rowOff>
    </xdr:from>
    <xdr:ext cx="534377" cy="259045"/>
    <xdr:sp macro="" textlink="">
      <xdr:nvSpPr>
        <xdr:cNvPr id="678" name="テキスト ボックス 677"/>
        <xdr:cNvSpPr txBox="1"/>
      </xdr:nvSpPr>
      <xdr:spPr>
        <a:xfrm>
          <a:off x="14325111" y="161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121038</xdr:rowOff>
    </xdr:from>
    <xdr:to>
      <xdr:col>20</xdr:col>
      <xdr:colOff>9525</xdr:colOff>
      <xdr:row>98</xdr:row>
      <xdr:rowOff>51188</xdr:rowOff>
    </xdr:to>
    <xdr:sp macro="" textlink="">
      <xdr:nvSpPr>
        <xdr:cNvPr id="679" name="円/楕円 678"/>
        <xdr:cNvSpPr/>
      </xdr:nvSpPr>
      <xdr:spPr>
        <a:xfrm>
          <a:off x="13652500" y="167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67715</xdr:rowOff>
    </xdr:from>
    <xdr:ext cx="534377" cy="259045"/>
    <xdr:sp macro="" textlink="">
      <xdr:nvSpPr>
        <xdr:cNvPr id="680" name="テキスト ボックス 679"/>
        <xdr:cNvSpPr txBox="1"/>
      </xdr:nvSpPr>
      <xdr:spPr>
        <a:xfrm>
          <a:off x="13436111" y="165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170168</xdr:rowOff>
    </xdr:from>
    <xdr:to>
      <xdr:col>18</xdr:col>
      <xdr:colOff>492125</xdr:colOff>
      <xdr:row>97</xdr:row>
      <xdr:rowOff>100318</xdr:rowOff>
    </xdr:to>
    <xdr:sp macro="" textlink="">
      <xdr:nvSpPr>
        <xdr:cNvPr id="681" name="円/楕円 680"/>
        <xdr:cNvSpPr/>
      </xdr:nvSpPr>
      <xdr:spPr>
        <a:xfrm>
          <a:off x="12763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116845</xdr:rowOff>
    </xdr:from>
    <xdr:ext cx="534377" cy="259045"/>
    <xdr:sp macro="" textlink="">
      <xdr:nvSpPr>
        <xdr:cNvPr id="682" name="テキスト ボックス 681"/>
        <xdr:cNvSpPr txBox="1"/>
      </xdr:nvSpPr>
      <xdr:spPr>
        <a:xfrm>
          <a:off x="12547111" y="164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08" name="直線コネクタ 707"/>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1"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2" name="直線コネクタ 711"/>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14"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15" name="フローチャート : 判断 714"/>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17" name="フローチャート : 判断 716"/>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18" name="テキスト ボックス 717"/>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0" name="フローチャート : 判断 719"/>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1" name="テキスト ボックス 720"/>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3" name="フローチャート : 判断 722"/>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24" name="テキスト ボックス 723"/>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25" name="フローチャート : 判断 724"/>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26" name="テキスト ボックス 725"/>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3" name="直線コネクタ 762"/>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66"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67" name="直線コネクタ 766"/>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163017</xdr:rowOff>
    </xdr:from>
    <xdr:to>
      <xdr:col>32</xdr:col>
      <xdr:colOff>187325</xdr:colOff>
      <xdr:row>56</xdr:row>
      <xdr:rowOff>165303</xdr:rowOff>
    </xdr:to>
    <xdr:cxnSp macro="">
      <xdr:nvCxnSpPr>
        <xdr:cNvPr id="768" name="直線コネクタ 767"/>
        <xdr:cNvCxnSpPr/>
      </xdr:nvCxnSpPr>
      <xdr:spPr>
        <a:xfrm>
          <a:off x="21323300" y="97642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69"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0" name="フローチャート : 判断 769"/>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159496</xdr:rowOff>
    </xdr:from>
    <xdr:to>
      <xdr:col>31</xdr:col>
      <xdr:colOff>34925</xdr:colOff>
      <xdr:row>56</xdr:row>
      <xdr:rowOff>163017</xdr:rowOff>
    </xdr:to>
    <xdr:cxnSp macro="">
      <xdr:nvCxnSpPr>
        <xdr:cNvPr id="771" name="直線コネクタ 770"/>
        <xdr:cNvCxnSpPr/>
      </xdr:nvCxnSpPr>
      <xdr:spPr>
        <a:xfrm>
          <a:off x="20434300" y="976069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2" name="フローチャート : 判断 771"/>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19138</xdr:rowOff>
    </xdr:from>
    <xdr:ext cx="469744" cy="259045"/>
    <xdr:sp macro="" textlink="">
      <xdr:nvSpPr>
        <xdr:cNvPr id="773" name="テキスト ボックス 772"/>
        <xdr:cNvSpPr txBox="1"/>
      </xdr:nvSpPr>
      <xdr:spPr>
        <a:xfrm>
          <a:off x="21088427" y="99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159177</xdr:rowOff>
    </xdr:from>
    <xdr:to>
      <xdr:col>29</xdr:col>
      <xdr:colOff>517525</xdr:colOff>
      <xdr:row>56</xdr:row>
      <xdr:rowOff>159496</xdr:rowOff>
    </xdr:to>
    <xdr:cxnSp macro="">
      <xdr:nvCxnSpPr>
        <xdr:cNvPr id="774" name="直線コネクタ 773"/>
        <xdr:cNvCxnSpPr/>
      </xdr:nvCxnSpPr>
      <xdr:spPr>
        <a:xfrm>
          <a:off x="19545300" y="976037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75" name="フローチャート : 判断 774"/>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133530</xdr:rowOff>
    </xdr:from>
    <xdr:ext cx="469744" cy="259045"/>
    <xdr:sp macro="" textlink="">
      <xdr:nvSpPr>
        <xdr:cNvPr id="776" name="テキスト ボックス 775"/>
        <xdr:cNvSpPr txBox="1"/>
      </xdr:nvSpPr>
      <xdr:spPr>
        <a:xfrm>
          <a:off x="20199427" y="99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156388</xdr:rowOff>
    </xdr:from>
    <xdr:to>
      <xdr:col>28</xdr:col>
      <xdr:colOff>314325</xdr:colOff>
      <xdr:row>56</xdr:row>
      <xdr:rowOff>159177</xdr:rowOff>
    </xdr:to>
    <xdr:cxnSp macro="">
      <xdr:nvCxnSpPr>
        <xdr:cNvPr id="777" name="直線コネクタ 776"/>
        <xdr:cNvCxnSpPr/>
      </xdr:nvCxnSpPr>
      <xdr:spPr>
        <a:xfrm>
          <a:off x="18656300" y="975758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78" name="フローチャート : 判断 777"/>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169740</xdr:rowOff>
    </xdr:from>
    <xdr:ext cx="469744" cy="259045"/>
    <xdr:sp macro="" textlink="">
      <xdr:nvSpPr>
        <xdr:cNvPr id="779" name="テキスト ボックス 778"/>
        <xdr:cNvSpPr txBox="1"/>
      </xdr:nvSpPr>
      <xdr:spPr>
        <a:xfrm>
          <a:off x="19310427" y="99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0" name="フローチャート : 判断 779"/>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18956</xdr:rowOff>
    </xdr:from>
    <xdr:ext cx="469744" cy="259045"/>
    <xdr:sp macro="" textlink="">
      <xdr:nvSpPr>
        <xdr:cNvPr id="781" name="テキスト ボックス 780"/>
        <xdr:cNvSpPr txBox="1"/>
      </xdr:nvSpPr>
      <xdr:spPr>
        <a:xfrm>
          <a:off x="18421427" y="99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114503</xdr:rowOff>
    </xdr:from>
    <xdr:to>
      <xdr:col>32</xdr:col>
      <xdr:colOff>238125</xdr:colOff>
      <xdr:row>57</xdr:row>
      <xdr:rowOff>44653</xdr:rowOff>
    </xdr:to>
    <xdr:sp macro="" textlink="">
      <xdr:nvSpPr>
        <xdr:cNvPr id="787" name="円/楕円 786"/>
        <xdr:cNvSpPr/>
      </xdr:nvSpPr>
      <xdr:spPr>
        <a:xfrm>
          <a:off x="221107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137380</xdr:rowOff>
    </xdr:from>
    <xdr:ext cx="469744" cy="259045"/>
    <xdr:sp macro="" textlink="">
      <xdr:nvSpPr>
        <xdr:cNvPr id="788" name="貸付金該当値テキスト"/>
        <xdr:cNvSpPr txBox="1"/>
      </xdr:nvSpPr>
      <xdr:spPr>
        <a:xfrm>
          <a:off x="22212300" y="95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112217</xdr:rowOff>
    </xdr:from>
    <xdr:to>
      <xdr:col>31</xdr:col>
      <xdr:colOff>85725</xdr:colOff>
      <xdr:row>57</xdr:row>
      <xdr:rowOff>42367</xdr:rowOff>
    </xdr:to>
    <xdr:sp macro="" textlink="">
      <xdr:nvSpPr>
        <xdr:cNvPr id="789" name="円/楕円 788"/>
        <xdr:cNvSpPr/>
      </xdr:nvSpPr>
      <xdr:spPr>
        <a:xfrm>
          <a:off x="21272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58894</xdr:rowOff>
    </xdr:from>
    <xdr:ext cx="469744" cy="259045"/>
    <xdr:sp macro="" textlink="">
      <xdr:nvSpPr>
        <xdr:cNvPr id="790" name="テキスト ボックス 789"/>
        <xdr:cNvSpPr txBox="1"/>
      </xdr:nvSpPr>
      <xdr:spPr>
        <a:xfrm>
          <a:off x="21088427" y="948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108696</xdr:rowOff>
    </xdr:from>
    <xdr:to>
      <xdr:col>29</xdr:col>
      <xdr:colOff>568325</xdr:colOff>
      <xdr:row>57</xdr:row>
      <xdr:rowOff>38846</xdr:rowOff>
    </xdr:to>
    <xdr:sp macro="" textlink="">
      <xdr:nvSpPr>
        <xdr:cNvPr id="791" name="円/楕円 790"/>
        <xdr:cNvSpPr/>
      </xdr:nvSpPr>
      <xdr:spPr>
        <a:xfrm>
          <a:off x="20383500" y="9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55373</xdr:rowOff>
    </xdr:from>
    <xdr:ext cx="469744" cy="259045"/>
    <xdr:sp macro="" textlink="">
      <xdr:nvSpPr>
        <xdr:cNvPr id="792" name="テキスト ボックス 791"/>
        <xdr:cNvSpPr txBox="1"/>
      </xdr:nvSpPr>
      <xdr:spPr>
        <a:xfrm>
          <a:off x="20199427" y="9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108377</xdr:rowOff>
    </xdr:from>
    <xdr:to>
      <xdr:col>28</xdr:col>
      <xdr:colOff>365125</xdr:colOff>
      <xdr:row>57</xdr:row>
      <xdr:rowOff>38527</xdr:rowOff>
    </xdr:to>
    <xdr:sp macro="" textlink="">
      <xdr:nvSpPr>
        <xdr:cNvPr id="793" name="円/楕円 792"/>
        <xdr:cNvSpPr/>
      </xdr:nvSpPr>
      <xdr:spPr>
        <a:xfrm>
          <a:off x="19494500" y="97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55054</xdr:rowOff>
    </xdr:from>
    <xdr:ext cx="469744" cy="259045"/>
    <xdr:sp macro="" textlink="">
      <xdr:nvSpPr>
        <xdr:cNvPr id="794" name="テキスト ボックス 793"/>
        <xdr:cNvSpPr txBox="1"/>
      </xdr:nvSpPr>
      <xdr:spPr>
        <a:xfrm>
          <a:off x="19310427" y="94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105588</xdr:rowOff>
    </xdr:from>
    <xdr:to>
      <xdr:col>27</xdr:col>
      <xdr:colOff>161925</xdr:colOff>
      <xdr:row>57</xdr:row>
      <xdr:rowOff>35738</xdr:rowOff>
    </xdr:to>
    <xdr:sp macro="" textlink="">
      <xdr:nvSpPr>
        <xdr:cNvPr id="795" name="円/楕円 794"/>
        <xdr:cNvSpPr/>
      </xdr:nvSpPr>
      <xdr:spPr>
        <a:xfrm>
          <a:off x="186055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52265</xdr:rowOff>
    </xdr:from>
    <xdr:ext cx="469744" cy="259045"/>
    <xdr:sp macro="" textlink="">
      <xdr:nvSpPr>
        <xdr:cNvPr id="796" name="テキスト ボックス 795"/>
        <xdr:cNvSpPr txBox="1"/>
      </xdr:nvSpPr>
      <xdr:spPr>
        <a:xfrm>
          <a:off x="18421427" y="948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1" name="直線コネクタ 820"/>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2"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3" name="直線コネクタ 822"/>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24"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25" name="直線コネクタ 824"/>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143415</xdr:rowOff>
    </xdr:from>
    <xdr:to>
      <xdr:col>32</xdr:col>
      <xdr:colOff>187325</xdr:colOff>
      <xdr:row>74</xdr:row>
      <xdr:rowOff>3835</xdr:rowOff>
    </xdr:to>
    <xdr:cxnSp macro="">
      <xdr:nvCxnSpPr>
        <xdr:cNvPr id="826" name="直線コネクタ 825"/>
        <xdr:cNvCxnSpPr/>
      </xdr:nvCxnSpPr>
      <xdr:spPr>
        <a:xfrm>
          <a:off x="21323300" y="12659265"/>
          <a:ext cx="8382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27"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28" name="フローチャート : 判断 827"/>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143415</xdr:rowOff>
    </xdr:from>
    <xdr:to>
      <xdr:col>31</xdr:col>
      <xdr:colOff>34925</xdr:colOff>
      <xdr:row>75</xdr:row>
      <xdr:rowOff>9379</xdr:rowOff>
    </xdr:to>
    <xdr:cxnSp macro="">
      <xdr:nvCxnSpPr>
        <xdr:cNvPr id="829" name="直線コネクタ 828"/>
        <xdr:cNvCxnSpPr/>
      </xdr:nvCxnSpPr>
      <xdr:spPr>
        <a:xfrm flipV="1">
          <a:off x="20434300" y="12659265"/>
          <a:ext cx="889000" cy="2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0" name="フローチャート : 判断 829"/>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1" name="テキスト ボックス 830"/>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168275</xdr:rowOff>
    </xdr:from>
    <xdr:to>
      <xdr:col>29</xdr:col>
      <xdr:colOff>517525</xdr:colOff>
      <xdr:row>75</xdr:row>
      <xdr:rowOff>9379</xdr:rowOff>
    </xdr:to>
    <xdr:cxnSp macro="">
      <xdr:nvCxnSpPr>
        <xdr:cNvPr id="832" name="直線コネクタ 831"/>
        <xdr:cNvCxnSpPr/>
      </xdr:nvCxnSpPr>
      <xdr:spPr>
        <a:xfrm>
          <a:off x="19545300" y="12855575"/>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3" name="フローチャート : 判断 832"/>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34" name="テキスト ボックス 833"/>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168275</xdr:rowOff>
    </xdr:from>
    <xdr:to>
      <xdr:col>28</xdr:col>
      <xdr:colOff>314325</xdr:colOff>
      <xdr:row>75</xdr:row>
      <xdr:rowOff>50241</xdr:rowOff>
    </xdr:to>
    <xdr:cxnSp macro="">
      <xdr:nvCxnSpPr>
        <xdr:cNvPr id="835" name="直線コネクタ 834"/>
        <xdr:cNvCxnSpPr/>
      </xdr:nvCxnSpPr>
      <xdr:spPr>
        <a:xfrm flipV="1">
          <a:off x="18656300" y="12855575"/>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36" name="フローチャート : 判断 835"/>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37" name="テキスト ボックス 836"/>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38" name="フローチャート : 判断 837"/>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39" name="テキスト ボックス 838"/>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124485</xdr:rowOff>
    </xdr:from>
    <xdr:to>
      <xdr:col>32</xdr:col>
      <xdr:colOff>238125</xdr:colOff>
      <xdr:row>74</xdr:row>
      <xdr:rowOff>54635</xdr:rowOff>
    </xdr:to>
    <xdr:sp macro="" textlink="">
      <xdr:nvSpPr>
        <xdr:cNvPr id="845" name="円/楕円 844"/>
        <xdr:cNvSpPr/>
      </xdr:nvSpPr>
      <xdr:spPr>
        <a:xfrm>
          <a:off x="221107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147362</xdr:rowOff>
    </xdr:from>
    <xdr:ext cx="534377" cy="259045"/>
    <xdr:sp macro="" textlink="">
      <xdr:nvSpPr>
        <xdr:cNvPr id="846" name="繰出金該当値テキスト"/>
        <xdr:cNvSpPr txBox="1"/>
      </xdr:nvSpPr>
      <xdr:spPr>
        <a:xfrm>
          <a:off x="22212300" y="124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67,132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92615</xdr:rowOff>
    </xdr:from>
    <xdr:to>
      <xdr:col>31</xdr:col>
      <xdr:colOff>85725</xdr:colOff>
      <xdr:row>74</xdr:row>
      <xdr:rowOff>22765</xdr:rowOff>
    </xdr:to>
    <xdr:sp macro="" textlink="">
      <xdr:nvSpPr>
        <xdr:cNvPr id="847" name="円/楕円 846"/>
        <xdr:cNvSpPr/>
      </xdr:nvSpPr>
      <xdr:spPr>
        <a:xfrm>
          <a:off x="21272500" y="126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39292</xdr:rowOff>
    </xdr:from>
    <xdr:ext cx="534377" cy="259045"/>
    <xdr:sp macro="" textlink="">
      <xdr:nvSpPr>
        <xdr:cNvPr id="848" name="テキスト ボックス 847"/>
        <xdr:cNvSpPr txBox="1"/>
      </xdr:nvSpPr>
      <xdr:spPr>
        <a:xfrm>
          <a:off x="21056111" y="12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130029</xdr:rowOff>
    </xdr:from>
    <xdr:to>
      <xdr:col>29</xdr:col>
      <xdr:colOff>568325</xdr:colOff>
      <xdr:row>75</xdr:row>
      <xdr:rowOff>60179</xdr:rowOff>
    </xdr:to>
    <xdr:sp macro="" textlink="">
      <xdr:nvSpPr>
        <xdr:cNvPr id="849" name="円/楕円 848"/>
        <xdr:cNvSpPr/>
      </xdr:nvSpPr>
      <xdr:spPr>
        <a:xfrm>
          <a:off x="20383500" y="128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76706</xdr:rowOff>
    </xdr:from>
    <xdr:ext cx="534377" cy="259045"/>
    <xdr:sp macro="" textlink="">
      <xdr:nvSpPr>
        <xdr:cNvPr id="850" name="テキスト ボックス 849"/>
        <xdr:cNvSpPr txBox="1"/>
      </xdr:nvSpPr>
      <xdr:spPr>
        <a:xfrm>
          <a:off x="20167111" y="125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117475</xdr:rowOff>
    </xdr:from>
    <xdr:to>
      <xdr:col>28</xdr:col>
      <xdr:colOff>365125</xdr:colOff>
      <xdr:row>75</xdr:row>
      <xdr:rowOff>47625</xdr:rowOff>
    </xdr:to>
    <xdr:sp macro="" textlink="">
      <xdr:nvSpPr>
        <xdr:cNvPr id="851" name="円/楕円 850"/>
        <xdr:cNvSpPr/>
      </xdr:nvSpPr>
      <xdr:spPr>
        <a:xfrm>
          <a:off x="19494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64152</xdr:rowOff>
    </xdr:from>
    <xdr:ext cx="534377" cy="259045"/>
    <xdr:sp macro="" textlink="">
      <xdr:nvSpPr>
        <xdr:cNvPr id="852" name="テキスト ボックス 851"/>
        <xdr:cNvSpPr txBox="1"/>
      </xdr:nvSpPr>
      <xdr:spPr>
        <a:xfrm>
          <a:off x="19278111" y="125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170891</xdr:rowOff>
    </xdr:from>
    <xdr:to>
      <xdr:col>27</xdr:col>
      <xdr:colOff>161925</xdr:colOff>
      <xdr:row>75</xdr:row>
      <xdr:rowOff>101041</xdr:rowOff>
    </xdr:to>
    <xdr:sp macro="" textlink="">
      <xdr:nvSpPr>
        <xdr:cNvPr id="853" name="円/楕円 852"/>
        <xdr:cNvSpPr/>
      </xdr:nvSpPr>
      <xdr:spPr>
        <a:xfrm>
          <a:off x="18605500" y="12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117568</xdr:rowOff>
    </xdr:from>
    <xdr:ext cx="534377" cy="259045"/>
    <xdr:sp macro="" textlink="">
      <xdr:nvSpPr>
        <xdr:cNvPr id="854" name="テキスト ボックス 853"/>
        <xdr:cNvSpPr txBox="1"/>
      </xdr:nvSpPr>
      <xdr:spPr>
        <a:xfrm>
          <a:off x="18389111" y="12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ja-JP" altLang="ja-JP" sz="1300">
              <a:solidFill>
                <a:schemeClr val="dk1"/>
              </a:solidFill>
              <a:effectLst/>
              <a:latin typeface="+mn-lt"/>
              <a:ea typeface="+mn-ea"/>
              <a:cs typeface="+mn-cs"/>
            </a:rPr>
            <a:t>約５４９，０００円</a:t>
          </a:r>
          <a:r>
            <a:rPr kumimoji="1" lang="ja-JP" altLang="en-US" sz="1300">
              <a:latin typeface="ＭＳ Ｐゴシック"/>
            </a:rPr>
            <a:t>となっている。維持補修費は、住民一人当たり１４，０８５円となっており、類似団体と比較して</a:t>
          </a:r>
          <a:r>
            <a:rPr kumimoji="1" lang="en-US" altLang="ja-JP" sz="1300">
              <a:latin typeface="ＭＳ Ｐゴシック"/>
            </a:rPr>
            <a:t>1</a:t>
          </a:r>
          <a:r>
            <a:rPr kumimoji="1" lang="ja-JP" altLang="en-US" sz="1300">
              <a:latin typeface="ＭＳ Ｐゴシック"/>
            </a:rPr>
            <a:t>人当たりのコストが高い状況となっている。これは、</a:t>
          </a:r>
          <a:r>
            <a:rPr lang="ja-JP" altLang="ja-JP" sz="1300" b="0" i="0" baseline="0">
              <a:solidFill>
                <a:schemeClr val="dk1"/>
              </a:solidFill>
              <a:effectLst/>
              <a:latin typeface="+mn-lt"/>
              <a:ea typeface="+mn-ea"/>
              <a:cs typeface="+mn-cs"/>
            </a:rPr>
            <a:t>冬期間の除排雪作業に係る</a:t>
          </a:r>
          <a:r>
            <a:rPr lang="ja-JP" altLang="en-US" sz="1300" b="0" i="0" baseline="0">
              <a:solidFill>
                <a:schemeClr val="dk1"/>
              </a:solidFill>
              <a:effectLst/>
              <a:latin typeface="+mn-lt"/>
              <a:ea typeface="+mn-ea"/>
              <a:cs typeface="+mn-cs"/>
            </a:rPr>
            <a:t>経費が類似団体に比べて多いことが主な要因である。また、補助費等は、住民一人当たり８９，８０９円</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前年度より２２，６４２円増加しており</a:t>
          </a:r>
          <a:r>
            <a:rPr kumimoji="1" lang="ja-JP" altLang="ja-JP" sz="1300">
              <a:solidFill>
                <a:schemeClr val="dk1"/>
              </a:solidFill>
              <a:effectLst/>
              <a:latin typeface="+mn-lt"/>
              <a:ea typeface="+mn-ea"/>
              <a:cs typeface="+mn-cs"/>
            </a:rPr>
            <a:t>、類似団体と比較して</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人当たりのコストが高い状況となっている。これは、</a:t>
          </a:r>
          <a:r>
            <a:rPr kumimoji="1" lang="ja-JP" altLang="en-US" sz="1300">
              <a:solidFill>
                <a:schemeClr val="dk1"/>
              </a:solidFill>
              <a:effectLst/>
              <a:latin typeface="+mn-lt"/>
              <a:ea typeface="+mn-ea"/>
              <a:cs typeface="+mn-cs"/>
            </a:rPr>
            <a:t>農林水産業費の</a:t>
          </a:r>
          <a:r>
            <a:rPr kumimoji="1" lang="ja-JP" altLang="ja-JP" sz="1300">
              <a:solidFill>
                <a:schemeClr val="dk1"/>
              </a:solidFill>
              <a:effectLst/>
              <a:latin typeface="+mn-lt"/>
              <a:ea typeface="+mn-ea"/>
              <a:cs typeface="+mn-cs"/>
            </a:rPr>
            <a:t>多面的機能支払交付金事業が前年度と比較し約２億円増加していることが主な要因である。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lang="ja-JP" altLang="ja-JP" sz="1300">
              <a:solidFill>
                <a:schemeClr val="dk1"/>
              </a:solidFill>
              <a:effectLst/>
              <a:latin typeface="+mn-lt"/>
              <a:ea typeface="+mn-ea"/>
              <a:cs typeface="+mn-cs"/>
            </a:rPr>
            <a:t>財政健全化方針に基づく経費削減の取組等</a:t>
          </a:r>
          <a:r>
            <a:rPr lang="ja-JP" altLang="ja-JP" sz="1300" b="0" i="0" baseline="0">
              <a:solidFill>
                <a:schemeClr val="dk1"/>
              </a:solidFill>
              <a:effectLst/>
              <a:latin typeface="+mn-lt"/>
              <a:ea typeface="+mn-ea"/>
              <a:cs typeface="+mn-cs"/>
            </a:rPr>
            <a:t>を着実に実施していくことで、</a:t>
          </a:r>
          <a:r>
            <a:rPr lang="ja-JP" altLang="en-US" sz="1300" b="0" i="0" baseline="0">
              <a:solidFill>
                <a:schemeClr val="dk1"/>
              </a:solidFill>
              <a:effectLst/>
              <a:latin typeface="+mn-lt"/>
              <a:ea typeface="+mn-ea"/>
              <a:cs typeface="+mn-cs"/>
            </a:rPr>
            <a:t>コストの削減</a:t>
          </a:r>
          <a:r>
            <a:rPr lang="ja-JP" altLang="ja-JP" sz="1300" b="0" i="0" baseline="0">
              <a:solidFill>
                <a:schemeClr val="dk1"/>
              </a:solidFill>
              <a:effectLst/>
              <a:latin typeface="+mn-lt"/>
              <a:ea typeface="+mn-ea"/>
              <a:cs typeface="+mn-cs"/>
            </a:rPr>
            <a:t>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20,646
20,601
168.34
11,747,133
11,327,689
388,964
8,202,236
10,738,181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160927</xdr:rowOff>
    </xdr:from>
    <xdr:to>
      <xdr:col>6</xdr:col>
      <xdr:colOff>511175</xdr:colOff>
      <xdr:row>31</xdr:row>
      <xdr:rowOff>102144</xdr:rowOff>
    </xdr:to>
    <xdr:cxnSp macro="">
      <xdr:nvCxnSpPr>
        <xdr:cNvPr id="63" name="直線コネクタ 62"/>
        <xdr:cNvCxnSpPr/>
      </xdr:nvCxnSpPr>
      <xdr:spPr>
        <a:xfrm flipV="1">
          <a:off x="3797300" y="5304427"/>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102144</xdr:rowOff>
    </xdr:from>
    <xdr:to>
      <xdr:col>5</xdr:col>
      <xdr:colOff>358775</xdr:colOff>
      <xdr:row>32</xdr:row>
      <xdr:rowOff>6785</xdr:rowOff>
    </xdr:to>
    <xdr:cxnSp macro="">
      <xdr:nvCxnSpPr>
        <xdr:cNvPr id="66" name="直線コネクタ 65"/>
        <xdr:cNvCxnSpPr/>
      </xdr:nvCxnSpPr>
      <xdr:spPr>
        <a:xfrm flipV="1">
          <a:off x="2908300" y="5417094"/>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121085</xdr:rowOff>
    </xdr:from>
    <xdr:to>
      <xdr:col>4</xdr:col>
      <xdr:colOff>155575</xdr:colOff>
      <xdr:row>32</xdr:row>
      <xdr:rowOff>6785</xdr:rowOff>
    </xdr:to>
    <xdr:cxnSp macro="">
      <xdr:nvCxnSpPr>
        <xdr:cNvPr id="69" name="直線コネクタ 68"/>
        <xdr:cNvCxnSpPr/>
      </xdr:nvCxnSpPr>
      <xdr:spPr>
        <a:xfrm>
          <a:off x="2019300" y="54360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79611</xdr:rowOff>
    </xdr:from>
    <xdr:to>
      <xdr:col>2</xdr:col>
      <xdr:colOff>638175</xdr:colOff>
      <xdr:row>31</xdr:row>
      <xdr:rowOff>121085</xdr:rowOff>
    </xdr:to>
    <xdr:cxnSp macro="">
      <xdr:nvCxnSpPr>
        <xdr:cNvPr id="72" name="直線コネクタ 71"/>
        <xdr:cNvCxnSpPr/>
      </xdr:nvCxnSpPr>
      <xdr:spPr>
        <a:xfrm>
          <a:off x="1130300" y="5223111"/>
          <a:ext cx="8890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110127</xdr:rowOff>
    </xdr:from>
    <xdr:to>
      <xdr:col>6</xdr:col>
      <xdr:colOff>561975</xdr:colOff>
      <xdr:row>31</xdr:row>
      <xdr:rowOff>40277</xdr:rowOff>
    </xdr:to>
    <xdr:sp macro="" textlink="">
      <xdr:nvSpPr>
        <xdr:cNvPr id="82" name="円/楕円 81"/>
        <xdr:cNvSpPr/>
      </xdr:nvSpPr>
      <xdr:spPr>
        <a:xfrm>
          <a:off x="4584700" y="52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43886</xdr:rowOff>
    </xdr:from>
    <xdr:ext cx="469744" cy="259045"/>
    <xdr:sp macro="" textlink="">
      <xdr:nvSpPr>
        <xdr:cNvPr id="83" name="議会費該当値テキスト"/>
        <xdr:cNvSpPr txBox="1"/>
      </xdr:nvSpPr>
      <xdr:spPr>
        <a:xfrm>
          <a:off x="4686300" y="518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51344</xdr:rowOff>
    </xdr:from>
    <xdr:to>
      <xdr:col>5</xdr:col>
      <xdr:colOff>409575</xdr:colOff>
      <xdr:row>31</xdr:row>
      <xdr:rowOff>152944</xdr:rowOff>
    </xdr:to>
    <xdr:sp macro="" textlink="">
      <xdr:nvSpPr>
        <xdr:cNvPr id="84" name="円/楕円 83"/>
        <xdr:cNvSpPr/>
      </xdr:nvSpPr>
      <xdr:spPr>
        <a:xfrm>
          <a:off x="37465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169471</xdr:rowOff>
    </xdr:from>
    <xdr:ext cx="469744" cy="259045"/>
    <xdr:sp macro="" textlink="">
      <xdr:nvSpPr>
        <xdr:cNvPr id="85" name="テキスト ボックス 84"/>
        <xdr:cNvSpPr txBox="1"/>
      </xdr:nvSpPr>
      <xdr:spPr>
        <a:xfrm>
          <a:off x="3562427"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127435</xdr:rowOff>
    </xdr:from>
    <xdr:to>
      <xdr:col>4</xdr:col>
      <xdr:colOff>206375</xdr:colOff>
      <xdr:row>32</xdr:row>
      <xdr:rowOff>57585</xdr:rowOff>
    </xdr:to>
    <xdr:sp macro="" textlink="">
      <xdr:nvSpPr>
        <xdr:cNvPr id="86" name="円/楕円 85"/>
        <xdr:cNvSpPr/>
      </xdr:nvSpPr>
      <xdr:spPr>
        <a:xfrm>
          <a:off x="2857500" y="54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74112</xdr:rowOff>
    </xdr:from>
    <xdr:ext cx="469744" cy="259045"/>
    <xdr:sp macro="" textlink="">
      <xdr:nvSpPr>
        <xdr:cNvPr id="87" name="テキスト ボックス 86"/>
        <xdr:cNvSpPr txBox="1"/>
      </xdr:nvSpPr>
      <xdr:spPr>
        <a:xfrm>
          <a:off x="2673427" y="52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70285</xdr:rowOff>
    </xdr:from>
    <xdr:to>
      <xdr:col>3</xdr:col>
      <xdr:colOff>3175</xdr:colOff>
      <xdr:row>32</xdr:row>
      <xdr:rowOff>435</xdr:rowOff>
    </xdr:to>
    <xdr:sp macro="" textlink="">
      <xdr:nvSpPr>
        <xdr:cNvPr id="88" name="円/楕円 87"/>
        <xdr:cNvSpPr/>
      </xdr:nvSpPr>
      <xdr:spPr>
        <a:xfrm>
          <a:off x="1968500" y="53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16962</xdr:rowOff>
    </xdr:from>
    <xdr:ext cx="469744" cy="259045"/>
    <xdr:sp macro="" textlink="">
      <xdr:nvSpPr>
        <xdr:cNvPr id="89" name="テキスト ボックス 88"/>
        <xdr:cNvSpPr txBox="1"/>
      </xdr:nvSpPr>
      <xdr:spPr>
        <a:xfrm>
          <a:off x="1784427" y="51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28811</xdr:rowOff>
    </xdr:from>
    <xdr:to>
      <xdr:col>1</xdr:col>
      <xdr:colOff>485775</xdr:colOff>
      <xdr:row>30</xdr:row>
      <xdr:rowOff>130411</xdr:rowOff>
    </xdr:to>
    <xdr:sp macro="" textlink="">
      <xdr:nvSpPr>
        <xdr:cNvPr id="90" name="円/楕円 89"/>
        <xdr:cNvSpPr/>
      </xdr:nvSpPr>
      <xdr:spPr>
        <a:xfrm>
          <a:off x="1079500" y="51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146938</xdr:rowOff>
    </xdr:from>
    <xdr:ext cx="469744" cy="259045"/>
    <xdr:sp macro="" textlink="">
      <xdr:nvSpPr>
        <xdr:cNvPr id="91" name="テキスト ボックス 90"/>
        <xdr:cNvSpPr txBox="1"/>
      </xdr:nvSpPr>
      <xdr:spPr>
        <a:xfrm>
          <a:off x="895427" y="49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114205</xdr:rowOff>
    </xdr:from>
    <xdr:to>
      <xdr:col>6</xdr:col>
      <xdr:colOff>511175</xdr:colOff>
      <xdr:row>57</xdr:row>
      <xdr:rowOff>33727</xdr:rowOff>
    </xdr:to>
    <xdr:cxnSp macro="">
      <xdr:nvCxnSpPr>
        <xdr:cNvPr id="123" name="直線コネクタ 122"/>
        <xdr:cNvCxnSpPr/>
      </xdr:nvCxnSpPr>
      <xdr:spPr>
        <a:xfrm flipV="1">
          <a:off x="3797300" y="9715405"/>
          <a:ext cx="838200" cy="9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122120</xdr:rowOff>
    </xdr:from>
    <xdr:to>
      <xdr:col>5</xdr:col>
      <xdr:colOff>358775</xdr:colOff>
      <xdr:row>57</xdr:row>
      <xdr:rowOff>33727</xdr:rowOff>
    </xdr:to>
    <xdr:cxnSp macro="">
      <xdr:nvCxnSpPr>
        <xdr:cNvPr id="126" name="直線コネクタ 125"/>
        <xdr:cNvCxnSpPr/>
      </xdr:nvCxnSpPr>
      <xdr:spPr>
        <a:xfrm>
          <a:off x="2908300" y="9723320"/>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44587</xdr:rowOff>
    </xdr:from>
    <xdr:ext cx="534377" cy="259045"/>
    <xdr:sp macro="" textlink="">
      <xdr:nvSpPr>
        <xdr:cNvPr id="128" name="テキスト ボックス 127"/>
        <xdr:cNvSpPr txBox="1"/>
      </xdr:nvSpPr>
      <xdr:spPr>
        <a:xfrm>
          <a:off x="3530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122120</xdr:rowOff>
    </xdr:from>
    <xdr:to>
      <xdr:col>4</xdr:col>
      <xdr:colOff>155575</xdr:colOff>
      <xdr:row>57</xdr:row>
      <xdr:rowOff>144631</xdr:rowOff>
    </xdr:to>
    <xdr:cxnSp macro="">
      <xdr:nvCxnSpPr>
        <xdr:cNvPr id="129" name="直線コネクタ 128"/>
        <xdr:cNvCxnSpPr/>
      </xdr:nvCxnSpPr>
      <xdr:spPr>
        <a:xfrm flipV="1">
          <a:off x="2019300" y="9723320"/>
          <a:ext cx="889000" cy="19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133561</xdr:rowOff>
    </xdr:from>
    <xdr:to>
      <xdr:col>2</xdr:col>
      <xdr:colOff>638175</xdr:colOff>
      <xdr:row>57</xdr:row>
      <xdr:rowOff>144631</xdr:rowOff>
    </xdr:to>
    <xdr:cxnSp macro="">
      <xdr:nvCxnSpPr>
        <xdr:cNvPr id="132" name="直線コネクタ 131"/>
        <xdr:cNvCxnSpPr/>
      </xdr:nvCxnSpPr>
      <xdr:spPr>
        <a:xfrm>
          <a:off x="1130300" y="9734761"/>
          <a:ext cx="889000" cy="18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95194</xdr:rowOff>
    </xdr:from>
    <xdr:ext cx="534377" cy="259045"/>
    <xdr:sp macro="" textlink="">
      <xdr:nvSpPr>
        <xdr:cNvPr id="134" name="テキスト ボックス 133"/>
        <xdr:cNvSpPr txBox="1"/>
      </xdr:nvSpPr>
      <xdr:spPr>
        <a:xfrm>
          <a:off x="1752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63405</xdr:rowOff>
    </xdr:from>
    <xdr:to>
      <xdr:col>6</xdr:col>
      <xdr:colOff>561975</xdr:colOff>
      <xdr:row>56</xdr:row>
      <xdr:rowOff>165005</xdr:rowOff>
    </xdr:to>
    <xdr:sp macro="" textlink="">
      <xdr:nvSpPr>
        <xdr:cNvPr id="142" name="円/楕円 141"/>
        <xdr:cNvSpPr/>
      </xdr:nvSpPr>
      <xdr:spPr>
        <a:xfrm>
          <a:off x="4584700" y="96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86282</xdr:rowOff>
    </xdr:from>
    <xdr:ext cx="534377" cy="259045"/>
    <xdr:sp macro="" textlink="">
      <xdr:nvSpPr>
        <xdr:cNvPr id="143" name="総務費該当値テキスト"/>
        <xdr:cNvSpPr txBox="1"/>
      </xdr:nvSpPr>
      <xdr:spPr>
        <a:xfrm>
          <a:off x="4686300" y="95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154377</xdr:rowOff>
    </xdr:from>
    <xdr:to>
      <xdr:col>5</xdr:col>
      <xdr:colOff>409575</xdr:colOff>
      <xdr:row>57</xdr:row>
      <xdr:rowOff>84527</xdr:rowOff>
    </xdr:to>
    <xdr:sp macro="" textlink="">
      <xdr:nvSpPr>
        <xdr:cNvPr id="144" name="円/楕円 143"/>
        <xdr:cNvSpPr/>
      </xdr:nvSpPr>
      <xdr:spPr>
        <a:xfrm>
          <a:off x="3746500" y="9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101054</xdr:rowOff>
    </xdr:from>
    <xdr:ext cx="534377" cy="259045"/>
    <xdr:sp macro="" textlink="">
      <xdr:nvSpPr>
        <xdr:cNvPr id="145" name="テキスト ボックス 144"/>
        <xdr:cNvSpPr txBox="1"/>
      </xdr:nvSpPr>
      <xdr:spPr>
        <a:xfrm>
          <a:off x="3530111" y="95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71320</xdr:rowOff>
    </xdr:from>
    <xdr:to>
      <xdr:col>4</xdr:col>
      <xdr:colOff>206375</xdr:colOff>
      <xdr:row>57</xdr:row>
      <xdr:rowOff>1470</xdr:rowOff>
    </xdr:to>
    <xdr:sp macro="" textlink="">
      <xdr:nvSpPr>
        <xdr:cNvPr id="146" name="円/楕円 145"/>
        <xdr:cNvSpPr/>
      </xdr:nvSpPr>
      <xdr:spPr>
        <a:xfrm>
          <a:off x="2857500" y="96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17997</xdr:rowOff>
    </xdr:from>
    <xdr:ext cx="534377" cy="259045"/>
    <xdr:sp macro="" textlink="">
      <xdr:nvSpPr>
        <xdr:cNvPr id="147" name="テキスト ボックス 146"/>
        <xdr:cNvSpPr txBox="1"/>
      </xdr:nvSpPr>
      <xdr:spPr>
        <a:xfrm>
          <a:off x="2641111" y="94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93831</xdr:rowOff>
    </xdr:from>
    <xdr:to>
      <xdr:col>3</xdr:col>
      <xdr:colOff>3175</xdr:colOff>
      <xdr:row>58</xdr:row>
      <xdr:rowOff>23981</xdr:rowOff>
    </xdr:to>
    <xdr:sp macro="" textlink="">
      <xdr:nvSpPr>
        <xdr:cNvPr id="148" name="円/楕円 147"/>
        <xdr:cNvSpPr/>
      </xdr:nvSpPr>
      <xdr:spPr>
        <a:xfrm>
          <a:off x="1968500" y="98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40508</xdr:rowOff>
    </xdr:from>
    <xdr:ext cx="534377" cy="259045"/>
    <xdr:sp macro="" textlink="">
      <xdr:nvSpPr>
        <xdr:cNvPr id="149" name="テキスト ボックス 148"/>
        <xdr:cNvSpPr txBox="1"/>
      </xdr:nvSpPr>
      <xdr:spPr>
        <a:xfrm>
          <a:off x="1752111" y="96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82761</xdr:rowOff>
    </xdr:from>
    <xdr:to>
      <xdr:col>1</xdr:col>
      <xdr:colOff>485775</xdr:colOff>
      <xdr:row>57</xdr:row>
      <xdr:rowOff>12911</xdr:rowOff>
    </xdr:to>
    <xdr:sp macro="" textlink="">
      <xdr:nvSpPr>
        <xdr:cNvPr id="150" name="円/楕円 149"/>
        <xdr:cNvSpPr/>
      </xdr:nvSpPr>
      <xdr:spPr>
        <a:xfrm>
          <a:off x="1079500" y="96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29438</xdr:rowOff>
    </xdr:from>
    <xdr:ext cx="534377" cy="259045"/>
    <xdr:sp macro="" textlink="">
      <xdr:nvSpPr>
        <xdr:cNvPr id="151" name="テキスト ボックス 150"/>
        <xdr:cNvSpPr txBox="1"/>
      </xdr:nvSpPr>
      <xdr:spPr>
        <a:xfrm>
          <a:off x="863111" y="94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119433</xdr:rowOff>
    </xdr:from>
    <xdr:to>
      <xdr:col>6</xdr:col>
      <xdr:colOff>511175</xdr:colOff>
      <xdr:row>77</xdr:row>
      <xdr:rowOff>124147</xdr:rowOff>
    </xdr:to>
    <xdr:cxnSp macro="">
      <xdr:nvCxnSpPr>
        <xdr:cNvPr id="180" name="直線コネクタ 179"/>
        <xdr:cNvCxnSpPr/>
      </xdr:nvCxnSpPr>
      <xdr:spPr>
        <a:xfrm>
          <a:off x="3797300" y="13321083"/>
          <a:ext cx="8382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119433</xdr:rowOff>
    </xdr:from>
    <xdr:to>
      <xdr:col>5</xdr:col>
      <xdr:colOff>358775</xdr:colOff>
      <xdr:row>77</xdr:row>
      <xdr:rowOff>134240</xdr:rowOff>
    </xdr:to>
    <xdr:cxnSp macro="">
      <xdr:nvCxnSpPr>
        <xdr:cNvPr id="183" name="直線コネクタ 182"/>
        <xdr:cNvCxnSpPr/>
      </xdr:nvCxnSpPr>
      <xdr:spPr>
        <a:xfrm flipV="1">
          <a:off x="2908300" y="13321083"/>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97044</xdr:rowOff>
    </xdr:from>
    <xdr:to>
      <xdr:col>4</xdr:col>
      <xdr:colOff>155575</xdr:colOff>
      <xdr:row>77</xdr:row>
      <xdr:rowOff>134240</xdr:rowOff>
    </xdr:to>
    <xdr:cxnSp macro="">
      <xdr:nvCxnSpPr>
        <xdr:cNvPr id="186" name="直線コネクタ 185"/>
        <xdr:cNvCxnSpPr/>
      </xdr:nvCxnSpPr>
      <xdr:spPr>
        <a:xfrm>
          <a:off x="2019300" y="13298694"/>
          <a:ext cx="8890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97044</xdr:rowOff>
    </xdr:from>
    <xdr:to>
      <xdr:col>2</xdr:col>
      <xdr:colOff>638175</xdr:colOff>
      <xdr:row>77</xdr:row>
      <xdr:rowOff>156118</xdr:rowOff>
    </xdr:to>
    <xdr:cxnSp macro="">
      <xdr:nvCxnSpPr>
        <xdr:cNvPr id="189" name="直線コネクタ 188"/>
        <xdr:cNvCxnSpPr/>
      </xdr:nvCxnSpPr>
      <xdr:spPr>
        <a:xfrm flipV="1">
          <a:off x="1130300" y="13298694"/>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73347</xdr:rowOff>
    </xdr:from>
    <xdr:to>
      <xdr:col>6</xdr:col>
      <xdr:colOff>561975</xdr:colOff>
      <xdr:row>78</xdr:row>
      <xdr:rowOff>3497</xdr:rowOff>
    </xdr:to>
    <xdr:sp macro="" textlink="">
      <xdr:nvSpPr>
        <xdr:cNvPr id="199" name="円/楕円 198"/>
        <xdr:cNvSpPr/>
      </xdr:nvSpPr>
      <xdr:spPr>
        <a:xfrm>
          <a:off x="4584700" y="132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32724</xdr:rowOff>
    </xdr:from>
    <xdr:ext cx="599010" cy="259045"/>
    <xdr:sp macro="" textlink="">
      <xdr:nvSpPr>
        <xdr:cNvPr id="200" name="民生費該当値テキスト"/>
        <xdr:cNvSpPr txBox="1"/>
      </xdr:nvSpPr>
      <xdr:spPr>
        <a:xfrm>
          <a:off x="4686300" y="1306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68633</xdr:rowOff>
    </xdr:from>
    <xdr:to>
      <xdr:col>5</xdr:col>
      <xdr:colOff>409575</xdr:colOff>
      <xdr:row>77</xdr:row>
      <xdr:rowOff>170233</xdr:rowOff>
    </xdr:to>
    <xdr:sp macro="" textlink="">
      <xdr:nvSpPr>
        <xdr:cNvPr id="201" name="円/楕円 200"/>
        <xdr:cNvSpPr/>
      </xdr:nvSpPr>
      <xdr:spPr>
        <a:xfrm>
          <a:off x="3746500" y="132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15310</xdr:rowOff>
    </xdr:from>
    <xdr:ext cx="599010" cy="259045"/>
    <xdr:sp macro="" textlink="">
      <xdr:nvSpPr>
        <xdr:cNvPr id="202" name="テキスト ボックス 201"/>
        <xdr:cNvSpPr txBox="1"/>
      </xdr:nvSpPr>
      <xdr:spPr>
        <a:xfrm>
          <a:off x="3497794" y="1304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83440</xdr:rowOff>
    </xdr:from>
    <xdr:to>
      <xdr:col>4</xdr:col>
      <xdr:colOff>206375</xdr:colOff>
      <xdr:row>78</xdr:row>
      <xdr:rowOff>13590</xdr:rowOff>
    </xdr:to>
    <xdr:sp macro="" textlink="">
      <xdr:nvSpPr>
        <xdr:cNvPr id="203" name="円/楕円 202"/>
        <xdr:cNvSpPr/>
      </xdr:nvSpPr>
      <xdr:spPr>
        <a:xfrm>
          <a:off x="2857500" y="132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30117</xdr:rowOff>
    </xdr:from>
    <xdr:ext cx="599010" cy="259045"/>
    <xdr:sp macro="" textlink="">
      <xdr:nvSpPr>
        <xdr:cNvPr id="204" name="テキスト ボックス 203"/>
        <xdr:cNvSpPr txBox="1"/>
      </xdr:nvSpPr>
      <xdr:spPr>
        <a:xfrm>
          <a:off x="2608794" y="1306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46244</xdr:rowOff>
    </xdr:from>
    <xdr:to>
      <xdr:col>3</xdr:col>
      <xdr:colOff>3175</xdr:colOff>
      <xdr:row>77</xdr:row>
      <xdr:rowOff>147844</xdr:rowOff>
    </xdr:to>
    <xdr:sp macro="" textlink="">
      <xdr:nvSpPr>
        <xdr:cNvPr id="205" name="円/楕円 204"/>
        <xdr:cNvSpPr/>
      </xdr:nvSpPr>
      <xdr:spPr>
        <a:xfrm>
          <a:off x="1968500" y="132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164371</xdr:rowOff>
    </xdr:from>
    <xdr:ext cx="599010" cy="259045"/>
    <xdr:sp macro="" textlink="">
      <xdr:nvSpPr>
        <xdr:cNvPr id="206" name="テキスト ボックス 205"/>
        <xdr:cNvSpPr txBox="1"/>
      </xdr:nvSpPr>
      <xdr:spPr>
        <a:xfrm>
          <a:off x="1719794" y="1302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105318</xdr:rowOff>
    </xdr:from>
    <xdr:to>
      <xdr:col>1</xdr:col>
      <xdr:colOff>485775</xdr:colOff>
      <xdr:row>78</xdr:row>
      <xdr:rowOff>35468</xdr:rowOff>
    </xdr:to>
    <xdr:sp macro="" textlink="">
      <xdr:nvSpPr>
        <xdr:cNvPr id="207" name="円/楕円 206"/>
        <xdr:cNvSpPr/>
      </xdr:nvSpPr>
      <xdr:spPr>
        <a:xfrm>
          <a:off x="1079500" y="133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51995</xdr:rowOff>
    </xdr:from>
    <xdr:ext cx="599010" cy="259045"/>
    <xdr:sp macro="" textlink="">
      <xdr:nvSpPr>
        <xdr:cNvPr id="208" name="テキスト ボックス 207"/>
        <xdr:cNvSpPr txBox="1"/>
      </xdr:nvSpPr>
      <xdr:spPr>
        <a:xfrm>
          <a:off x="830794" y="13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15815</xdr:rowOff>
    </xdr:from>
    <xdr:to>
      <xdr:col>6</xdr:col>
      <xdr:colOff>511175</xdr:colOff>
      <xdr:row>98</xdr:row>
      <xdr:rowOff>27752</xdr:rowOff>
    </xdr:to>
    <xdr:cxnSp macro="">
      <xdr:nvCxnSpPr>
        <xdr:cNvPr id="240" name="直線コネクタ 239"/>
        <xdr:cNvCxnSpPr/>
      </xdr:nvCxnSpPr>
      <xdr:spPr>
        <a:xfrm flipV="1">
          <a:off x="3797300" y="16817915"/>
          <a:ext cx="8382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130377</xdr:rowOff>
    </xdr:from>
    <xdr:to>
      <xdr:col>5</xdr:col>
      <xdr:colOff>358775</xdr:colOff>
      <xdr:row>98</xdr:row>
      <xdr:rowOff>27752</xdr:rowOff>
    </xdr:to>
    <xdr:cxnSp macro="">
      <xdr:nvCxnSpPr>
        <xdr:cNvPr id="243" name="直線コネクタ 242"/>
        <xdr:cNvCxnSpPr/>
      </xdr:nvCxnSpPr>
      <xdr:spPr>
        <a:xfrm>
          <a:off x="2908300" y="16761027"/>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70724</xdr:rowOff>
    </xdr:from>
    <xdr:ext cx="534377" cy="259045"/>
    <xdr:sp macro="" textlink="">
      <xdr:nvSpPr>
        <xdr:cNvPr id="245" name="テキスト ボックス 244"/>
        <xdr:cNvSpPr txBox="1"/>
      </xdr:nvSpPr>
      <xdr:spPr>
        <a:xfrm>
          <a:off x="3530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130377</xdr:rowOff>
    </xdr:from>
    <xdr:to>
      <xdr:col>4</xdr:col>
      <xdr:colOff>155575</xdr:colOff>
      <xdr:row>98</xdr:row>
      <xdr:rowOff>62581</xdr:rowOff>
    </xdr:to>
    <xdr:cxnSp macro="">
      <xdr:nvCxnSpPr>
        <xdr:cNvPr id="246" name="直線コネクタ 245"/>
        <xdr:cNvCxnSpPr/>
      </xdr:nvCxnSpPr>
      <xdr:spPr>
        <a:xfrm flipV="1">
          <a:off x="2019300" y="16761027"/>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62581</xdr:rowOff>
    </xdr:from>
    <xdr:to>
      <xdr:col>2</xdr:col>
      <xdr:colOff>638175</xdr:colOff>
      <xdr:row>98</xdr:row>
      <xdr:rowOff>63381</xdr:rowOff>
    </xdr:to>
    <xdr:cxnSp macro="">
      <xdr:nvCxnSpPr>
        <xdr:cNvPr id="249" name="直線コネクタ 248"/>
        <xdr:cNvCxnSpPr/>
      </xdr:nvCxnSpPr>
      <xdr:spPr>
        <a:xfrm flipV="1">
          <a:off x="1130300" y="1686468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136465</xdr:rowOff>
    </xdr:from>
    <xdr:to>
      <xdr:col>6</xdr:col>
      <xdr:colOff>561975</xdr:colOff>
      <xdr:row>98</xdr:row>
      <xdr:rowOff>66615</xdr:rowOff>
    </xdr:to>
    <xdr:sp macro="" textlink="">
      <xdr:nvSpPr>
        <xdr:cNvPr id="259" name="円/楕円 258"/>
        <xdr:cNvSpPr/>
      </xdr:nvSpPr>
      <xdr:spPr>
        <a:xfrm>
          <a:off x="4584700" y="167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159342</xdr:rowOff>
    </xdr:from>
    <xdr:ext cx="534377" cy="259045"/>
    <xdr:sp macro="" textlink="">
      <xdr:nvSpPr>
        <xdr:cNvPr id="260" name="衛生費該当値テキスト"/>
        <xdr:cNvSpPr txBox="1"/>
      </xdr:nvSpPr>
      <xdr:spPr>
        <a:xfrm>
          <a:off x="4686300" y="166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148402</xdr:rowOff>
    </xdr:from>
    <xdr:to>
      <xdr:col>5</xdr:col>
      <xdr:colOff>409575</xdr:colOff>
      <xdr:row>98</xdr:row>
      <xdr:rowOff>78552</xdr:rowOff>
    </xdr:to>
    <xdr:sp macro="" textlink="">
      <xdr:nvSpPr>
        <xdr:cNvPr id="261" name="円/楕円 260"/>
        <xdr:cNvSpPr/>
      </xdr:nvSpPr>
      <xdr:spPr>
        <a:xfrm>
          <a:off x="3746500" y="167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95079</xdr:rowOff>
    </xdr:from>
    <xdr:ext cx="534377" cy="259045"/>
    <xdr:sp macro="" textlink="">
      <xdr:nvSpPr>
        <xdr:cNvPr id="262" name="テキスト ボックス 261"/>
        <xdr:cNvSpPr txBox="1"/>
      </xdr:nvSpPr>
      <xdr:spPr>
        <a:xfrm>
          <a:off x="3530111" y="165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79577</xdr:rowOff>
    </xdr:from>
    <xdr:to>
      <xdr:col>4</xdr:col>
      <xdr:colOff>206375</xdr:colOff>
      <xdr:row>98</xdr:row>
      <xdr:rowOff>9727</xdr:rowOff>
    </xdr:to>
    <xdr:sp macro="" textlink="">
      <xdr:nvSpPr>
        <xdr:cNvPr id="263" name="円/楕円 262"/>
        <xdr:cNvSpPr/>
      </xdr:nvSpPr>
      <xdr:spPr>
        <a:xfrm>
          <a:off x="2857500" y="167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26254</xdr:rowOff>
    </xdr:from>
    <xdr:ext cx="534377" cy="259045"/>
    <xdr:sp macro="" textlink="">
      <xdr:nvSpPr>
        <xdr:cNvPr id="264" name="テキスト ボックス 263"/>
        <xdr:cNvSpPr txBox="1"/>
      </xdr:nvSpPr>
      <xdr:spPr>
        <a:xfrm>
          <a:off x="2641111" y="164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11781</xdr:rowOff>
    </xdr:from>
    <xdr:to>
      <xdr:col>3</xdr:col>
      <xdr:colOff>3175</xdr:colOff>
      <xdr:row>98</xdr:row>
      <xdr:rowOff>113381</xdr:rowOff>
    </xdr:to>
    <xdr:sp macro="" textlink="">
      <xdr:nvSpPr>
        <xdr:cNvPr id="265" name="円/楕円 264"/>
        <xdr:cNvSpPr/>
      </xdr:nvSpPr>
      <xdr:spPr>
        <a:xfrm>
          <a:off x="1968500" y="168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129908</xdr:rowOff>
    </xdr:from>
    <xdr:ext cx="534377" cy="259045"/>
    <xdr:sp macro="" textlink="">
      <xdr:nvSpPr>
        <xdr:cNvPr id="266" name="テキスト ボックス 265"/>
        <xdr:cNvSpPr txBox="1"/>
      </xdr:nvSpPr>
      <xdr:spPr>
        <a:xfrm>
          <a:off x="1752111" y="165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12581</xdr:rowOff>
    </xdr:from>
    <xdr:to>
      <xdr:col>1</xdr:col>
      <xdr:colOff>485775</xdr:colOff>
      <xdr:row>98</xdr:row>
      <xdr:rowOff>114181</xdr:rowOff>
    </xdr:to>
    <xdr:sp macro="" textlink="">
      <xdr:nvSpPr>
        <xdr:cNvPr id="267" name="円/楕円 266"/>
        <xdr:cNvSpPr/>
      </xdr:nvSpPr>
      <xdr:spPr>
        <a:xfrm>
          <a:off x="1079500" y="168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130708</xdr:rowOff>
    </xdr:from>
    <xdr:ext cx="534377" cy="259045"/>
    <xdr:sp macro="" textlink="">
      <xdr:nvSpPr>
        <xdr:cNvPr id="268" name="テキスト ボックス 267"/>
        <xdr:cNvSpPr txBox="1"/>
      </xdr:nvSpPr>
      <xdr:spPr>
        <a:xfrm>
          <a:off x="863111" y="165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82550</xdr:rowOff>
    </xdr:from>
    <xdr:to>
      <xdr:col>15</xdr:col>
      <xdr:colOff>180975</xdr:colOff>
      <xdr:row>38</xdr:row>
      <xdr:rowOff>110439</xdr:rowOff>
    </xdr:to>
    <xdr:cxnSp macro="">
      <xdr:nvCxnSpPr>
        <xdr:cNvPr id="295" name="直線コネクタ 294"/>
        <xdr:cNvCxnSpPr/>
      </xdr:nvCxnSpPr>
      <xdr:spPr>
        <a:xfrm>
          <a:off x="9639300" y="6597650"/>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48260</xdr:rowOff>
    </xdr:from>
    <xdr:to>
      <xdr:col>14</xdr:col>
      <xdr:colOff>28575</xdr:colOff>
      <xdr:row>38</xdr:row>
      <xdr:rowOff>82550</xdr:rowOff>
    </xdr:to>
    <xdr:cxnSp macro="">
      <xdr:nvCxnSpPr>
        <xdr:cNvPr id="298" name="直線コネクタ 297"/>
        <xdr:cNvCxnSpPr/>
      </xdr:nvCxnSpPr>
      <xdr:spPr>
        <a:xfrm>
          <a:off x="8750300" y="6563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62205</xdr:rowOff>
    </xdr:from>
    <xdr:to>
      <xdr:col>12</xdr:col>
      <xdr:colOff>511175</xdr:colOff>
      <xdr:row>38</xdr:row>
      <xdr:rowOff>48260</xdr:rowOff>
    </xdr:to>
    <xdr:cxnSp macro="">
      <xdr:nvCxnSpPr>
        <xdr:cNvPr id="301" name="直線コネクタ 300"/>
        <xdr:cNvCxnSpPr/>
      </xdr:nvCxnSpPr>
      <xdr:spPr>
        <a:xfrm>
          <a:off x="7861300" y="6062955"/>
          <a:ext cx="889000" cy="5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168046</xdr:rowOff>
    </xdr:from>
    <xdr:to>
      <xdr:col>11</xdr:col>
      <xdr:colOff>307975</xdr:colOff>
      <xdr:row>35</xdr:row>
      <xdr:rowOff>62205</xdr:rowOff>
    </xdr:to>
    <xdr:cxnSp macro="">
      <xdr:nvCxnSpPr>
        <xdr:cNvPr id="304" name="直線コネクタ 303"/>
        <xdr:cNvCxnSpPr/>
      </xdr:nvCxnSpPr>
      <xdr:spPr>
        <a:xfrm>
          <a:off x="6972300" y="5997346"/>
          <a:ext cx="8890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75557</xdr:rowOff>
    </xdr:from>
    <xdr:ext cx="469744" cy="259045"/>
    <xdr:sp macro="" textlink="">
      <xdr:nvSpPr>
        <xdr:cNvPr id="306" name="テキスト ボックス 305"/>
        <xdr:cNvSpPr txBox="1"/>
      </xdr:nvSpPr>
      <xdr:spPr>
        <a:xfrm>
          <a:off x="7626427"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59639</xdr:rowOff>
    </xdr:from>
    <xdr:to>
      <xdr:col>15</xdr:col>
      <xdr:colOff>231775</xdr:colOff>
      <xdr:row>38</xdr:row>
      <xdr:rowOff>161239</xdr:rowOff>
    </xdr:to>
    <xdr:sp macro="" textlink="">
      <xdr:nvSpPr>
        <xdr:cNvPr id="314" name="円/楕円 313"/>
        <xdr:cNvSpPr/>
      </xdr:nvSpPr>
      <xdr:spPr>
        <a:xfrm>
          <a:off x="10426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146016</xdr:rowOff>
    </xdr:from>
    <xdr:ext cx="378565" cy="259045"/>
    <xdr:sp macro="" textlink="">
      <xdr:nvSpPr>
        <xdr:cNvPr id="315" name="労働費該当値テキスト"/>
        <xdr:cNvSpPr txBox="1"/>
      </xdr:nvSpPr>
      <xdr:spPr>
        <a:xfrm>
          <a:off x="10528300" y="64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31750</xdr:rowOff>
    </xdr:from>
    <xdr:to>
      <xdr:col>14</xdr:col>
      <xdr:colOff>79375</xdr:colOff>
      <xdr:row>38</xdr:row>
      <xdr:rowOff>133350</xdr:rowOff>
    </xdr:to>
    <xdr:sp macro="" textlink="">
      <xdr:nvSpPr>
        <xdr:cNvPr id="316" name="円/楕円 315"/>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124477</xdr:rowOff>
    </xdr:from>
    <xdr:ext cx="378565" cy="259045"/>
    <xdr:sp macro="" textlink="">
      <xdr:nvSpPr>
        <xdr:cNvPr id="317" name="テキスト ボックス 316"/>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168910</xdr:rowOff>
    </xdr:from>
    <xdr:to>
      <xdr:col>12</xdr:col>
      <xdr:colOff>561975</xdr:colOff>
      <xdr:row>38</xdr:row>
      <xdr:rowOff>99060</xdr:rowOff>
    </xdr:to>
    <xdr:sp macro="" textlink="">
      <xdr:nvSpPr>
        <xdr:cNvPr id="318" name="円/楕円 317"/>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90187</xdr:rowOff>
    </xdr:from>
    <xdr:ext cx="378565" cy="259045"/>
    <xdr:sp macro="" textlink="">
      <xdr:nvSpPr>
        <xdr:cNvPr id="319" name="テキスト ボックス 318"/>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11405</xdr:rowOff>
    </xdr:from>
    <xdr:to>
      <xdr:col>11</xdr:col>
      <xdr:colOff>358775</xdr:colOff>
      <xdr:row>35</xdr:row>
      <xdr:rowOff>113005</xdr:rowOff>
    </xdr:to>
    <xdr:sp macro="" textlink="">
      <xdr:nvSpPr>
        <xdr:cNvPr id="320" name="円/楕円 319"/>
        <xdr:cNvSpPr/>
      </xdr:nvSpPr>
      <xdr:spPr>
        <a:xfrm>
          <a:off x="7810500" y="60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129532</xdr:rowOff>
    </xdr:from>
    <xdr:ext cx="469744" cy="259045"/>
    <xdr:sp macro="" textlink="">
      <xdr:nvSpPr>
        <xdr:cNvPr id="321" name="テキスト ボックス 320"/>
        <xdr:cNvSpPr txBox="1"/>
      </xdr:nvSpPr>
      <xdr:spPr>
        <a:xfrm>
          <a:off x="7626427" y="5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117246</xdr:rowOff>
    </xdr:from>
    <xdr:to>
      <xdr:col>10</xdr:col>
      <xdr:colOff>155575</xdr:colOff>
      <xdr:row>35</xdr:row>
      <xdr:rowOff>47396</xdr:rowOff>
    </xdr:to>
    <xdr:sp macro="" textlink="">
      <xdr:nvSpPr>
        <xdr:cNvPr id="322" name="円/楕円 321"/>
        <xdr:cNvSpPr/>
      </xdr:nvSpPr>
      <xdr:spPr>
        <a:xfrm>
          <a:off x="6921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63923</xdr:rowOff>
    </xdr:from>
    <xdr:ext cx="469744" cy="259045"/>
    <xdr:sp macro="" textlink="">
      <xdr:nvSpPr>
        <xdr:cNvPr id="323" name="テキスト ボックス 322"/>
        <xdr:cNvSpPr txBox="1"/>
      </xdr:nvSpPr>
      <xdr:spPr>
        <a:xfrm>
          <a:off x="6737427"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109068</xdr:rowOff>
    </xdr:from>
    <xdr:to>
      <xdr:col>15</xdr:col>
      <xdr:colOff>180975</xdr:colOff>
      <xdr:row>54</xdr:row>
      <xdr:rowOff>106690</xdr:rowOff>
    </xdr:to>
    <xdr:cxnSp macro="">
      <xdr:nvCxnSpPr>
        <xdr:cNvPr id="350" name="直線コネクタ 349"/>
        <xdr:cNvCxnSpPr/>
      </xdr:nvCxnSpPr>
      <xdr:spPr>
        <a:xfrm flipV="1">
          <a:off x="9639300" y="9024468"/>
          <a:ext cx="838200" cy="3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106690</xdr:rowOff>
    </xdr:from>
    <xdr:to>
      <xdr:col>14</xdr:col>
      <xdr:colOff>28575</xdr:colOff>
      <xdr:row>55</xdr:row>
      <xdr:rowOff>49815</xdr:rowOff>
    </xdr:to>
    <xdr:cxnSp macro="">
      <xdr:nvCxnSpPr>
        <xdr:cNvPr id="353" name="直線コネクタ 352"/>
        <xdr:cNvCxnSpPr/>
      </xdr:nvCxnSpPr>
      <xdr:spPr>
        <a:xfrm flipV="1">
          <a:off x="8750300" y="9364990"/>
          <a:ext cx="889000" cy="1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38567</xdr:rowOff>
    </xdr:from>
    <xdr:to>
      <xdr:col>12</xdr:col>
      <xdr:colOff>511175</xdr:colOff>
      <xdr:row>55</xdr:row>
      <xdr:rowOff>49815</xdr:rowOff>
    </xdr:to>
    <xdr:cxnSp macro="">
      <xdr:nvCxnSpPr>
        <xdr:cNvPr id="356" name="直線コネクタ 355"/>
        <xdr:cNvCxnSpPr/>
      </xdr:nvCxnSpPr>
      <xdr:spPr>
        <a:xfrm>
          <a:off x="7861300" y="9468317"/>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16119</xdr:rowOff>
    </xdr:from>
    <xdr:to>
      <xdr:col>11</xdr:col>
      <xdr:colOff>307975</xdr:colOff>
      <xdr:row>55</xdr:row>
      <xdr:rowOff>38567</xdr:rowOff>
    </xdr:to>
    <xdr:cxnSp macro="">
      <xdr:nvCxnSpPr>
        <xdr:cNvPr id="359" name="直線コネクタ 358"/>
        <xdr:cNvCxnSpPr/>
      </xdr:nvCxnSpPr>
      <xdr:spPr>
        <a:xfrm>
          <a:off x="6972300" y="9445869"/>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58268</xdr:rowOff>
    </xdr:from>
    <xdr:to>
      <xdr:col>15</xdr:col>
      <xdr:colOff>231775</xdr:colOff>
      <xdr:row>52</xdr:row>
      <xdr:rowOff>159868</xdr:rowOff>
    </xdr:to>
    <xdr:sp macro="" textlink="">
      <xdr:nvSpPr>
        <xdr:cNvPr id="369" name="円/楕円 368"/>
        <xdr:cNvSpPr/>
      </xdr:nvSpPr>
      <xdr:spPr>
        <a:xfrm>
          <a:off x="10426700" y="89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81145</xdr:rowOff>
    </xdr:from>
    <xdr:ext cx="534377" cy="259045"/>
    <xdr:sp macro="" textlink="">
      <xdr:nvSpPr>
        <xdr:cNvPr id="370" name="農林水産業費該当値テキスト"/>
        <xdr:cNvSpPr txBox="1"/>
      </xdr:nvSpPr>
      <xdr:spPr>
        <a:xfrm>
          <a:off x="10528300" y="882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55890</xdr:rowOff>
    </xdr:from>
    <xdr:to>
      <xdr:col>14</xdr:col>
      <xdr:colOff>79375</xdr:colOff>
      <xdr:row>54</xdr:row>
      <xdr:rowOff>157490</xdr:rowOff>
    </xdr:to>
    <xdr:sp macro="" textlink="">
      <xdr:nvSpPr>
        <xdr:cNvPr id="371" name="円/楕円 370"/>
        <xdr:cNvSpPr/>
      </xdr:nvSpPr>
      <xdr:spPr>
        <a:xfrm>
          <a:off x="9588500" y="93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2567</xdr:rowOff>
    </xdr:from>
    <xdr:ext cx="534377" cy="259045"/>
    <xdr:sp macro="" textlink="">
      <xdr:nvSpPr>
        <xdr:cNvPr id="372" name="テキスト ボックス 371"/>
        <xdr:cNvSpPr txBox="1"/>
      </xdr:nvSpPr>
      <xdr:spPr>
        <a:xfrm>
          <a:off x="9372111" y="90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170465</xdr:rowOff>
    </xdr:from>
    <xdr:to>
      <xdr:col>12</xdr:col>
      <xdr:colOff>561975</xdr:colOff>
      <xdr:row>55</xdr:row>
      <xdr:rowOff>100615</xdr:rowOff>
    </xdr:to>
    <xdr:sp macro="" textlink="">
      <xdr:nvSpPr>
        <xdr:cNvPr id="373" name="円/楕円 372"/>
        <xdr:cNvSpPr/>
      </xdr:nvSpPr>
      <xdr:spPr>
        <a:xfrm>
          <a:off x="8699500" y="94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117142</xdr:rowOff>
    </xdr:from>
    <xdr:ext cx="534377" cy="259045"/>
    <xdr:sp macro="" textlink="">
      <xdr:nvSpPr>
        <xdr:cNvPr id="374" name="テキスト ボックス 373"/>
        <xdr:cNvSpPr txBox="1"/>
      </xdr:nvSpPr>
      <xdr:spPr>
        <a:xfrm>
          <a:off x="8483111" y="92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159217</xdr:rowOff>
    </xdr:from>
    <xdr:to>
      <xdr:col>11</xdr:col>
      <xdr:colOff>358775</xdr:colOff>
      <xdr:row>55</xdr:row>
      <xdr:rowOff>89367</xdr:rowOff>
    </xdr:to>
    <xdr:sp macro="" textlink="">
      <xdr:nvSpPr>
        <xdr:cNvPr id="375" name="円/楕円 374"/>
        <xdr:cNvSpPr/>
      </xdr:nvSpPr>
      <xdr:spPr>
        <a:xfrm>
          <a:off x="7810500" y="94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105894</xdr:rowOff>
    </xdr:from>
    <xdr:ext cx="534377" cy="259045"/>
    <xdr:sp macro="" textlink="">
      <xdr:nvSpPr>
        <xdr:cNvPr id="376" name="テキスト ボックス 375"/>
        <xdr:cNvSpPr txBox="1"/>
      </xdr:nvSpPr>
      <xdr:spPr>
        <a:xfrm>
          <a:off x="7594111" y="91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136769</xdr:rowOff>
    </xdr:from>
    <xdr:to>
      <xdr:col>10</xdr:col>
      <xdr:colOff>155575</xdr:colOff>
      <xdr:row>55</xdr:row>
      <xdr:rowOff>66919</xdr:rowOff>
    </xdr:to>
    <xdr:sp macro="" textlink="">
      <xdr:nvSpPr>
        <xdr:cNvPr id="377" name="円/楕円 376"/>
        <xdr:cNvSpPr/>
      </xdr:nvSpPr>
      <xdr:spPr>
        <a:xfrm>
          <a:off x="6921500" y="9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83446</xdr:rowOff>
    </xdr:from>
    <xdr:ext cx="534377" cy="259045"/>
    <xdr:sp macro="" textlink="">
      <xdr:nvSpPr>
        <xdr:cNvPr id="378" name="テキスト ボックス 377"/>
        <xdr:cNvSpPr txBox="1"/>
      </xdr:nvSpPr>
      <xdr:spPr>
        <a:xfrm>
          <a:off x="6705111" y="91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1952</xdr:rowOff>
    </xdr:from>
    <xdr:to>
      <xdr:col>15</xdr:col>
      <xdr:colOff>180975</xdr:colOff>
      <xdr:row>75</xdr:row>
      <xdr:rowOff>1201</xdr:rowOff>
    </xdr:to>
    <xdr:cxnSp macro="">
      <xdr:nvCxnSpPr>
        <xdr:cNvPr id="409" name="直線コネクタ 408"/>
        <xdr:cNvCxnSpPr/>
      </xdr:nvCxnSpPr>
      <xdr:spPr>
        <a:xfrm>
          <a:off x="9639300" y="12003452"/>
          <a:ext cx="838200" cy="8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1952</xdr:rowOff>
    </xdr:from>
    <xdr:to>
      <xdr:col>14</xdr:col>
      <xdr:colOff>28575</xdr:colOff>
      <xdr:row>75</xdr:row>
      <xdr:rowOff>62074</xdr:rowOff>
    </xdr:to>
    <xdr:cxnSp macro="">
      <xdr:nvCxnSpPr>
        <xdr:cNvPr id="412" name="直線コネクタ 411"/>
        <xdr:cNvCxnSpPr/>
      </xdr:nvCxnSpPr>
      <xdr:spPr>
        <a:xfrm flipV="1">
          <a:off x="8750300" y="12003452"/>
          <a:ext cx="889000" cy="9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4" name="テキスト ボックス 413"/>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62074</xdr:rowOff>
    </xdr:from>
    <xdr:to>
      <xdr:col>12</xdr:col>
      <xdr:colOff>511175</xdr:colOff>
      <xdr:row>75</xdr:row>
      <xdr:rowOff>167687</xdr:rowOff>
    </xdr:to>
    <xdr:cxnSp macro="">
      <xdr:nvCxnSpPr>
        <xdr:cNvPr id="415" name="直線コネクタ 414"/>
        <xdr:cNvCxnSpPr/>
      </xdr:nvCxnSpPr>
      <xdr:spPr>
        <a:xfrm flipV="1">
          <a:off x="7861300" y="12920824"/>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140316</xdr:rowOff>
    </xdr:from>
    <xdr:ext cx="534377" cy="259045"/>
    <xdr:sp macro="" textlink="">
      <xdr:nvSpPr>
        <xdr:cNvPr id="417" name="テキスト ボックス 416"/>
        <xdr:cNvSpPr txBox="1"/>
      </xdr:nvSpPr>
      <xdr:spPr>
        <a:xfrm>
          <a:off x="8483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62237</xdr:rowOff>
    </xdr:from>
    <xdr:to>
      <xdr:col>11</xdr:col>
      <xdr:colOff>307975</xdr:colOff>
      <xdr:row>75</xdr:row>
      <xdr:rowOff>167687</xdr:rowOff>
    </xdr:to>
    <xdr:cxnSp macro="">
      <xdr:nvCxnSpPr>
        <xdr:cNvPr id="418" name="直線コネクタ 417"/>
        <xdr:cNvCxnSpPr/>
      </xdr:nvCxnSpPr>
      <xdr:spPr>
        <a:xfrm>
          <a:off x="6972300" y="12920987"/>
          <a:ext cx="889000" cy="10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20" name="テキスト ボックス 419"/>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2" name="テキスト ボックス 421"/>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121851</xdr:rowOff>
    </xdr:from>
    <xdr:to>
      <xdr:col>15</xdr:col>
      <xdr:colOff>231775</xdr:colOff>
      <xdr:row>75</xdr:row>
      <xdr:rowOff>52001</xdr:rowOff>
    </xdr:to>
    <xdr:sp macro="" textlink="">
      <xdr:nvSpPr>
        <xdr:cNvPr id="428" name="円/楕円 427"/>
        <xdr:cNvSpPr/>
      </xdr:nvSpPr>
      <xdr:spPr>
        <a:xfrm>
          <a:off x="10426700" y="128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144728</xdr:rowOff>
    </xdr:from>
    <xdr:ext cx="534377" cy="259045"/>
    <xdr:sp macro="" textlink="">
      <xdr:nvSpPr>
        <xdr:cNvPr id="429" name="商工費該当値テキスト"/>
        <xdr:cNvSpPr txBox="1"/>
      </xdr:nvSpPr>
      <xdr:spPr>
        <a:xfrm>
          <a:off x="10528300" y="1266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23,991</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122602</xdr:rowOff>
    </xdr:from>
    <xdr:to>
      <xdr:col>14</xdr:col>
      <xdr:colOff>79375</xdr:colOff>
      <xdr:row>70</xdr:row>
      <xdr:rowOff>52752</xdr:rowOff>
    </xdr:to>
    <xdr:sp macro="" textlink="">
      <xdr:nvSpPr>
        <xdr:cNvPr id="430" name="円/楕円 429"/>
        <xdr:cNvSpPr/>
      </xdr:nvSpPr>
      <xdr:spPr>
        <a:xfrm>
          <a:off x="9588500" y="119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69279</xdr:rowOff>
    </xdr:from>
    <xdr:ext cx="534377" cy="259045"/>
    <xdr:sp macro="" textlink="">
      <xdr:nvSpPr>
        <xdr:cNvPr id="431" name="テキスト ボックス 430"/>
        <xdr:cNvSpPr txBox="1"/>
      </xdr:nvSpPr>
      <xdr:spPr>
        <a:xfrm>
          <a:off x="9372111" y="117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11274</xdr:rowOff>
    </xdr:from>
    <xdr:to>
      <xdr:col>12</xdr:col>
      <xdr:colOff>561975</xdr:colOff>
      <xdr:row>75</xdr:row>
      <xdr:rowOff>112874</xdr:rowOff>
    </xdr:to>
    <xdr:sp macro="" textlink="">
      <xdr:nvSpPr>
        <xdr:cNvPr id="432" name="円/楕円 431"/>
        <xdr:cNvSpPr/>
      </xdr:nvSpPr>
      <xdr:spPr>
        <a:xfrm>
          <a:off x="8699500" y="128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129401</xdr:rowOff>
    </xdr:from>
    <xdr:ext cx="534377" cy="259045"/>
    <xdr:sp macro="" textlink="">
      <xdr:nvSpPr>
        <xdr:cNvPr id="433" name="テキスト ボックス 432"/>
        <xdr:cNvSpPr txBox="1"/>
      </xdr:nvSpPr>
      <xdr:spPr>
        <a:xfrm>
          <a:off x="8483111" y="1264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116887</xdr:rowOff>
    </xdr:from>
    <xdr:to>
      <xdr:col>11</xdr:col>
      <xdr:colOff>358775</xdr:colOff>
      <xdr:row>76</xdr:row>
      <xdr:rowOff>47037</xdr:rowOff>
    </xdr:to>
    <xdr:sp macro="" textlink="">
      <xdr:nvSpPr>
        <xdr:cNvPr id="434" name="円/楕円 433"/>
        <xdr:cNvSpPr/>
      </xdr:nvSpPr>
      <xdr:spPr>
        <a:xfrm>
          <a:off x="7810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63564</xdr:rowOff>
    </xdr:from>
    <xdr:ext cx="534377" cy="259045"/>
    <xdr:sp macro="" textlink="">
      <xdr:nvSpPr>
        <xdr:cNvPr id="435" name="テキスト ボックス 434"/>
        <xdr:cNvSpPr txBox="1"/>
      </xdr:nvSpPr>
      <xdr:spPr>
        <a:xfrm>
          <a:off x="7594111" y="127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11437</xdr:rowOff>
    </xdr:from>
    <xdr:to>
      <xdr:col>10</xdr:col>
      <xdr:colOff>155575</xdr:colOff>
      <xdr:row>75</xdr:row>
      <xdr:rowOff>113037</xdr:rowOff>
    </xdr:to>
    <xdr:sp macro="" textlink="">
      <xdr:nvSpPr>
        <xdr:cNvPr id="436" name="円/楕円 435"/>
        <xdr:cNvSpPr/>
      </xdr:nvSpPr>
      <xdr:spPr>
        <a:xfrm>
          <a:off x="6921500" y="12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129564</xdr:rowOff>
    </xdr:from>
    <xdr:ext cx="534377" cy="259045"/>
    <xdr:sp macro="" textlink="">
      <xdr:nvSpPr>
        <xdr:cNvPr id="437" name="テキスト ボックス 436"/>
        <xdr:cNvSpPr txBox="1"/>
      </xdr:nvSpPr>
      <xdr:spPr>
        <a:xfrm>
          <a:off x="6705111" y="126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138215</xdr:rowOff>
    </xdr:from>
    <xdr:to>
      <xdr:col>15</xdr:col>
      <xdr:colOff>180975</xdr:colOff>
      <xdr:row>97</xdr:row>
      <xdr:rowOff>4970</xdr:rowOff>
    </xdr:to>
    <xdr:cxnSp macro="">
      <xdr:nvCxnSpPr>
        <xdr:cNvPr id="466" name="直線コネクタ 465"/>
        <xdr:cNvCxnSpPr/>
      </xdr:nvCxnSpPr>
      <xdr:spPr>
        <a:xfrm flipV="1">
          <a:off x="9639300" y="16597415"/>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111109</xdr:rowOff>
    </xdr:from>
    <xdr:to>
      <xdr:col>14</xdr:col>
      <xdr:colOff>28575</xdr:colOff>
      <xdr:row>97</xdr:row>
      <xdr:rowOff>4970</xdr:rowOff>
    </xdr:to>
    <xdr:cxnSp macro="">
      <xdr:nvCxnSpPr>
        <xdr:cNvPr id="469" name="直線コネクタ 468"/>
        <xdr:cNvCxnSpPr/>
      </xdr:nvCxnSpPr>
      <xdr:spPr>
        <a:xfrm>
          <a:off x="8750300" y="16570309"/>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111109</xdr:rowOff>
    </xdr:from>
    <xdr:to>
      <xdr:col>12</xdr:col>
      <xdr:colOff>511175</xdr:colOff>
      <xdr:row>97</xdr:row>
      <xdr:rowOff>43345</xdr:rowOff>
    </xdr:to>
    <xdr:cxnSp macro="">
      <xdr:nvCxnSpPr>
        <xdr:cNvPr id="472" name="直線コネクタ 471"/>
        <xdr:cNvCxnSpPr/>
      </xdr:nvCxnSpPr>
      <xdr:spPr>
        <a:xfrm flipV="1">
          <a:off x="7861300" y="16570309"/>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24981</xdr:rowOff>
    </xdr:from>
    <xdr:to>
      <xdr:col>11</xdr:col>
      <xdr:colOff>307975</xdr:colOff>
      <xdr:row>97</xdr:row>
      <xdr:rowOff>43345</xdr:rowOff>
    </xdr:to>
    <xdr:cxnSp macro="">
      <xdr:nvCxnSpPr>
        <xdr:cNvPr id="475" name="直線コネクタ 474"/>
        <xdr:cNvCxnSpPr/>
      </xdr:nvCxnSpPr>
      <xdr:spPr>
        <a:xfrm>
          <a:off x="6972300" y="1665563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87415</xdr:rowOff>
    </xdr:from>
    <xdr:to>
      <xdr:col>15</xdr:col>
      <xdr:colOff>231775</xdr:colOff>
      <xdr:row>97</xdr:row>
      <xdr:rowOff>17565</xdr:rowOff>
    </xdr:to>
    <xdr:sp macro="" textlink="">
      <xdr:nvSpPr>
        <xdr:cNvPr id="485" name="円/楕円 484"/>
        <xdr:cNvSpPr/>
      </xdr:nvSpPr>
      <xdr:spPr>
        <a:xfrm>
          <a:off x="10426700" y="165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110292</xdr:rowOff>
    </xdr:from>
    <xdr:ext cx="534377" cy="259045"/>
    <xdr:sp macro="" textlink="">
      <xdr:nvSpPr>
        <xdr:cNvPr id="486" name="土木費該当値テキスト"/>
        <xdr:cNvSpPr txBox="1"/>
      </xdr:nvSpPr>
      <xdr:spPr>
        <a:xfrm>
          <a:off x="10528300" y="1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125620</xdr:rowOff>
    </xdr:from>
    <xdr:to>
      <xdr:col>14</xdr:col>
      <xdr:colOff>79375</xdr:colOff>
      <xdr:row>97</xdr:row>
      <xdr:rowOff>55770</xdr:rowOff>
    </xdr:to>
    <xdr:sp macro="" textlink="">
      <xdr:nvSpPr>
        <xdr:cNvPr id="487" name="円/楕円 486"/>
        <xdr:cNvSpPr/>
      </xdr:nvSpPr>
      <xdr:spPr>
        <a:xfrm>
          <a:off x="9588500" y="165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72297</xdr:rowOff>
    </xdr:from>
    <xdr:ext cx="534377" cy="259045"/>
    <xdr:sp macro="" textlink="">
      <xdr:nvSpPr>
        <xdr:cNvPr id="488" name="テキスト ボックス 487"/>
        <xdr:cNvSpPr txBox="1"/>
      </xdr:nvSpPr>
      <xdr:spPr>
        <a:xfrm>
          <a:off x="9372111" y="1636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60309</xdr:rowOff>
    </xdr:from>
    <xdr:to>
      <xdr:col>12</xdr:col>
      <xdr:colOff>561975</xdr:colOff>
      <xdr:row>96</xdr:row>
      <xdr:rowOff>161909</xdr:rowOff>
    </xdr:to>
    <xdr:sp macro="" textlink="">
      <xdr:nvSpPr>
        <xdr:cNvPr id="489" name="円/楕円 488"/>
        <xdr:cNvSpPr/>
      </xdr:nvSpPr>
      <xdr:spPr>
        <a:xfrm>
          <a:off x="8699500" y="165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6986</xdr:rowOff>
    </xdr:from>
    <xdr:ext cx="534377" cy="259045"/>
    <xdr:sp macro="" textlink="">
      <xdr:nvSpPr>
        <xdr:cNvPr id="490" name="テキスト ボックス 489"/>
        <xdr:cNvSpPr txBox="1"/>
      </xdr:nvSpPr>
      <xdr:spPr>
        <a:xfrm>
          <a:off x="8483111" y="162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163995</xdr:rowOff>
    </xdr:from>
    <xdr:to>
      <xdr:col>11</xdr:col>
      <xdr:colOff>358775</xdr:colOff>
      <xdr:row>97</xdr:row>
      <xdr:rowOff>94145</xdr:rowOff>
    </xdr:to>
    <xdr:sp macro="" textlink="">
      <xdr:nvSpPr>
        <xdr:cNvPr id="491" name="円/楕円 490"/>
        <xdr:cNvSpPr/>
      </xdr:nvSpPr>
      <xdr:spPr>
        <a:xfrm>
          <a:off x="7810500" y="166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110672</xdr:rowOff>
    </xdr:from>
    <xdr:ext cx="534377" cy="259045"/>
    <xdr:sp macro="" textlink="">
      <xdr:nvSpPr>
        <xdr:cNvPr id="492" name="テキスト ボックス 491"/>
        <xdr:cNvSpPr txBox="1"/>
      </xdr:nvSpPr>
      <xdr:spPr>
        <a:xfrm>
          <a:off x="7594111" y="163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145631</xdr:rowOff>
    </xdr:from>
    <xdr:to>
      <xdr:col>10</xdr:col>
      <xdr:colOff>155575</xdr:colOff>
      <xdr:row>97</xdr:row>
      <xdr:rowOff>75781</xdr:rowOff>
    </xdr:to>
    <xdr:sp macro="" textlink="">
      <xdr:nvSpPr>
        <xdr:cNvPr id="493" name="円/楕円 492"/>
        <xdr:cNvSpPr/>
      </xdr:nvSpPr>
      <xdr:spPr>
        <a:xfrm>
          <a:off x="6921500" y="16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92308</xdr:rowOff>
    </xdr:from>
    <xdr:ext cx="534377" cy="259045"/>
    <xdr:sp macro="" textlink="">
      <xdr:nvSpPr>
        <xdr:cNvPr id="494" name="テキスト ボックス 493"/>
        <xdr:cNvSpPr txBox="1"/>
      </xdr:nvSpPr>
      <xdr:spPr>
        <a:xfrm>
          <a:off x="6705111" y="163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167361</xdr:rowOff>
    </xdr:from>
    <xdr:to>
      <xdr:col>23</xdr:col>
      <xdr:colOff>517525</xdr:colOff>
      <xdr:row>36</xdr:row>
      <xdr:rowOff>51079</xdr:rowOff>
    </xdr:to>
    <xdr:cxnSp macro="">
      <xdr:nvCxnSpPr>
        <xdr:cNvPr id="524" name="直線コネクタ 523"/>
        <xdr:cNvCxnSpPr/>
      </xdr:nvCxnSpPr>
      <xdr:spPr>
        <a:xfrm>
          <a:off x="15481300" y="6168111"/>
          <a:ext cx="8382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95199</xdr:rowOff>
    </xdr:from>
    <xdr:to>
      <xdr:col>22</xdr:col>
      <xdr:colOff>365125</xdr:colOff>
      <xdr:row>35</xdr:row>
      <xdr:rowOff>167361</xdr:rowOff>
    </xdr:to>
    <xdr:cxnSp macro="">
      <xdr:nvCxnSpPr>
        <xdr:cNvPr id="527" name="直線コネクタ 526"/>
        <xdr:cNvCxnSpPr/>
      </xdr:nvCxnSpPr>
      <xdr:spPr>
        <a:xfrm>
          <a:off x="14592300" y="609594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29" name="テキスト ボックス 528"/>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95199</xdr:rowOff>
    </xdr:from>
    <xdr:to>
      <xdr:col>21</xdr:col>
      <xdr:colOff>161925</xdr:colOff>
      <xdr:row>36</xdr:row>
      <xdr:rowOff>125870</xdr:rowOff>
    </xdr:to>
    <xdr:cxnSp macro="">
      <xdr:nvCxnSpPr>
        <xdr:cNvPr id="530" name="直線コネクタ 529"/>
        <xdr:cNvCxnSpPr/>
      </xdr:nvCxnSpPr>
      <xdr:spPr>
        <a:xfrm flipV="1">
          <a:off x="13703300" y="6095949"/>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152235</xdr:rowOff>
    </xdr:from>
    <xdr:to>
      <xdr:col>19</xdr:col>
      <xdr:colOff>644525</xdr:colOff>
      <xdr:row>36</xdr:row>
      <xdr:rowOff>125870</xdr:rowOff>
    </xdr:to>
    <xdr:cxnSp macro="">
      <xdr:nvCxnSpPr>
        <xdr:cNvPr id="533" name="直線コネクタ 532"/>
        <xdr:cNvCxnSpPr/>
      </xdr:nvCxnSpPr>
      <xdr:spPr>
        <a:xfrm>
          <a:off x="12814300" y="5981535"/>
          <a:ext cx="889000" cy="3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3891</xdr:rowOff>
    </xdr:from>
    <xdr:ext cx="534377" cy="259045"/>
    <xdr:sp macro="" textlink="">
      <xdr:nvSpPr>
        <xdr:cNvPr id="535" name="テキスト ボックス 534"/>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7" name="テキスト ボックス 536"/>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279</xdr:rowOff>
    </xdr:from>
    <xdr:to>
      <xdr:col>23</xdr:col>
      <xdr:colOff>568325</xdr:colOff>
      <xdr:row>36</xdr:row>
      <xdr:rowOff>101879</xdr:rowOff>
    </xdr:to>
    <xdr:sp macro="" textlink="">
      <xdr:nvSpPr>
        <xdr:cNvPr id="543" name="円/楕円 542"/>
        <xdr:cNvSpPr/>
      </xdr:nvSpPr>
      <xdr:spPr>
        <a:xfrm>
          <a:off x="16268700" y="61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23156</xdr:rowOff>
    </xdr:from>
    <xdr:ext cx="534377" cy="259045"/>
    <xdr:sp macro="" textlink="">
      <xdr:nvSpPr>
        <xdr:cNvPr id="544" name="消防費該当値テキスト"/>
        <xdr:cNvSpPr txBox="1"/>
      </xdr:nvSpPr>
      <xdr:spPr>
        <a:xfrm>
          <a:off x="16370300" y="60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116561</xdr:rowOff>
    </xdr:from>
    <xdr:to>
      <xdr:col>22</xdr:col>
      <xdr:colOff>415925</xdr:colOff>
      <xdr:row>36</xdr:row>
      <xdr:rowOff>46711</xdr:rowOff>
    </xdr:to>
    <xdr:sp macro="" textlink="">
      <xdr:nvSpPr>
        <xdr:cNvPr id="545" name="円/楕円 544"/>
        <xdr:cNvSpPr/>
      </xdr:nvSpPr>
      <xdr:spPr>
        <a:xfrm>
          <a:off x="15430500" y="61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63238</xdr:rowOff>
    </xdr:from>
    <xdr:ext cx="534377" cy="259045"/>
    <xdr:sp macro="" textlink="">
      <xdr:nvSpPr>
        <xdr:cNvPr id="546" name="テキスト ボックス 545"/>
        <xdr:cNvSpPr txBox="1"/>
      </xdr:nvSpPr>
      <xdr:spPr>
        <a:xfrm>
          <a:off x="15214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44399</xdr:rowOff>
    </xdr:from>
    <xdr:to>
      <xdr:col>21</xdr:col>
      <xdr:colOff>212725</xdr:colOff>
      <xdr:row>35</xdr:row>
      <xdr:rowOff>145999</xdr:rowOff>
    </xdr:to>
    <xdr:sp macro="" textlink="">
      <xdr:nvSpPr>
        <xdr:cNvPr id="547" name="円/楕円 546"/>
        <xdr:cNvSpPr/>
      </xdr:nvSpPr>
      <xdr:spPr>
        <a:xfrm>
          <a:off x="14541500" y="60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137126</xdr:rowOff>
    </xdr:from>
    <xdr:ext cx="534377" cy="259045"/>
    <xdr:sp macro="" textlink="">
      <xdr:nvSpPr>
        <xdr:cNvPr id="548" name="テキスト ボックス 547"/>
        <xdr:cNvSpPr txBox="1"/>
      </xdr:nvSpPr>
      <xdr:spPr>
        <a:xfrm>
          <a:off x="14325111" y="61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75070</xdr:rowOff>
    </xdr:from>
    <xdr:to>
      <xdr:col>20</xdr:col>
      <xdr:colOff>9525</xdr:colOff>
      <xdr:row>37</xdr:row>
      <xdr:rowOff>5220</xdr:rowOff>
    </xdr:to>
    <xdr:sp macro="" textlink="">
      <xdr:nvSpPr>
        <xdr:cNvPr id="549" name="円/楕円 548"/>
        <xdr:cNvSpPr/>
      </xdr:nvSpPr>
      <xdr:spPr>
        <a:xfrm>
          <a:off x="13652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21747</xdr:rowOff>
    </xdr:from>
    <xdr:ext cx="534377" cy="259045"/>
    <xdr:sp macro="" textlink="">
      <xdr:nvSpPr>
        <xdr:cNvPr id="550" name="テキスト ボックス 549"/>
        <xdr:cNvSpPr txBox="1"/>
      </xdr:nvSpPr>
      <xdr:spPr>
        <a:xfrm>
          <a:off x="13436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101435</xdr:rowOff>
    </xdr:from>
    <xdr:to>
      <xdr:col>18</xdr:col>
      <xdr:colOff>492125</xdr:colOff>
      <xdr:row>35</xdr:row>
      <xdr:rowOff>31585</xdr:rowOff>
    </xdr:to>
    <xdr:sp macro="" textlink="">
      <xdr:nvSpPr>
        <xdr:cNvPr id="551" name="円/楕円 550"/>
        <xdr:cNvSpPr/>
      </xdr:nvSpPr>
      <xdr:spPr>
        <a:xfrm>
          <a:off x="12763500" y="59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48112</xdr:rowOff>
    </xdr:from>
    <xdr:ext cx="534377" cy="259045"/>
    <xdr:sp macro="" textlink="">
      <xdr:nvSpPr>
        <xdr:cNvPr id="552" name="テキスト ボックス 551"/>
        <xdr:cNvSpPr txBox="1"/>
      </xdr:nvSpPr>
      <xdr:spPr>
        <a:xfrm>
          <a:off x="12547111" y="57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159207</xdr:rowOff>
    </xdr:from>
    <xdr:to>
      <xdr:col>23</xdr:col>
      <xdr:colOff>517525</xdr:colOff>
      <xdr:row>56</xdr:row>
      <xdr:rowOff>91249</xdr:rowOff>
    </xdr:to>
    <xdr:cxnSp macro="">
      <xdr:nvCxnSpPr>
        <xdr:cNvPr id="582" name="直線コネクタ 581"/>
        <xdr:cNvCxnSpPr/>
      </xdr:nvCxnSpPr>
      <xdr:spPr>
        <a:xfrm>
          <a:off x="15481300" y="9588957"/>
          <a:ext cx="838200" cy="1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93472</xdr:rowOff>
    </xdr:from>
    <xdr:to>
      <xdr:col>22</xdr:col>
      <xdr:colOff>365125</xdr:colOff>
      <xdr:row>55</xdr:row>
      <xdr:rowOff>159207</xdr:rowOff>
    </xdr:to>
    <xdr:cxnSp macro="">
      <xdr:nvCxnSpPr>
        <xdr:cNvPr id="585" name="直線コネクタ 584"/>
        <xdr:cNvCxnSpPr/>
      </xdr:nvCxnSpPr>
      <xdr:spPr>
        <a:xfrm>
          <a:off x="14592300" y="9523222"/>
          <a:ext cx="889000" cy="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7" name="テキスト ボックス 586"/>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54775</xdr:rowOff>
    </xdr:from>
    <xdr:to>
      <xdr:col>21</xdr:col>
      <xdr:colOff>161925</xdr:colOff>
      <xdr:row>55</xdr:row>
      <xdr:rowOff>93472</xdr:rowOff>
    </xdr:to>
    <xdr:cxnSp macro="">
      <xdr:nvCxnSpPr>
        <xdr:cNvPr id="588" name="直線コネクタ 587"/>
        <xdr:cNvCxnSpPr/>
      </xdr:nvCxnSpPr>
      <xdr:spPr>
        <a:xfrm>
          <a:off x="13703300" y="9313075"/>
          <a:ext cx="889000" cy="2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54775</xdr:rowOff>
    </xdr:from>
    <xdr:to>
      <xdr:col>19</xdr:col>
      <xdr:colOff>644525</xdr:colOff>
      <xdr:row>54</xdr:row>
      <xdr:rowOff>73101</xdr:rowOff>
    </xdr:to>
    <xdr:cxnSp macro="">
      <xdr:nvCxnSpPr>
        <xdr:cNvPr id="591" name="直線コネクタ 590"/>
        <xdr:cNvCxnSpPr/>
      </xdr:nvCxnSpPr>
      <xdr:spPr>
        <a:xfrm flipV="1">
          <a:off x="12814300" y="9313075"/>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40449</xdr:rowOff>
    </xdr:from>
    <xdr:to>
      <xdr:col>23</xdr:col>
      <xdr:colOff>568325</xdr:colOff>
      <xdr:row>56</xdr:row>
      <xdr:rowOff>142049</xdr:rowOff>
    </xdr:to>
    <xdr:sp macro="" textlink="">
      <xdr:nvSpPr>
        <xdr:cNvPr id="601" name="円/楕円 600"/>
        <xdr:cNvSpPr/>
      </xdr:nvSpPr>
      <xdr:spPr>
        <a:xfrm>
          <a:off x="16268700" y="9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63326</xdr:rowOff>
    </xdr:from>
    <xdr:ext cx="534377" cy="259045"/>
    <xdr:sp macro="" textlink="">
      <xdr:nvSpPr>
        <xdr:cNvPr id="602" name="教育費該当値テキスト"/>
        <xdr:cNvSpPr txBox="1"/>
      </xdr:nvSpPr>
      <xdr:spPr>
        <a:xfrm>
          <a:off x="16370300" y="94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108407</xdr:rowOff>
    </xdr:from>
    <xdr:to>
      <xdr:col>22</xdr:col>
      <xdr:colOff>415925</xdr:colOff>
      <xdr:row>56</xdr:row>
      <xdr:rowOff>38557</xdr:rowOff>
    </xdr:to>
    <xdr:sp macro="" textlink="">
      <xdr:nvSpPr>
        <xdr:cNvPr id="603" name="円/楕円 602"/>
        <xdr:cNvSpPr/>
      </xdr:nvSpPr>
      <xdr:spPr>
        <a:xfrm>
          <a:off x="15430500" y="9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55084</xdr:rowOff>
    </xdr:from>
    <xdr:ext cx="534377" cy="259045"/>
    <xdr:sp macro="" textlink="">
      <xdr:nvSpPr>
        <xdr:cNvPr id="604" name="テキスト ボックス 603"/>
        <xdr:cNvSpPr txBox="1"/>
      </xdr:nvSpPr>
      <xdr:spPr>
        <a:xfrm>
          <a:off x="15214111" y="93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42672</xdr:rowOff>
    </xdr:from>
    <xdr:to>
      <xdr:col>21</xdr:col>
      <xdr:colOff>212725</xdr:colOff>
      <xdr:row>55</xdr:row>
      <xdr:rowOff>144272</xdr:rowOff>
    </xdr:to>
    <xdr:sp macro="" textlink="">
      <xdr:nvSpPr>
        <xdr:cNvPr id="605" name="円/楕円 604"/>
        <xdr:cNvSpPr/>
      </xdr:nvSpPr>
      <xdr:spPr>
        <a:xfrm>
          <a:off x="14541500" y="94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160799</xdr:rowOff>
    </xdr:from>
    <xdr:ext cx="534377" cy="259045"/>
    <xdr:sp macro="" textlink="">
      <xdr:nvSpPr>
        <xdr:cNvPr id="606" name="テキスト ボックス 605"/>
        <xdr:cNvSpPr txBox="1"/>
      </xdr:nvSpPr>
      <xdr:spPr>
        <a:xfrm>
          <a:off x="14325111" y="924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3975</xdr:rowOff>
    </xdr:from>
    <xdr:to>
      <xdr:col>20</xdr:col>
      <xdr:colOff>9525</xdr:colOff>
      <xdr:row>54</xdr:row>
      <xdr:rowOff>105575</xdr:rowOff>
    </xdr:to>
    <xdr:sp macro="" textlink="">
      <xdr:nvSpPr>
        <xdr:cNvPr id="607" name="円/楕円 606"/>
        <xdr:cNvSpPr/>
      </xdr:nvSpPr>
      <xdr:spPr>
        <a:xfrm>
          <a:off x="13652500" y="92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122102</xdr:rowOff>
    </xdr:from>
    <xdr:ext cx="534377" cy="259045"/>
    <xdr:sp macro="" textlink="">
      <xdr:nvSpPr>
        <xdr:cNvPr id="608" name="テキスト ボックス 607"/>
        <xdr:cNvSpPr txBox="1"/>
      </xdr:nvSpPr>
      <xdr:spPr>
        <a:xfrm>
          <a:off x="13436111" y="90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22301</xdr:rowOff>
    </xdr:from>
    <xdr:to>
      <xdr:col>18</xdr:col>
      <xdr:colOff>492125</xdr:colOff>
      <xdr:row>54</xdr:row>
      <xdr:rowOff>123901</xdr:rowOff>
    </xdr:to>
    <xdr:sp macro="" textlink="">
      <xdr:nvSpPr>
        <xdr:cNvPr id="609" name="円/楕円 608"/>
        <xdr:cNvSpPr/>
      </xdr:nvSpPr>
      <xdr:spPr>
        <a:xfrm>
          <a:off x="12763500" y="92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140428</xdr:rowOff>
    </xdr:from>
    <xdr:ext cx="534377" cy="259045"/>
    <xdr:sp macro="" textlink="">
      <xdr:nvSpPr>
        <xdr:cNvPr id="610" name="テキスト ボックス 609"/>
        <xdr:cNvSpPr txBox="1"/>
      </xdr:nvSpPr>
      <xdr:spPr>
        <a:xfrm>
          <a:off x="12547111" y="90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99885</xdr:rowOff>
    </xdr:from>
    <xdr:to>
      <xdr:col>23</xdr:col>
      <xdr:colOff>517525</xdr:colOff>
      <xdr:row>79</xdr:row>
      <xdr:rowOff>38354</xdr:rowOff>
    </xdr:to>
    <xdr:cxnSp macro="">
      <xdr:nvCxnSpPr>
        <xdr:cNvPr id="639" name="直線コネクタ 638"/>
        <xdr:cNvCxnSpPr/>
      </xdr:nvCxnSpPr>
      <xdr:spPr>
        <a:xfrm flipV="1">
          <a:off x="15481300" y="13472985"/>
          <a:ext cx="8382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32656</xdr:rowOff>
    </xdr:from>
    <xdr:ext cx="378565" cy="259045"/>
    <xdr:sp macro="" textlink="">
      <xdr:nvSpPr>
        <xdr:cNvPr id="640" name="災害復旧費平均値テキスト"/>
        <xdr:cNvSpPr txBox="1"/>
      </xdr:nvSpPr>
      <xdr:spPr>
        <a:xfrm>
          <a:off x="16370300" y="13405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131890</xdr:rowOff>
    </xdr:from>
    <xdr:to>
      <xdr:col>22</xdr:col>
      <xdr:colOff>365125</xdr:colOff>
      <xdr:row>79</xdr:row>
      <xdr:rowOff>38354</xdr:rowOff>
    </xdr:to>
    <xdr:cxnSp macro="">
      <xdr:nvCxnSpPr>
        <xdr:cNvPr id="642" name="直線コネクタ 641"/>
        <xdr:cNvCxnSpPr/>
      </xdr:nvCxnSpPr>
      <xdr:spPr>
        <a:xfrm>
          <a:off x="14592300" y="12990640"/>
          <a:ext cx="889000" cy="5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131890</xdr:rowOff>
    </xdr:from>
    <xdr:to>
      <xdr:col>21</xdr:col>
      <xdr:colOff>161925</xdr:colOff>
      <xdr:row>75</xdr:row>
      <xdr:rowOff>154750</xdr:rowOff>
    </xdr:to>
    <xdr:cxnSp macro="">
      <xdr:nvCxnSpPr>
        <xdr:cNvPr id="645" name="直線コネクタ 644"/>
        <xdr:cNvCxnSpPr/>
      </xdr:nvCxnSpPr>
      <xdr:spPr>
        <a:xfrm flipV="1">
          <a:off x="13703300" y="129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84662</xdr:rowOff>
    </xdr:from>
    <xdr:ext cx="378565" cy="259045"/>
    <xdr:sp macro="" textlink="">
      <xdr:nvSpPr>
        <xdr:cNvPr id="647" name="テキスト ボックス 646"/>
        <xdr:cNvSpPr txBox="1"/>
      </xdr:nvSpPr>
      <xdr:spPr>
        <a:xfrm>
          <a:off x="14403017" y="13457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154750</xdr:rowOff>
    </xdr:from>
    <xdr:to>
      <xdr:col>19</xdr:col>
      <xdr:colOff>644525</xdr:colOff>
      <xdr:row>79</xdr:row>
      <xdr:rowOff>38164</xdr:rowOff>
    </xdr:to>
    <xdr:cxnSp macro="">
      <xdr:nvCxnSpPr>
        <xdr:cNvPr id="648" name="直線コネクタ 647"/>
        <xdr:cNvCxnSpPr/>
      </xdr:nvCxnSpPr>
      <xdr:spPr>
        <a:xfrm flipV="1">
          <a:off x="12814300" y="13013500"/>
          <a:ext cx="889000" cy="5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49801</xdr:rowOff>
    </xdr:from>
    <xdr:ext cx="469744" cy="259045"/>
    <xdr:sp macro="" textlink="">
      <xdr:nvSpPr>
        <xdr:cNvPr id="650" name="テキスト ボックス 649"/>
        <xdr:cNvSpPr txBox="1"/>
      </xdr:nvSpPr>
      <xdr:spPr>
        <a:xfrm>
          <a:off x="13468427"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49085</xdr:rowOff>
    </xdr:from>
    <xdr:to>
      <xdr:col>23</xdr:col>
      <xdr:colOff>568325</xdr:colOff>
      <xdr:row>78</xdr:row>
      <xdr:rowOff>150685</xdr:rowOff>
    </xdr:to>
    <xdr:sp macro="" textlink="">
      <xdr:nvSpPr>
        <xdr:cNvPr id="658" name="円/楕円 657"/>
        <xdr:cNvSpPr/>
      </xdr:nvSpPr>
      <xdr:spPr>
        <a:xfrm>
          <a:off x="162687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8462</xdr:rowOff>
    </xdr:from>
    <xdr:ext cx="378565" cy="259045"/>
    <xdr:sp macro="" textlink="">
      <xdr:nvSpPr>
        <xdr:cNvPr id="659" name="災害復旧費該当値テキスト"/>
        <xdr:cNvSpPr txBox="1"/>
      </xdr:nvSpPr>
      <xdr:spPr>
        <a:xfrm>
          <a:off x="16370300" y="1321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159004</xdr:rowOff>
    </xdr:from>
    <xdr:to>
      <xdr:col>22</xdr:col>
      <xdr:colOff>415925</xdr:colOff>
      <xdr:row>79</xdr:row>
      <xdr:rowOff>89154</xdr:rowOff>
    </xdr:to>
    <xdr:sp macro="" textlink="">
      <xdr:nvSpPr>
        <xdr:cNvPr id="660" name="円/楕円 659"/>
        <xdr:cNvSpPr/>
      </xdr:nvSpPr>
      <xdr:spPr>
        <a:xfrm>
          <a:off x="15430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80281</xdr:rowOff>
    </xdr:from>
    <xdr:ext cx="313932" cy="259045"/>
    <xdr:sp macro="" textlink="">
      <xdr:nvSpPr>
        <xdr:cNvPr id="661" name="テキスト ボックス 660"/>
        <xdr:cNvSpPr txBox="1"/>
      </xdr:nvSpPr>
      <xdr:spPr>
        <a:xfrm>
          <a:off x="15324333" y="136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81090</xdr:rowOff>
    </xdr:from>
    <xdr:to>
      <xdr:col>21</xdr:col>
      <xdr:colOff>212725</xdr:colOff>
      <xdr:row>76</xdr:row>
      <xdr:rowOff>11240</xdr:rowOff>
    </xdr:to>
    <xdr:sp macro="" textlink="">
      <xdr:nvSpPr>
        <xdr:cNvPr id="662" name="円/楕円 661"/>
        <xdr:cNvSpPr/>
      </xdr:nvSpPr>
      <xdr:spPr>
        <a:xfrm>
          <a:off x="14541500" y="129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27767</xdr:rowOff>
    </xdr:from>
    <xdr:ext cx="469744" cy="259045"/>
    <xdr:sp macro="" textlink="">
      <xdr:nvSpPr>
        <xdr:cNvPr id="663" name="テキスト ボックス 662"/>
        <xdr:cNvSpPr txBox="1"/>
      </xdr:nvSpPr>
      <xdr:spPr>
        <a:xfrm>
          <a:off x="14357427" y="127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103949</xdr:rowOff>
    </xdr:from>
    <xdr:to>
      <xdr:col>20</xdr:col>
      <xdr:colOff>9525</xdr:colOff>
      <xdr:row>76</xdr:row>
      <xdr:rowOff>34100</xdr:rowOff>
    </xdr:to>
    <xdr:sp macro="" textlink="">
      <xdr:nvSpPr>
        <xdr:cNvPr id="664" name="円/楕円 663"/>
        <xdr:cNvSpPr/>
      </xdr:nvSpPr>
      <xdr:spPr>
        <a:xfrm>
          <a:off x="13652500" y="12962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50626</xdr:rowOff>
    </xdr:from>
    <xdr:ext cx="469744" cy="259045"/>
    <xdr:sp macro="" textlink="">
      <xdr:nvSpPr>
        <xdr:cNvPr id="665" name="テキスト ボックス 664"/>
        <xdr:cNvSpPr txBox="1"/>
      </xdr:nvSpPr>
      <xdr:spPr>
        <a:xfrm>
          <a:off x="13468427" y="127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158814</xdr:rowOff>
    </xdr:from>
    <xdr:to>
      <xdr:col>18</xdr:col>
      <xdr:colOff>492125</xdr:colOff>
      <xdr:row>79</xdr:row>
      <xdr:rowOff>88964</xdr:rowOff>
    </xdr:to>
    <xdr:sp macro="" textlink="">
      <xdr:nvSpPr>
        <xdr:cNvPr id="666" name="円/楕円 665"/>
        <xdr:cNvSpPr/>
      </xdr:nvSpPr>
      <xdr:spPr>
        <a:xfrm>
          <a:off x="12763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80091</xdr:rowOff>
    </xdr:from>
    <xdr:ext cx="313932" cy="259045"/>
    <xdr:sp macro="" textlink="">
      <xdr:nvSpPr>
        <xdr:cNvPr id="667" name="テキスト ボックス 666"/>
        <xdr:cNvSpPr txBox="1"/>
      </xdr:nvSpPr>
      <xdr:spPr>
        <a:xfrm>
          <a:off x="12657333" y="13624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163099</xdr:rowOff>
    </xdr:from>
    <xdr:to>
      <xdr:col>23</xdr:col>
      <xdr:colOff>517525</xdr:colOff>
      <xdr:row>92</xdr:row>
      <xdr:rowOff>55918</xdr:rowOff>
    </xdr:to>
    <xdr:cxnSp macro="">
      <xdr:nvCxnSpPr>
        <xdr:cNvPr id="698" name="直線コネクタ 697"/>
        <xdr:cNvCxnSpPr/>
      </xdr:nvCxnSpPr>
      <xdr:spPr>
        <a:xfrm>
          <a:off x="15481300" y="15765049"/>
          <a:ext cx="8382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155555</xdr:rowOff>
    </xdr:from>
    <xdr:to>
      <xdr:col>22</xdr:col>
      <xdr:colOff>365125</xdr:colOff>
      <xdr:row>91</xdr:row>
      <xdr:rowOff>163099</xdr:rowOff>
    </xdr:to>
    <xdr:cxnSp macro="">
      <xdr:nvCxnSpPr>
        <xdr:cNvPr id="701" name="直線コネクタ 700"/>
        <xdr:cNvCxnSpPr/>
      </xdr:nvCxnSpPr>
      <xdr:spPr>
        <a:xfrm>
          <a:off x="14592300" y="15586055"/>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77925</xdr:rowOff>
    </xdr:from>
    <xdr:ext cx="534377" cy="259045"/>
    <xdr:sp macro="" textlink="">
      <xdr:nvSpPr>
        <xdr:cNvPr id="703" name="テキスト ボックス 702"/>
        <xdr:cNvSpPr txBox="1"/>
      </xdr:nvSpPr>
      <xdr:spPr>
        <a:xfrm>
          <a:off x="15214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155555</xdr:rowOff>
    </xdr:from>
    <xdr:to>
      <xdr:col>21</xdr:col>
      <xdr:colOff>161925</xdr:colOff>
      <xdr:row>91</xdr:row>
      <xdr:rowOff>31769</xdr:rowOff>
    </xdr:to>
    <xdr:cxnSp macro="">
      <xdr:nvCxnSpPr>
        <xdr:cNvPr id="704" name="直線コネクタ 703"/>
        <xdr:cNvCxnSpPr/>
      </xdr:nvCxnSpPr>
      <xdr:spPr>
        <a:xfrm flipV="1">
          <a:off x="13703300" y="15586055"/>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47880</xdr:rowOff>
    </xdr:from>
    <xdr:ext cx="534377" cy="259045"/>
    <xdr:sp macro="" textlink="">
      <xdr:nvSpPr>
        <xdr:cNvPr id="706" name="テキスト ボックス 705"/>
        <xdr:cNvSpPr txBox="1"/>
      </xdr:nvSpPr>
      <xdr:spPr>
        <a:xfrm>
          <a:off x="14325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120906</xdr:rowOff>
    </xdr:from>
    <xdr:to>
      <xdr:col>19</xdr:col>
      <xdr:colOff>644525</xdr:colOff>
      <xdr:row>91</xdr:row>
      <xdr:rowOff>31769</xdr:rowOff>
    </xdr:to>
    <xdr:cxnSp macro="">
      <xdr:nvCxnSpPr>
        <xdr:cNvPr id="707" name="直線コネクタ 706"/>
        <xdr:cNvCxnSpPr/>
      </xdr:nvCxnSpPr>
      <xdr:spPr>
        <a:xfrm>
          <a:off x="12814300" y="15551406"/>
          <a:ext cx="889000" cy="8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37397</xdr:rowOff>
    </xdr:from>
    <xdr:ext cx="534377" cy="259045"/>
    <xdr:sp macro="" textlink="">
      <xdr:nvSpPr>
        <xdr:cNvPr id="709" name="テキスト ボックス 708"/>
        <xdr:cNvSpPr txBox="1"/>
      </xdr:nvSpPr>
      <xdr:spPr>
        <a:xfrm>
          <a:off x="13436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158604</xdr:rowOff>
    </xdr:from>
    <xdr:ext cx="534377" cy="259045"/>
    <xdr:sp macro="" textlink="">
      <xdr:nvSpPr>
        <xdr:cNvPr id="711" name="テキスト ボックス 710"/>
        <xdr:cNvSpPr txBox="1"/>
      </xdr:nvSpPr>
      <xdr:spPr>
        <a:xfrm>
          <a:off x="12547111" y="164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5118</xdr:rowOff>
    </xdr:from>
    <xdr:to>
      <xdr:col>23</xdr:col>
      <xdr:colOff>568325</xdr:colOff>
      <xdr:row>92</xdr:row>
      <xdr:rowOff>106718</xdr:rowOff>
    </xdr:to>
    <xdr:sp macro="" textlink="">
      <xdr:nvSpPr>
        <xdr:cNvPr id="717" name="円/楕円 716"/>
        <xdr:cNvSpPr/>
      </xdr:nvSpPr>
      <xdr:spPr>
        <a:xfrm>
          <a:off x="16268700" y="157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27995</xdr:rowOff>
    </xdr:from>
    <xdr:ext cx="534377" cy="259045"/>
    <xdr:sp macro="" textlink="">
      <xdr:nvSpPr>
        <xdr:cNvPr id="718" name="公債費該当値テキスト"/>
        <xdr:cNvSpPr txBox="1"/>
      </xdr:nvSpPr>
      <xdr:spPr>
        <a:xfrm>
          <a:off x="16370300" y="156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76,131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112299</xdr:rowOff>
    </xdr:from>
    <xdr:to>
      <xdr:col>22</xdr:col>
      <xdr:colOff>415925</xdr:colOff>
      <xdr:row>92</xdr:row>
      <xdr:rowOff>42449</xdr:rowOff>
    </xdr:to>
    <xdr:sp macro="" textlink="">
      <xdr:nvSpPr>
        <xdr:cNvPr id="719" name="円/楕円 718"/>
        <xdr:cNvSpPr/>
      </xdr:nvSpPr>
      <xdr:spPr>
        <a:xfrm>
          <a:off x="15430500" y="157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58976</xdr:rowOff>
    </xdr:from>
    <xdr:ext cx="534377" cy="259045"/>
    <xdr:sp macro="" textlink="">
      <xdr:nvSpPr>
        <xdr:cNvPr id="720" name="テキスト ボックス 719"/>
        <xdr:cNvSpPr txBox="1"/>
      </xdr:nvSpPr>
      <xdr:spPr>
        <a:xfrm>
          <a:off x="15214111" y="154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80,067</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104755</xdr:rowOff>
    </xdr:from>
    <xdr:to>
      <xdr:col>21</xdr:col>
      <xdr:colOff>212725</xdr:colOff>
      <xdr:row>91</xdr:row>
      <xdr:rowOff>34905</xdr:rowOff>
    </xdr:to>
    <xdr:sp macro="" textlink="">
      <xdr:nvSpPr>
        <xdr:cNvPr id="721" name="円/楕円 720"/>
        <xdr:cNvSpPr/>
      </xdr:nvSpPr>
      <xdr:spPr>
        <a:xfrm>
          <a:off x="14541500" y="15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51432</xdr:rowOff>
    </xdr:from>
    <xdr:ext cx="534377" cy="259045"/>
    <xdr:sp macro="" textlink="">
      <xdr:nvSpPr>
        <xdr:cNvPr id="722" name="テキスト ボックス 721"/>
        <xdr:cNvSpPr txBox="1"/>
      </xdr:nvSpPr>
      <xdr:spPr>
        <a:xfrm>
          <a:off x="14325111" y="153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91,029</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152419</xdr:rowOff>
    </xdr:from>
    <xdr:to>
      <xdr:col>20</xdr:col>
      <xdr:colOff>9525</xdr:colOff>
      <xdr:row>91</xdr:row>
      <xdr:rowOff>82569</xdr:rowOff>
    </xdr:to>
    <xdr:sp macro="" textlink="">
      <xdr:nvSpPr>
        <xdr:cNvPr id="723" name="円/楕円 722"/>
        <xdr:cNvSpPr/>
      </xdr:nvSpPr>
      <xdr:spPr>
        <a:xfrm>
          <a:off x="13652500" y="155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99096</xdr:rowOff>
    </xdr:from>
    <xdr:ext cx="534377" cy="259045"/>
    <xdr:sp macro="" textlink="">
      <xdr:nvSpPr>
        <xdr:cNvPr id="724" name="テキスト ボックス 723"/>
        <xdr:cNvSpPr txBox="1"/>
      </xdr:nvSpPr>
      <xdr:spPr>
        <a:xfrm>
          <a:off x="13436111" y="153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70106</xdr:rowOff>
    </xdr:from>
    <xdr:to>
      <xdr:col>18</xdr:col>
      <xdr:colOff>492125</xdr:colOff>
      <xdr:row>91</xdr:row>
      <xdr:rowOff>256</xdr:rowOff>
    </xdr:to>
    <xdr:sp macro="" textlink="">
      <xdr:nvSpPr>
        <xdr:cNvPr id="725" name="円/楕円 724"/>
        <xdr:cNvSpPr/>
      </xdr:nvSpPr>
      <xdr:spPr>
        <a:xfrm>
          <a:off x="12763500" y="155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16783</xdr:rowOff>
    </xdr:from>
    <xdr:ext cx="534377" cy="259045"/>
    <xdr:sp macro="" textlink="">
      <xdr:nvSpPr>
        <xdr:cNvPr id="726" name="テキスト ボックス 725"/>
        <xdr:cNvSpPr txBox="1"/>
      </xdr:nvSpPr>
      <xdr:spPr>
        <a:xfrm>
          <a:off x="12547111" y="152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歳出決算総額は、住民一人当たり約</a:t>
          </a:r>
          <a:r>
            <a:rPr kumimoji="1" lang="ja-JP" altLang="en-US" sz="1300">
              <a:solidFill>
                <a:schemeClr val="dk1"/>
              </a:solidFill>
              <a:effectLst/>
              <a:latin typeface="+mn-lt"/>
              <a:ea typeface="+mn-ea"/>
              <a:cs typeface="+mn-cs"/>
            </a:rPr>
            <a:t>５４９，０００</a:t>
          </a:r>
          <a:r>
            <a:rPr kumimoji="1" lang="ja-JP" altLang="ja-JP" sz="1300">
              <a:solidFill>
                <a:schemeClr val="dk1"/>
              </a:solidFill>
              <a:effectLst/>
              <a:latin typeface="+mn-lt"/>
              <a:ea typeface="+mn-ea"/>
              <a:cs typeface="+mn-cs"/>
            </a:rPr>
            <a:t>円となっている。主な構成項目である</a:t>
          </a:r>
          <a:r>
            <a:rPr kumimoji="1" lang="ja-JP" altLang="en-US" sz="1300">
              <a:latin typeface="ＭＳ Ｐゴシック"/>
            </a:rPr>
            <a:t>農林水産業費は、住民一人当たり４６，３４０円となっており、類似団体と比較して１人あたりのコストが高い状況となっている。これは、基幹産業である農業に関連し、農地・水環境の適正管理を推進する多面的機能支払交付金事業が前年度と比較し約２億円増加していることが主な要因である。また、商工費は、住民一人当たり２３，９９１円となっており、類似団体と比較して１人あたりのコストが高い状況となっている。これは、中小企業に対する資金の融資及び貸付利子等への補助を行う中小企業支援事業費が約１億５，２００万円となっていることが主な要因である。なお、</a:t>
          </a:r>
          <a:r>
            <a:rPr kumimoji="1" lang="ja-JP" altLang="ja-JP" sz="1300">
              <a:solidFill>
                <a:schemeClr val="dk1"/>
              </a:solidFill>
              <a:effectLst/>
              <a:latin typeface="+mn-lt"/>
              <a:ea typeface="+mn-ea"/>
              <a:cs typeface="+mn-cs"/>
            </a:rPr>
            <a:t>平成２６年度</a:t>
          </a:r>
          <a:r>
            <a:rPr kumimoji="1" lang="ja-JP" altLang="en-US" sz="1300">
              <a:solidFill>
                <a:schemeClr val="dk1"/>
              </a:solidFill>
              <a:effectLst/>
              <a:latin typeface="+mn-lt"/>
              <a:ea typeface="+mn-ea"/>
              <a:cs typeface="+mn-cs"/>
            </a:rPr>
            <a:t>の大幅な増加は</a:t>
          </a:r>
          <a:r>
            <a:rPr kumimoji="1" lang="ja-JP" altLang="ja-JP" sz="1300">
              <a:solidFill>
                <a:schemeClr val="dk1"/>
              </a:solidFill>
              <a:effectLst/>
              <a:latin typeface="+mn-lt"/>
              <a:ea typeface="+mn-ea"/>
              <a:cs typeface="+mn-cs"/>
            </a:rPr>
            <a:t>、宿泊交流施設整備</a:t>
          </a:r>
          <a:r>
            <a:rPr kumimoji="1" lang="ja-JP" altLang="en-US" sz="1300">
              <a:solidFill>
                <a:schemeClr val="dk1"/>
              </a:solidFill>
              <a:effectLst/>
              <a:latin typeface="+mn-lt"/>
              <a:ea typeface="+mn-ea"/>
              <a:cs typeface="+mn-cs"/>
            </a:rPr>
            <a:t>事業（約５億４，８００万円）の実施によるものである。</a:t>
          </a:r>
          <a:endParaRPr kumimoji="1"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財政健全化方針に基づく経費削減の取組等</a:t>
          </a:r>
          <a:r>
            <a:rPr lang="ja-JP" altLang="ja-JP" sz="1300" b="0" i="0" baseline="0">
              <a:solidFill>
                <a:schemeClr val="dk1"/>
              </a:solidFill>
              <a:effectLst/>
              <a:latin typeface="+mn-lt"/>
              <a:ea typeface="+mn-ea"/>
              <a:cs typeface="+mn-cs"/>
            </a:rPr>
            <a:t>を今後も着実に実施していくことで、コストの削減に努める。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財政調整基金については、今後の財政健全化に向けた備えとして必要性を見込んで積立てをしてきたことにより、</a:t>
          </a:r>
          <a:r>
            <a:rPr lang="ja-JP" altLang="en-US" sz="1100" b="0" i="0" baseline="0">
              <a:solidFill>
                <a:schemeClr val="dk1"/>
              </a:solidFill>
              <a:effectLst/>
              <a:latin typeface="+mn-lt"/>
              <a:ea typeface="+mn-ea"/>
              <a:cs typeface="+mn-cs"/>
            </a:rPr>
            <a:t>標準財政規模の</a:t>
          </a:r>
          <a:r>
            <a:rPr lang="ja-JP" altLang="ja-JP" sz="1100" b="0" i="0" baseline="0">
              <a:solidFill>
                <a:schemeClr val="dk1"/>
              </a:solidFill>
              <a:effectLst/>
              <a:latin typeface="+mn-lt"/>
              <a:ea typeface="+mn-ea"/>
              <a:cs typeface="+mn-cs"/>
            </a:rPr>
            <a:t>２５．２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％を確保している。</a:t>
          </a:r>
          <a:endParaRPr lang="ja-JP" altLang="ja-JP" sz="1400">
            <a:effectLst/>
          </a:endParaRPr>
        </a:p>
        <a:p>
          <a:pPr rtl="0"/>
          <a:r>
            <a:rPr lang="ja-JP" altLang="ja-JP" sz="1100" b="0" i="0" baseline="0">
              <a:solidFill>
                <a:schemeClr val="dk1"/>
              </a:solidFill>
              <a:effectLst/>
              <a:latin typeface="+mn-lt"/>
              <a:ea typeface="+mn-ea"/>
              <a:cs typeface="+mn-cs"/>
            </a:rPr>
            <a:t>　実質収支、実質単年度収支については、公共施設再編計画に係る事業を積極的かつ重点的に実施したことなどによ</a:t>
          </a:r>
          <a:r>
            <a:rPr lang="ja-JP" altLang="en-US" sz="1100" b="0" i="0" baseline="0">
              <a:solidFill>
                <a:schemeClr val="dk1"/>
              </a:solidFill>
              <a:effectLst/>
              <a:latin typeface="+mn-lt"/>
              <a:ea typeface="+mn-ea"/>
              <a:cs typeface="+mn-cs"/>
            </a:rPr>
            <a:t>る経費削減によ</a:t>
          </a:r>
          <a:r>
            <a:rPr lang="ja-JP" altLang="ja-JP" sz="1100" b="0" i="0" baseline="0">
              <a:solidFill>
                <a:schemeClr val="dk1"/>
              </a:solidFill>
              <a:effectLst/>
              <a:latin typeface="+mn-lt"/>
              <a:ea typeface="+mn-ea"/>
              <a:cs typeface="+mn-cs"/>
            </a:rPr>
            <a:t>り、黒字で推移している。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今後も後年度の様々な財政需要を考慮しながら財政調整基金を確保していくとともに、事務事業の見直しを進めるなどの行財政改革に取り組む。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全会計において赤字は生じていない。</a:t>
          </a:r>
          <a:endParaRPr lang="ja-JP" altLang="ja-JP" sz="1400">
            <a:effectLst/>
          </a:endParaRPr>
        </a:p>
        <a:p>
          <a:pPr rtl="0"/>
          <a:r>
            <a:rPr lang="ja-JP" altLang="ja-JP" sz="1100" b="0" i="0" baseline="0">
              <a:solidFill>
                <a:schemeClr val="dk1"/>
              </a:solidFill>
              <a:effectLst/>
              <a:latin typeface="+mn-lt"/>
              <a:ea typeface="+mn-ea"/>
              <a:cs typeface="+mn-cs"/>
            </a:rPr>
            <a:t>　しかし、下水道事業などの特別会計においては基準外繰入を行っている状況にあるため、引き続き加入率の増加に努めるとともに、料金改定等を実施しながら収入の確保に努める。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元利償還金等（Ａ）は、繰上償還などに伴う元利償還金の減（</a:t>
          </a:r>
          <a:r>
            <a:rPr lang="ja-JP" altLang="en-US" sz="1100" b="0" i="0" baseline="0">
              <a:solidFill>
                <a:schemeClr val="dk1"/>
              </a:solidFill>
              <a:effectLst/>
              <a:latin typeface="+mn-lt"/>
              <a:ea typeface="+mn-ea"/>
              <a:cs typeface="+mn-cs"/>
            </a:rPr>
            <a:t>７８</a:t>
          </a:r>
          <a:r>
            <a:rPr lang="ja-JP" altLang="ja-JP" sz="1100" b="0" i="0" baseline="0">
              <a:solidFill>
                <a:schemeClr val="dk1"/>
              </a:solidFill>
              <a:effectLst/>
              <a:latin typeface="+mn-lt"/>
              <a:ea typeface="+mn-ea"/>
              <a:cs typeface="+mn-cs"/>
            </a:rPr>
            <a:t>百万円）などにより、前年比</a:t>
          </a:r>
          <a:r>
            <a:rPr lang="ja-JP" altLang="en-US" sz="1100" b="0" i="0" baseline="0">
              <a:solidFill>
                <a:schemeClr val="dk1"/>
              </a:solidFill>
              <a:effectLst/>
              <a:latin typeface="+mn-lt"/>
              <a:ea typeface="+mn-ea"/>
              <a:cs typeface="+mn-cs"/>
            </a:rPr>
            <a:t>７９</a:t>
          </a:r>
          <a:r>
            <a:rPr lang="ja-JP" altLang="ja-JP" sz="1100" b="0" i="0" baseline="0">
              <a:solidFill>
                <a:schemeClr val="dk1"/>
              </a:solidFill>
              <a:effectLst/>
              <a:latin typeface="+mn-lt"/>
              <a:ea typeface="+mn-ea"/>
              <a:cs typeface="+mn-cs"/>
            </a:rPr>
            <a:t>百万円の減少となった。</a:t>
          </a:r>
          <a:endParaRPr lang="ja-JP" altLang="ja-JP" sz="1400">
            <a:effectLst/>
          </a:endParaRPr>
        </a:p>
        <a:p>
          <a:pPr rtl="0"/>
          <a:r>
            <a:rPr lang="ja-JP" altLang="ja-JP" sz="1100" b="0" i="0" baseline="0">
              <a:solidFill>
                <a:schemeClr val="dk1"/>
              </a:solidFill>
              <a:effectLst/>
              <a:latin typeface="+mn-lt"/>
              <a:ea typeface="+mn-ea"/>
              <a:cs typeface="+mn-cs"/>
            </a:rPr>
            <a:t>　また、算入公債費等（Ｂ）は、前年比</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百万円の増となり、分子全体として前年比</a:t>
          </a:r>
          <a:r>
            <a:rPr lang="ja-JP" altLang="en-US" sz="1100" b="0" i="0" baseline="0">
              <a:solidFill>
                <a:schemeClr val="dk1"/>
              </a:solidFill>
              <a:effectLst/>
              <a:latin typeface="+mn-lt"/>
              <a:ea typeface="+mn-ea"/>
              <a:cs typeface="+mn-cs"/>
            </a:rPr>
            <a:t>８４</a:t>
          </a:r>
          <a:r>
            <a:rPr lang="ja-JP" altLang="ja-JP" sz="1100" b="0" i="0" baseline="0">
              <a:solidFill>
                <a:schemeClr val="dk1"/>
              </a:solidFill>
              <a:effectLst/>
              <a:latin typeface="+mn-lt"/>
              <a:ea typeface="+mn-ea"/>
              <a:cs typeface="+mn-cs"/>
            </a:rPr>
            <a:t>百万円の減少となった。</a:t>
          </a:r>
          <a:endParaRPr lang="ja-JP" altLang="ja-JP" sz="1400">
            <a:effectLst/>
          </a:endParaRPr>
        </a:p>
        <a:p>
          <a:pPr rtl="0"/>
          <a:r>
            <a:rPr lang="ja-JP" altLang="ja-JP" sz="1100" b="0" i="0" baseline="0">
              <a:solidFill>
                <a:schemeClr val="dk1"/>
              </a:solidFill>
              <a:effectLst/>
              <a:latin typeface="+mn-lt"/>
              <a:ea typeface="+mn-ea"/>
              <a:cs typeface="+mn-cs"/>
            </a:rPr>
            <a:t>　今後も後年度負担の軽減に配慮した繰上償還などを実施することにより、比率の更なる改善に努める。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将来負担額（Ａ）は、繰上償還に伴う地方債の現在高の減（</a:t>
          </a:r>
          <a:r>
            <a:rPr lang="ja-JP" altLang="en-US" sz="1100" b="0" i="0" baseline="0">
              <a:solidFill>
                <a:schemeClr val="dk1"/>
              </a:solidFill>
              <a:effectLst/>
              <a:latin typeface="+mn-lt"/>
              <a:ea typeface="+mn-ea"/>
              <a:cs typeface="+mn-cs"/>
            </a:rPr>
            <a:t>８４９</a:t>
          </a:r>
          <a:r>
            <a:rPr lang="ja-JP" altLang="ja-JP" sz="1100" b="0" i="0" baseline="0">
              <a:solidFill>
                <a:schemeClr val="dk1"/>
              </a:solidFill>
              <a:effectLst/>
              <a:latin typeface="+mn-lt"/>
              <a:ea typeface="+mn-ea"/>
              <a:cs typeface="+mn-cs"/>
            </a:rPr>
            <a:t>百万円）などにより、前年比１，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４５百万円の減となっている。</a:t>
          </a:r>
          <a:endParaRPr lang="ja-JP" altLang="ja-JP" sz="1400">
            <a:effectLst/>
          </a:endParaRPr>
        </a:p>
        <a:p>
          <a:pPr rtl="0"/>
          <a:r>
            <a:rPr lang="ja-JP" altLang="ja-JP" sz="1100" b="0" i="0" baseline="0">
              <a:solidFill>
                <a:schemeClr val="dk1"/>
              </a:solidFill>
              <a:effectLst/>
              <a:latin typeface="+mn-lt"/>
              <a:ea typeface="+mn-ea"/>
              <a:cs typeface="+mn-cs"/>
            </a:rPr>
            <a:t>　また、充当可能財源等（Ｂ）は、充当可能基金の着実な積立（</a:t>
          </a:r>
          <a:r>
            <a:rPr lang="ja-JP" altLang="en-US" sz="1100" b="0" i="0" baseline="0">
              <a:solidFill>
                <a:schemeClr val="dk1"/>
              </a:solidFill>
              <a:effectLst/>
              <a:latin typeface="+mn-lt"/>
              <a:ea typeface="+mn-ea"/>
              <a:cs typeface="+mn-cs"/>
            </a:rPr>
            <a:t>３１２</a:t>
          </a:r>
          <a:r>
            <a:rPr lang="ja-JP" altLang="ja-JP" sz="1100" b="0" i="0" baseline="0">
              <a:solidFill>
                <a:schemeClr val="dk1"/>
              </a:solidFill>
              <a:effectLst/>
              <a:latin typeface="+mn-lt"/>
              <a:ea typeface="+mn-ea"/>
              <a:cs typeface="+mn-cs"/>
            </a:rPr>
            <a:t>百万円）を行ったものの、基準財政需要額算入見込額の減（</a:t>
          </a:r>
          <a:r>
            <a:rPr lang="ja-JP" altLang="en-US" sz="1100" b="0" i="0" baseline="0">
              <a:solidFill>
                <a:schemeClr val="dk1"/>
              </a:solidFill>
              <a:effectLst/>
              <a:latin typeface="+mn-lt"/>
              <a:ea typeface="+mn-ea"/>
              <a:cs typeface="+mn-cs"/>
            </a:rPr>
            <a:t>３６１</a:t>
          </a:r>
          <a:r>
            <a:rPr lang="ja-JP" altLang="ja-JP" sz="1100" b="0" i="0" baseline="0">
              <a:solidFill>
                <a:schemeClr val="dk1"/>
              </a:solidFill>
              <a:effectLst/>
              <a:latin typeface="+mn-lt"/>
              <a:ea typeface="+mn-ea"/>
              <a:cs typeface="+mn-cs"/>
            </a:rPr>
            <a:t>百万円）などにより、前年度比</a:t>
          </a:r>
          <a:r>
            <a:rPr lang="ja-JP" altLang="en-US" sz="1100" b="0" i="0" baseline="0">
              <a:solidFill>
                <a:schemeClr val="dk1"/>
              </a:solidFill>
              <a:effectLst/>
              <a:latin typeface="+mn-lt"/>
              <a:ea typeface="+mn-ea"/>
              <a:cs typeface="+mn-cs"/>
            </a:rPr>
            <a:t>６６</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　将来負担比率の分子は</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マイナスとなったが、今後も繰上償還等を実施することにより、適正な財政運営に努める。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20,646
20,601
168.34
11,747,133
11,327,689
388,964
8,202,236
10,738,181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20,646
20,601
168.34
11,747,133
11,327,689
388,964
8,202,236
10,738,181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20,646
20,601
168.34
11,747,133
11,327,689
388,964
8,202,236
10,738,181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11747133</v>
      </c>
      <c r="BO4" s="379"/>
      <c r="BP4" s="379"/>
      <c r="BQ4" s="379"/>
      <c r="BR4" s="379"/>
      <c r="BS4" s="379"/>
      <c r="BT4" s="379"/>
      <c r="BU4" s="380"/>
      <c r="BV4" s="378">
        <v>12196365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11327689</v>
      </c>
      <c r="BO5" s="416"/>
      <c r="BP5" s="416"/>
      <c r="BQ5" s="416"/>
      <c r="BR5" s="416"/>
      <c r="BS5" s="416"/>
      <c r="BT5" s="416"/>
      <c r="BU5" s="417"/>
      <c r="BV5" s="415">
        <v>11744944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84.8</v>
      </c>
      <c r="CU5" s="413"/>
      <c r="CV5" s="413"/>
      <c r="CW5" s="413"/>
      <c r="CX5" s="413"/>
      <c r="CY5" s="413"/>
      <c r="CZ5" s="413"/>
      <c r="DA5" s="414"/>
      <c r="DB5" s="412">
        <v>86.7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419444</v>
      </c>
      <c r="BO6" s="416"/>
      <c r="BP6" s="416"/>
      <c r="BQ6" s="416"/>
      <c r="BR6" s="416"/>
      <c r="BS6" s="416"/>
      <c r="BT6" s="416"/>
      <c r="BU6" s="417"/>
      <c r="BV6" s="415">
        <v>451421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84.8</v>
      </c>
      <c r="CU6" s="453"/>
      <c r="CV6" s="453"/>
      <c r="CW6" s="453"/>
      <c r="CX6" s="453"/>
      <c r="CY6" s="453"/>
      <c r="CZ6" s="453"/>
      <c r="DA6" s="454"/>
      <c r="DB6" s="452">
        <v>86.7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30480</v>
      </c>
      <c r="BO7" s="416"/>
      <c r="BP7" s="416"/>
      <c r="BQ7" s="416"/>
      <c r="BR7" s="416"/>
      <c r="BS7" s="416"/>
      <c r="BT7" s="416"/>
      <c r="BU7" s="417"/>
      <c r="BV7" s="415">
        <v>7463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8202236</v>
      </c>
      <c r="CU7" s="416"/>
      <c r="CV7" s="416"/>
      <c r="CW7" s="416"/>
      <c r="CX7" s="416"/>
      <c r="CY7" s="416"/>
      <c r="CZ7" s="416"/>
      <c r="DA7" s="417"/>
      <c r="DB7" s="415">
        <v>8204915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388964</v>
      </c>
      <c r="BO8" s="416"/>
      <c r="BP8" s="416"/>
      <c r="BQ8" s="416"/>
      <c r="BR8" s="416"/>
      <c r="BS8" s="416"/>
      <c r="BT8" s="416"/>
      <c r="BU8" s="417"/>
      <c r="BV8" s="415">
        <v>443958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20279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-54994</v>
      </c>
      <c r="BO9" s="416"/>
      <c r="BP9" s="416"/>
      <c r="BQ9" s="416"/>
      <c r="BR9" s="416"/>
      <c r="BS9" s="416"/>
      <c r="BT9" s="416"/>
      <c r="BU9" s="417"/>
      <c r="BV9" s="415">
        <v>54433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17.899999999999999</v>
      </c>
      <c r="CU9" s="413"/>
      <c r="CV9" s="413"/>
      <c r="CW9" s="413"/>
      <c r="CX9" s="413"/>
      <c r="CY9" s="413"/>
      <c r="CZ9" s="413"/>
      <c r="DA9" s="414"/>
      <c r="DB9" s="412">
        <v>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21674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776</v>
      </c>
      <c r="BO10" s="416"/>
      <c r="BP10" s="416"/>
      <c r="BQ10" s="416"/>
      <c r="BR10" s="416"/>
      <c r="BS10" s="416"/>
      <c r="BT10" s="416"/>
      <c r="BU10" s="417"/>
      <c r="BV10" s="415">
        <v>70526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288960</v>
      </c>
      <c r="BO11" s="416"/>
      <c r="BP11" s="416"/>
      <c r="BQ11" s="416"/>
      <c r="BR11" s="416"/>
      <c r="BS11" s="416"/>
      <c r="BT11" s="416"/>
      <c r="BU11" s="417"/>
      <c r="BV11" s="415">
        <v>314976</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20646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20601</v>
      </c>
      <c r="S13" s="497"/>
      <c r="T13" s="497"/>
      <c r="U13" s="497"/>
      <c r="V13" s="498"/>
      <c r="W13" s="431" t="s">
        <v>120</v>
      </c>
      <c r="X13" s="432"/>
      <c r="Y13" s="432"/>
      <c r="Z13" s="432"/>
      <c r="AA13" s="432"/>
      <c r="AB13" s="422"/>
      <c r="AC13" s="466">
        <v>1904</v>
      </c>
      <c r="AD13" s="467"/>
      <c r="AE13" s="467"/>
      <c r="AF13" s="467"/>
      <c r="AG13" s="506"/>
      <c r="AH13" s="466">
        <v>2521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234742</v>
      </c>
      <c r="BO13" s="416"/>
      <c r="BP13" s="416"/>
      <c r="BQ13" s="416"/>
      <c r="BR13" s="416"/>
      <c r="BS13" s="416"/>
      <c r="BT13" s="416"/>
      <c r="BU13" s="417"/>
      <c r="BV13" s="415">
        <v>439935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8.8000000000000007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20932</v>
      </c>
      <c r="S14" s="497"/>
      <c r="T14" s="497"/>
      <c r="U14" s="497"/>
      <c r="V14" s="498"/>
      <c r="W14" s="405"/>
      <c r="X14" s="406"/>
      <c r="Y14" s="406"/>
      <c r="Z14" s="406"/>
      <c r="AA14" s="406"/>
      <c r="AB14" s="395"/>
      <c r="AC14" s="499">
        <v>17.5</v>
      </c>
      <c r="AD14" s="500"/>
      <c r="AE14" s="500"/>
      <c r="AF14" s="500"/>
      <c r="AG14" s="501"/>
      <c r="AH14" s="499">
        <v>20.8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20877</v>
      </c>
      <c r="S15" s="497"/>
      <c r="T15" s="497"/>
      <c r="U15" s="497"/>
      <c r="V15" s="498"/>
      <c r="W15" s="431" t="s">
        <v>127</v>
      </c>
      <c r="X15" s="432"/>
      <c r="Y15" s="432"/>
      <c r="Z15" s="432"/>
      <c r="AA15" s="432"/>
      <c r="AB15" s="422"/>
      <c r="AC15" s="466">
        <v>3411</v>
      </c>
      <c r="AD15" s="467"/>
      <c r="AE15" s="467"/>
      <c r="AF15" s="467"/>
      <c r="AG15" s="506"/>
      <c r="AH15" s="466">
        <v>3962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1685165</v>
      </c>
      <c r="BO15" s="379"/>
      <c r="BP15" s="379"/>
      <c r="BQ15" s="379"/>
      <c r="BR15" s="379"/>
      <c r="BS15" s="379"/>
      <c r="BT15" s="379"/>
      <c r="BU15" s="380"/>
      <c r="BV15" s="378">
        <v>1598215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31.4</v>
      </c>
      <c r="AD16" s="500"/>
      <c r="AE16" s="500"/>
      <c r="AF16" s="500"/>
      <c r="AG16" s="501"/>
      <c r="AH16" s="499">
        <v>32.6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6584936</v>
      </c>
      <c r="BO16" s="416"/>
      <c r="BP16" s="416"/>
      <c r="BQ16" s="416"/>
      <c r="BR16" s="416"/>
      <c r="BS16" s="416"/>
      <c r="BT16" s="416"/>
      <c r="BU16" s="417"/>
      <c r="BV16" s="415">
        <v>6259160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5557</v>
      </c>
      <c r="AD17" s="467"/>
      <c r="AE17" s="467"/>
      <c r="AF17" s="467"/>
      <c r="AG17" s="506"/>
      <c r="AH17" s="466">
        <v>5624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2055179</v>
      </c>
      <c r="BO17" s="416"/>
      <c r="BP17" s="416"/>
      <c r="BQ17" s="416"/>
      <c r="BR17" s="416"/>
      <c r="BS17" s="416"/>
      <c r="BT17" s="416"/>
      <c r="BU17" s="417"/>
      <c r="BV17" s="415">
        <v>1981788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168.34</v>
      </c>
      <c r="M18" s="528"/>
      <c r="N18" s="528"/>
      <c r="O18" s="528"/>
      <c r="P18" s="528"/>
      <c r="Q18" s="528"/>
      <c r="R18" s="529"/>
      <c r="S18" s="529"/>
      <c r="T18" s="529"/>
      <c r="U18" s="529"/>
      <c r="V18" s="530"/>
      <c r="W18" s="433"/>
      <c r="X18" s="434"/>
      <c r="Y18" s="434"/>
      <c r="Z18" s="434"/>
      <c r="AA18" s="434"/>
      <c r="AB18" s="425"/>
      <c r="AC18" s="531">
        <v>51.1</v>
      </c>
      <c r="AD18" s="532"/>
      <c r="AE18" s="532"/>
      <c r="AF18" s="532"/>
      <c r="AG18" s="533"/>
      <c r="AH18" s="531">
        <v>46.3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6673417</v>
      </c>
      <c r="BO18" s="416"/>
      <c r="BP18" s="416"/>
      <c r="BQ18" s="416"/>
      <c r="BR18" s="416"/>
      <c r="BS18" s="416"/>
      <c r="BT18" s="416"/>
      <c r="BU18" s="417"/>
      <c r="BV18" s="415">
        <v>6742416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120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8689687</v>
      </c>
      <c r="BO19" s="416"/>
      <c r="BP19" s="416"/>
      <c r="BQ19" s="416"/>
      <c r="BR19" s="416"/>
      <c r="BS19" s="416"/>
      <c r="BT19" s="416"/>
      <c r="BU19" s="417"/>
      <c r="BV19" s="415">
        <v>8673667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6152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10738181</v>
      </c>
      <c r="BO23" s="416"/>
      <c r="BP23" s="416"/>
      <c r="BQ23" s="416"/>
      <c r="BR23" s="416"/>
      <c r="BS23" s="416"/>
      <c r="BT23" s="416"/>
      <c r="BU23" s="417"/>
      <c r="BV23" s="415">
        <v>11587023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7960</v>
      </c>
      <c r="R24" s="467"/>
      <c r="S24" s="467"/>
      <c r="T24" s="467"/>
      <c r="U24" s="467"/>
      <c r="V24" s="506"/>
      <c r="W24" s="561"/>
      <c r="X24" s="549"/>
      <c r="Y24" s="550"/>
      <c r="Z24" s="465" t="s">
        <v>151</v>
      </c>
      <c r="AA24" s="445"/>
      <c r="AB24" s="445"/>
      <c r="AC24" s="445"/>
      <c r="AD24" s="445"/>
      <c r="AE24" s="445"/>
      <c r="AF24" s="445"/>
      <c r="AG24" s="446"/>
      <c r="AH24" s="466">
        <v>204</v>
      </c>
      <c r="AI24" s="467"/>
      <c r="AJ24" s="467"/>
      <c r="AK24" s="467"/>
      <c r="AL24" s="506"/>
      <c r="AM24" s="466">
        <v>620364</v>
      </c>
      <c r="AN24" s="467"/>
      <c r="AO24" s="467"/>
      <c r="AP24" s="467"/>
      <c r="AQ24" s="467"/>
      <c r="AR24" s="506"/>
      <c r="AS24" s="466">
        <v>3041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5248692</v>
      </c>
      <c r="BO24" s="416"/>
      <c r="BP24" s="416"/>
      <c r="BQ24" s="416"/>
      <c r="BR24" s="416"/>
      <c r="BS24" s="416"/>
      <c r="BT24" s="416"/>
      <c r="BU24" s="417"/>
      <c r="BV24" s="415">
        <v>5747272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5950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177795</v>
      </c>
      <c r="BO25" s="379"/>
      <c r="BP25" s="379"/>
      <c r="BQ25" s="379"/>
      <c r="BR25" s="379"/>
      <c r="BS25" s="379"/>
      <c r="BT25" s="379"/>
      <c r="BU25" s="380"/>
      <c r="BV25" s="378">
        <v>201214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5340</v>
      </c>
      <c r="R26" s="467"/>
      <c r="S26" s="467"/>
      <c r="T26" s="467"/>
      <c r="U26" s="467"/>
      <c r="V26" s="506"/>
      <c r="W26" s="561"/>
      <c r="X26" s="549"/>
      <c r="Y26" s="550"/>
      <c r="Z26" s="465" t="s">
        <v>157</v>
      </c>
      <c r="AA26" s="571"/>
      <c r="AB26" s="571"/>
      <c r="AC26" s="571"/>
      <c r="AD26" s="571"/>
      <c r="AE26" s="571"/>
      <c r="AF26" s="571"/>
      <c r="AG26" s="572"/>
      <c r="AH26" s="466">
        <v>22</v>
      </c>
      <c r="AI26" s="467"/>
      <c r="AJ26" s="467"/>
      <c r="AK26" s="467"/>
      <c r="AL26" s="506"/>
      <c r="AM26" s="466">
        <v>63888</v>
      </c>
      <c r="AN26" s="467"/>
      <c r="AO26" s="467"/>
      <c r="AP26" s="467"/>
      <c r="AQ26" s="467"/>
      <c r="AR26" s="506"/>
      <c r="AS26" s="466">
        <v>2904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2880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100000</v>
      </c>
      <c r="BO27" s="585"/>
      <c r="BP27" s="585"/>
      <c r="BQ27" s="585"/>
      <c r="BR27" s="585"/>
      <c r="BS27" s="585"/>
      <c r="BT27" s="585"/>
      <c r="BU27" s="586"/>
      <c r="BV27" s="584">
        <v>100000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2640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2071560</v>
      </c>
      <c r="BO28" s="379"/>
      <c r="BP28" s="379"/>
      <c r="BQ28" s="379"/>
      <c r="BR28" s="379"/>
      <c r="BS28" s="379"/>
      <c r="BT28" s="379"/>
      <c r="BU28" s="380"/>
      <c r="BV28" s="378">
        <v>2070784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16</v>
      </c>
      <c r="M29" s="467"/>
      <c r="N29" s="467"/>
      <c r="O29" s="467"/>
      <c r="P29" s="506"/>
      <c r="Q29" s="466">
        <v>2550</v>
      </c>
      <c r="R29" s="467"/>
      <c r="S29" s="467"/>
      <c r="T29" s="467"/>
      <c r="U29" s="467"/>
      <c r="V29" s="506"/>
      <c r="W29" s="562"/>
      <c r="X29" s="563"/>
      <c r="Y29" s="564"/>
      <c r="Z29" s="465" t="s">
        <v>168</v>
      </c>
      <c r="AA29" s="445"/>
      <c r="AB29" s="445"/>
      <c r="AC29" s="445"/>
      <c r="AD29" s="445"/>
      <c r="AE29" s="445"/>
      <c r="AF29" s="445"/>
      <c r="AG29" s="446"/>
      <c r="AH29" s="466">
        <v>206</v>
      </c>
      <c r="AI29" s="467"/>
      <c r="AJ29" s="467"/>
      <c r="AK29" s="467"/>
      <c r="AL29" s="506"/>
      <c r="AM29" s="466">
        <v>629064</v>
      </c>
      <c r="AN29" s="467"/>
      <c r="AO29" s="467"/>
      <c r="AP29" s="467"/>
      <c r="AQ29" s="467"/>
      <c r="AR29" s="506"/>
      <c r="AS29" s="466">
        <v>3054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525402</v>
      </c>
      <c r="BO29" s="416"/>
      <c r="BP29" s="416"/>
      <c r="BQ29" s="416"/>
      <c r="BR29" s="416"/>
      <c r="BS29" s="416"/>
      <c r="BT29" s="416"/>
      <c r="BU29" s="417"/>
      <c r="BV29" s="415">
        <v>525184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93.4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2931774</v>
      </c>
      <c r="BO30" s="585"/>
      <c r="BP30" s="585"/>
      <c r="BQ30" s="585"/>
      <c r="BR30" s="585"/>
      <c r="BS30" s="585"/>
      <c r="BT30" s="585"/>
      <c r="BU30" s="586"/>
      <c r="BV30" s="584">
        <v>2601871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4</v>
      </c>
      <c r="BF34" s="596"/>
      <c r="BG34" s="597" t="str">
        <f>IF('各会計、関係団体の財政状況及び健全化判断比率'!B30="","",'各会計、関係団体の財政状況及び健全化判断比率'!B30)</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六郷開発</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5</v>
      </c>
      <c r="BF35" s="596"/>
      <c r="BG35" s="597" t="str">
        <f>IF('各会計、関係団体の財政状況及び健全化判断比率'!B31="","",'各会計、関係団体の財政状況及び健全化判断比率'!B31)</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秋田県市町村総合事務組合（交通災害共済事業等特別会計）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六郷まちづくり</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6</v>
      </c>
      <c r="BF36" s="596"/>
      <c r="BG36" s="597" t="str">
        <f>IF('各会計、関係団体の財政状況及び健全化判断比率'!B32="","",'各会計、関係団体の財政状況及び健全化判断比率'!B32)</f>
        <v>農業集落排水事業特別会計</v>
      </c>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秋田県市町村会館管理組合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美郷温泉振興</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雁の里せんなん</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21</v>
      </c>
      <c r="CP38" s="596"/>
      <c r="CQ38" s="597" t="str">
        <f>IF('各会計、関係団体の財政状況及び健全化判断比率'!BS11="","",'各会計、関係団体の財政状況及び健全化判断比率'!BS11)</f>
        <v>美郷の大地</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秋田県町村電算システム共同事業組合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大曲仙北広域市町村圏組合（一般会計）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大曲仙北広域市町村圏組合（介護保険特別会計）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大仙美郷環境事業組合（大仙美郷環境事業組合会計）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大仙美郷介護福祉組合（一般会計）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1401114</v>
      </c>
      <c r="S5" s="613"/>
      <c r="T5" s="613"/>
      <c r="U5" s="613"/>
      <c r="V5" s="613"/>
      <c r="W5" s="613"/>
      <c r="X5" s="613"/>
      <c r="Y5" s="614"/>
      <c r="Z5" s="615">
        <v>11.9</v>
      </c>
      <c r="AA5" s="615"/>
      <c r="AB5" s="615"/>
      <c r="AC5" s="615"/>
      <c r="AD5" s="616">
        <v>1401114</v>
      </c>
      <c r="AE5" s="616"/>
      <c r="AF5" s="616"/>
      <c r="AG5" s="616"/>
      <c r="AH5" s="616"/>
      <c r="AI5" s="616"/>
      <c r="AJ5" s="616"/>
      <c r="AK5" s="616"/>
      <c r="AL5" s="617">
        <v>17.8</v>
      </c>
      <c r="AM5" s="618"/>
      <c r="AN5" s="618"/>
      <c r="AO5" s="619"/>
      <c r="AP5" s="609" t="s">
        <v>207</v>
      </c>
      <c r="AQ5" s="610"/>
      <c r="AR5" s="610"/>
      <c r="AS5" s="610"/>
      <c r="AT5" s="610"/>
      <c r="AU5" s="610"/>
      <c r="AV5" s="610"/>
      <c r="AW5" s="610"/>
      <c r="AX5" s="610"/>
      <c r="AY5" s="610"/>
      <c r="AZ5" s="610"/>
      <c r="BA5" s="610"/>
      <c r="BB5" s="610"/>
      <c r="BC5" s="610"/>
      <c r="BD5" s="610"/>
      <c r="BE5" s="610"/>
      <c r="BF5" s="611"/>
      <c r="BG5" s="623">
        <v>1399732</v>
      </c>
      <c r="BH5" s="624"/>
      <c r="BI5" s="624"/>
      <c r="BJ5" s="624"/>
      <c r="BK5" s="624"/>
      <c r="BL5" s="624"/>
      <c r="BM5" s="624"/>
      <c r="BN5" s="625"/>
      <c r="BO5" s="626">
        <v>99.9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257456</v>
      </c>
      <c r="S6" s="624"/>
      <c r="T6" s="624"/>
      <c r="U6" s="624"/>
      <c r="V6" s="624"/>
      <c r="W6" s="624"/>
      <c r="X6" s="624"/>
      <c r="Y6" s="625"/>
      <c r="Z6" s="626">
        <v>2.2000000000000002</v>
      </c>
      <c r="AA6" s="626"/>
      <c r="AB6" s="626"/>
      <c r="AC6" s="626"/>
      <c r="AD6" s="627">
        <v>257456</v>
      </c>
      <c r="AE6" s="627"/>
      <c r="AF6" s="627"/>
      <c r="AG6" s="627"/>
      <c r="AH6" s="627"/>
      <c r="AI6" s="627"/>
      <c r="AJ6" s="627"/>
      <c r="AK6" s="627"/>
      <c r="AL6" s="628">
        <v>3.3</v>
      </c>
      <c r="AM6" s="629"/>
      <c r="AN6" s="629"/>
      <c r="AO6" s="630"/>
      <c r="AP6" s="620" t="s">
        <v>213</v>
      </c>
      <c r="AQ6" s="621"/>
      <c r="AR6" s="621"/>
      <c r="AS6" s="621"/>
      <c r="AT6" s="621"/>
      <c r="AU6" s="621"/>
      <c r="AV6" s="621"/>
      <c r="AW6" s="621"/>
      <c r="AX6" s="621"/>
      <c r="AY6" s="621"/>
      <c r="AZ6" s="621"/>
      <c r="BA6" s="621"/>
      <c r="BB6" s="621"/>
      <c r="BC6" s="621"/>
      <c r="BD6" s="621"/>
      <c r="BE6" s="621"/>
      <c r="BF6" s="622"/>
      <c r="BG6" s="623">
        <v>1399732</v>
      </c>
      <c r="BH6" s="624"/>
      <c r="BI6" s="624"/>
      <c r="BJ6" s="624"/>
      <c r="BK6" s="624"/>
      <c r="BL6" s="624"/>
      <c r="BM6" s="624"/>
      <c r="BN6" s="625"/>
      <c r="BO6" s="626">
        <v>99.9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134928</v>
      </c>
      <c r="CS6" s="624"/>
      <c r="CT6" s="624"/>
      <c r="CU6" s="624"/>
      <c r="CV6" s="624"/>
      <c r="CW6" s="624"/>
      <c r="CX6" s="624"/>
      <c r="CY6" s="625"/>
      <c r="CZ6" s="626">
        <v>1.2</v>
      </c>
      <c r="DA6" s="626"/>
      <c r="DB6" s="626"/>
      <c r="DC6" s="626"/>
      <c r="DD6" s="632" t="s">
        <v>208</v>
      </c>
      <c r="DE6" s="624"/>
      <c r="DF6" s="624"/>
      <c r="DG6" s="624"/>
      <c r="DH6" s="624"/>
      <c r="DI6" s="624"/>
      <c r="DJ6" s="624"/>
      <c r="DK6" s="624"/>
      <c r="DL6" s="624"/>
      <c r="DM6" s="624"/>
      <c r="DN6" s="624"/>
      <c r="DO6" s="624"/>
      <c r="DP6" s="625"/>
      <c r="DQ6" s="632">
        <v>134928</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2520</v>
      </c>
      <c r="S7" s="624"/>
      <c r="T7" s="624"/>
      <c r="U7" s="624"/>
      <c r="V7" s="624"/>
      <c r="W7" s="624"/>
      <c r="X7" s="624"/>
      <c r="Y7" s="625"/>
      <c r="Z7" s="626">
        <v>0</v>
      </c>
      <c r="AA7" s="626"/>
      <c r="AB7" s="626"/>
      <c r="AC7" s="626"/>
      <c r="AD7" s="627">
        <v>2520</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565637</v>
      </c>
      <c r="BH7" s="624"/>
      <c r="BI7" s="624"/>
      <c r="BJ7" s="624"/>
      <c r="BK7" s="624"/>
      <c r="BL7" s="624"/>
      <c r="BM7" s="624"/>
      <c r="BN7" s="625"/>
      <c r="BO7" s="626">
        <v>40.4</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1565832</v>
      </c>
      <c r="CS7" s="624"/>
      <c r="CT7" s="624"/>
      <c r="CU7" s="624"/>
      <c r="CV7" s="624"/>
      <c r="CW7" s="624"/>
      <c r="CX7" s="624"/>
      <c r="CY7" s="625"/>
      <c r="CZ7" s="626">
        <v>13.8</v>
      </c>
      <c r="DA7" s="626"/>
      <c r="DB7" s="626"/>
      <c r="DC7" s="626"/>
      <c r="DD7" s="632">
        <v>174676</v>
      </c>
      <c r="DE7" s="624"/>
      <c r="DF7" s="624"/>
      <c r="DG7" s="624"/>
      <c r="DH7" s="624"/>
      <c r="DI7" s="624"/>
      <c r="DJ7" s="624"/>
      <c r="DK7" s="624"/>
      <c r="DL7" s="624"/>
      <c r="DM7" s="624"/>
      <c r="DN7" s="624"/>
      <c r="DO7" s="624"/>
      <c r="DP7" s="625"/>
      <c r="DQ7" s="632">
        <v>1350122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5396</v>
      </c>
      <c r="S8" s="624"/>
      <c r="T8" s="624"/>
      <c r="U8" s="624"/>
      <c r="V8" s="624"/>
      <c r="W8" s="624"/>
      <c r="X8" s="624"/>
      <c r="Y8" s="625"/>
      <c r="Z8" s="626">
        <v>0</v>
      </c>
      <c r="AA8" s="626"/>
      <c r="AB8" s="626"/>
      <c r="AC8" s="626"/>
      <c r="AD8" s="627">
        <v>5396</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30602</v>
      </c>
      <c r="BH8" s="624"/>
      <c r="BI8" s="624"/>
      <c r="BJ8" s="624"/>
      <c r="BK8" s="624"/>
      <c r="BL8" s="624"/>
      <c r="BM8" s="624"/>
      <c r="BN8" s="625"/>
      <c r="BO8" s="626">
        <v>2.2000000000000002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2852530</v>
      </c>
      <c r="CS8" s="624"/>
      <c r="CT8" s="624"/>
      <c r="CU8" s="624"/>
      <c r="CV8" s="624"/>
      <c r="CW8" s="624"/>
      <c r="CX8" s="624"/>
      <c r="CY8" s="625"/>
      <c r="CZ8" s="626">
        <v>25.2</v>
      </c>
      <c r="DA8" s="626"/>
      <c r="DB8" s="626"/>
      <c r="DC8" s="626"/>
      <c r="DD8" s="632">
        <v>55355</v>
      </c>
      <c r="DE8" s="624"/>
      <c r="DF8" s="624"/>
      <c r="DG8" s="624"/>
      <c r="DH8" s="624"/>
      <c r="DI8" s="624"/>
      <c r="DJ8" s="624"/>
      <c r="DK8" s="624"/>
      <c r="DL8" s="624"/>
      <c r="DM8" s="624"/>
      <c r="DN8" s="624"/>
      <c r="DO8" s="624"/>
      <c r="DP8" s="625"/>
      <c r="DQ8" s="632">
        <v>1724484</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3718</v>
      </c>
      <c r="S9" s="624"/>
      <c r="T9" s="624"/>
      <c r="U9" s="624"/>
      <c r="V9" s="624"/>
      <c r="W9" s="624"/>
      <c r="X9" s="624"/>
      <c r="Y9" s="625"/>
      <c r="Z9" s="626">
        <v>0</v>
      </c>
      <c r="AA9" s="626"/>
      <c r="AB9" s="626"/>
      <c r="AC9" s="626"/>
      <c r="AD9" s="627">
        <v>3718</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473238</v>
      </c>
      <c r="BH9" s="624"/>
      <c r="BI9" s="624"/>
      <c r="BJ9" s="624"/>
      <c r="BK9" s="624"/>
      <c r="BL9" s="624"/>
      <c r="BM9" s="624"/>
      <c r="BN9" s="625"/>
      <c r="BO9" s="626">
        <v>33.799999999999997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734719</v>
      </c>
      <c r="CS9" s="624"/>
      <c r="CT9" s="624"/>
      <c r="CU9" s="624"/>
      <c r="CV9" s="624"/>
      <c r="CW9" s="624"/>
      <c r="CX9" s="624"/>
      <c r="CY9" s="625"/>
      <c r="CZ9" s="626">
        <v>6.5</v>
      </c>
      <c r="DA9" s="626"/>
      <c r="DB9" s="626"/>
      <c r="DC9" s="626"/>
      <c r="DD9" s="632">
        <v>31663</v>
      </c>
      <c r="DE9" s="624"/>
      <c r="DF9" s="624"/>
      <c r="DG9" s="624"/>
      <c r="DH9" s="624"/>
      <c r="DI9" s="624"/>
      <c r="DJ9" s="624"/>
      <c r="DK9" s="624"/>
      <c r="DL9" s="624"/>
      <c r="DM9" s="624"/>
      <c r="DN9" s="624"/>
      <c r="DO9" s="624"/>
      <c r="DP9" s="625"/>
      <c r="DQ9" s="632">
        <v>667255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384176</v>
      </c>
      <c r="S10" s="624"/>
      <c r="T10" s="624"/>
      <c r="U10" s="624"/>
      <c r="V10" s="624"/>
      <c r="W10" s="624"/>
      <c r="X10" s="624"/>
      <c r="Y10" s="625"/>
      <c r="Z10" s="626">
        <v>3.3</v>
      </c>
      <c r="AA10" s="626"/>
      <c r="AB10" s="626"/>
      <c r="AC10" s="626"/>
      <c r="AD10" s="627">
        <v>384176</v>
      </c>
      <c r="AE10" s="627"/>
      <c r="AF10" s="627"/>
      <c r="AG10" s="627"/>
      <c r="AH10" s="627"/>
      <c r="AI10" s="627"/>
      <c r="AJ10" s="627"/>
      <c r="AK10" s="627"/>
      <c r="AL10" s="628">
        <v>4.9000000000000004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34499</v>
      </c>
      <c r="BH10" s="624"/>
      <c r="BI10" s="624"/>
      <c r="BJ10" s="624"/>
      <c r="BK10" s="624"/>
      <c r="BL10" s="624"/>
      <c r="BM10" s="624"/>
      <c r="BN10" s="625"/>
      <c r="BO10" s="626">
        <v>2.5</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2644</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1244</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27298</v>
      </c>
      <c r="BH11" s="624"/>
      <c r="BI11" s="624"/>
      <c r="BJ11" s="624"/>
      <c r="BK11" s="624"/>
      <c r="BL11" s="624"/>
      <c r="BM11" s="624"/>
      <c r="BN11" s="625"/>
      <c r="BO11" s="626">
        <v>1.9</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956734</v>
      </c>
      <c r="CS11" s="624"/>
      <c r="CT11" s="624"/>
      <c r="CU11" s="624"/>
      <c r="CV11" s="624"/>
      <c r="CW11" s="624"/>
      <c r="CX11" s="624"/>
      <c r="CY11" s="625"/>
      <c r="CZ11" s="626">
        <v>8.4</v>
      </c>
      <c r="DA11" s="626"/>
      <c r="DB11" s="626"/>
      <c r="DC11" s="626"/>
      <c r="DD11" s="632">
        <v>60188</v>
      </c>
      <c r="DE11" s="624"/>
      <c r="DF11" s="624"/>
      <c r="DG11" s="624"/>
      <c r="DH11" s="624"/>
      <c r="DI11" s="624"/>
      <c r="DJ11" s="624"/>
      <c r="DK11" s="624"/>
      <c r="DL11" s="624"/>
      <c r="DM11" s="624"/>
      <c r="DN11" s="624"/>
      <c r="DO11" s="624"/>
      <c r="DP11" s="625"/>
      <c r="DQ11" s="632">
        <v>414390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666104</v>
      </c>
      <c r="BH12" s="624"/>
      <c r="BI12" s="624"/>
      <c r="BJ12" s="624"/>
      <c r="BK12" s="624"/>
      <c r="BL12" s="624"/>
      <c r="BM12" s="624"/>
      <c r="BN12" s="625"/>
      <c r="BO12" s="626">
        <v>47.5</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495328</v>
      </c>
      <c r="CS12" s="624"/>
      <c r="CT12" s="624"/>
      <c r="CU12" s="624"/>
      <c r="CV12" s="624"/>
      <c r="CW12" s="624"/>
      <c r="CX12" s="624"/>
      <c r="CY12" s="625"/>
      <c r="CZ12" s="626">
        <v>4.4000000000000004</v>
      </c>
      <c r="DA12" s="626"/>
      <c r="DB12" s="626"/>
      <c r="DC12" s="626"/>
      <c r="DD12" s="632">
        <v>60325</v>
      </c>
      <c r="DE12" s="624"/>
      <c r="DF12" s="624"/>
      <c r="DG12" s="624"/>
      <c r="DH12" s="624"/>
      <c r="DI12" s="624"/>
      <c r="DJ12" s="624"/>
      <c r="DK12" s="624"/>
      <c r="DL12" s="624"/>
      <c r="DM12" s="624"/>
      <c r="DN12" s="624"/>
      <c r="DO12" s="624"/>
      <c r="DP12" s="625"/>
      <c r="DQ12" s="632">
        <v>245481</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35594</v>
      </c>
      <c r="S13" s="624"/>
      <c r="T13" s="624"/>
      <c r="U13" s="624"/>
      <c r="V13" s="624"/>
      <c r="W13" s="624"/>
      <c r="X13" s="624"/>
      <c r="Y13" s="625"/>
      <c r="Z13" s="626">
        <v>0.3</v>
      </c>
      <c r="AA13" s="626"/>
      <c r="AB13" s="626"/>
      <c r="AC13" s="626"/>
      <c r="AD13" s="627">
        <v>35594</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661451</v>
      </c>
      <c r="BH13" s="624"/>
      <c r="BI13" s="624"/>
      <c r="BJ13" s="624"/>
      <c r="BK13" s="624"/>
      <c r="BL13" s="624"/>
      <c r="BM13" s="624"/>
      <c r="BN13" s="625"/>
      <c r="BO13" s="626">
        <v>47.2</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1139557</v>
      </c>
      <c r="CS13" s="624"/>
      <c r="CT13" s="624"/>
      <c r="CU13" s="624"/>
      <c r="CV13" s="624"/>
      <c r="CW13" s="624"/>
      <c r="CX13" s="624"/>
      <c r="CY13" s="625"/>
      <c r="CZ13" s="626">
        <v>10.1</v>
      </c>
      <c r="DA13" s="626"/>
      <c r="DB13" s="626"/>
      <c r="DC13" s="626"/>
      <c r="DD13" s="632">
        <v>644603</v>
      </c>
      <c r="DE13" s="624"/>
      <c r="DF13" s="624"/>
      <c r="DG13" s="624"/>
      <c r="DH13" s="624"/>
      <c r="DI13" s="624"/>
      <c r="DJ13" s="624"/>
      <c r="DK13" s="624"/>
      <c r="DL13" s="624"/>
      <c r="DM13" s="624"/>
      <c r="DN13" s="624"/>
      <c r="DO13" s="624"/>
      <c r="DP13" s="625"/>
      <c r="DQ13" s="632">
        <v>683868</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58279</v>
      </c>
      <c r="BH14" s="624"/>
      <c r="BI14" s="624"/>
      <c r="BJ14" s="624"/>
      <c r="BK14" s="624"/>
      <c r="BL14" s="624"/>
      <c r="BM14" s="624"/>
      <c r="BN14" s="625"/>
      <c r="BO14" s="626">
        <v>4.2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481580</v>
      </c>
      <c r="CS14" s="624"/>
      <c r="CT14" s="624"/>
      <c r="CU14" s="624"/>
      <c r="CV14" s="624"/>
      <c r="CW14" s="624"/>
      <c r="CX14" s="624"/>
      <c r="CY14" s="625"/>
      <c r="CZ14" s="626">
        <v>4.3</v>
      </c>
      <c r="DA14" s="626"/>
      <c r="DB14" s="626"/>
      <c r="DC14" s="626"/>
      <c r="DD14" s="632">
        <v>39543</v>
      </c>
      <c r="DE14" s="624"/>
      <c r="DF14" s="624"/>
      <c r="DG14" s="624"/>
      <c r="DH14" s="624"/>
      <c r="DI14" s="624"/>
      <c r="DJ14" s="624"/>
      <c r="DK14" s="624"/>
      <c r="DL14" s="624"/>
      <c r="DM14" s="624"/>
      <c r="DN14" s="624"/>
      <c r="DO14" s="624"/>
      <c r="DP14" s="625"/>
      <c r="DQ14" s="632">
        <v>448775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6207</v>
      </c>
      <c r="S15" s="624"/>
      <c r="T15" s="624"/>
      <c r="U15" s="624"/>
      <c r="V15" s="624"/>
      <c r="W15" s="624"/>
      <c r="X15" s="624"/>
      <c r="Y15" s="625"/>
      <c r="Z15" s="626">
        <v>0.1</v>
      </c>
      <c r="AA15" s="626"/>
      <c r="AB15" s="626"/>
      <c r="AC15" s="626"/>
      <c r="AD15" s="627">
        <v>6207</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109712</v>
      </c>
      <c r="BH15" s="624"/>
      <c r="BI15" s="624"/>
      <c r="BJ15" s="624"/>
      <c r="BK15" s="624"/>
      <c r="BL15" s="624"/>
      <c r="BM15" s="624"/>
      <c r="BN15" s="625"/>
      <c r="BO15" s="626">
        <v>7.8</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1379458</v>
      </c>
      <c r="CS15" s="624"/>
      <c r="CT15" s="624"/>
      <c r="CU15" s="624"/>
      <c r="CV15" s="624"/>
      <c r="CW15" s="624"/>
      <c r="CX15" s="624"/>
      <c r="CY15" s="625"/>
      <c r="CZ15" s="626">
        <v>12.2</v>
      </c>
      <c r="DA15" s="626"/>
      <c r="DB15" s="626"/>
      <c r="DC15" s="626"/>
      <c r="DD15" s="632">
        <v>274170</v>
      </c>
      <c r="DE15" s="624"/>
      <c r="DF15" s="624"/>
      <c r="DG15" s="624"/>
      <c r="DH15" s="624"/>
      <c r="DI15" s="624"/>
      <c r="DJ15" s="624"/>
      <c r="DK15" s="624"/>
      <c r="DL15" s="624"/>
      <c r="DM15" s="624"/>
      <c r="DN15" s="624"/>
      <c r="DO15" s="624"/>
      <c r="DP15" s="625"/>
      <c r="DQ15" s="632">
        <v>1031735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6051649</v>
      </c>
      <c r="S16" s="624"/>
      <c r="T16" s="624"/>
      <c r="U16" s="624"/>
      <c r="V16" s="624"/>
      <c r="W16" s="624"/>
      <c r="X16" s="624"/>
      <c r="Y16" s="625"/>
      <c r="Z16" s="626">
        <v>51.5</v>
      </c>
      <c r="AA16" s="626"/>
      <c r="AB16" s="626"/>
      <c r="AC16" s="626"/>
      <c r="AD16" s="627">
        <v>5732345</v>
      </c>
      <c r="AE16" s="627"/>
      <c r="AF16" s="627"/>
      <c r="AG16" s="627"/>
      <c r="AH16" s="627"/>
      <c r="AI16" s="627"/>
      <c r="AJ16" s="627"/>
      <c r="AK16" s="627"/>
      <c r="AL16" s="628">
        <v>72.8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12578</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12271</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5732345</v>
      </c>
      <c r="S17" s="624"/>
      <c r="T17" s="624"/>
      <c r="U17" s="624"/>
      <c r="V17" s="624"/>
      <c r="W17" s="624"/>
      <c r="X17" s="624"/>
      <c r="Y17" s="625"/>
      <c r="Z17" s="626">
        <v>48.8</v>
      </c>
      <c r="AA17" s="626"/>
      <c r="AB17" s="626"/>
      <c r="AC17" s="626"/>
      <c r="AD17" s="627">
        <v>5732345</v>
      </c>
      <c r="AE17" s="627"/>
      <c r="AF17" s="627"/>
      <c r="AG17" s="627"/>
      <c r="AH17" s="627"/>
      <c r="AI17" s="627"/>
      <c r="AJ17" s="627"/>
      <c r="AK17" s="627"/>
      <c r="AL17" s="628">
        <v>72.8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1571801</v>
      </c>
      <c r="CS17" s="624"/>
      <c r="CT17" s="624"/>
      <c r="CU17" s="624"/>
      <c r="CV17" s="624"/>
      <c r="CW17" s="624"/>
      <c r="CX17" s="624"/>
      <c r="CY17" s="625"/>
      <c r="CZ17" s="626">
        <v>13.9</v>
      </c>
      <c r="DA17" s="626"/>
      <c r="DB17" s="626"/>
      <c r="DC17" s="626"/>
      <c r="DD17" s="632" t="s">
        <v>109</v>
      </c>
      <c r="DE17" s="624"/>
      <c r="DF17" s="624"/>
      <c r="DG17" s="624"/>
      <c r="DH17" s="624"/>
      <c r="DI17" s="624"/>
      <c r="DJ17" s="624"/>
      <c r="DK17" s="624"/>
      <c r="DL17" s="624"/>
      <c r="DM17" s="624"/>
      <c r="DN17" s="624"/>
      <c r="DO17" s="624"/>
      <c r="DP17" s="625"/>
      <c r="DQ17" s="632">
        <v>1555690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319288</v>
      </c>
      <c r="S18" s="624"/>
      <c r="T18" s="624"/>
      <c r="U18" s="624"/>
      <c r="V18" s="624"/>
      <c r="W18" s="624"/>
      <c r="X18" s="624"/>
      <c r="Y18" s="625"/>
      <c r="Z18" s="626">
        <v>2.7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16</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1382</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8147830</v>
      </c>
      <c r="S20" s="624"/>
      <c r="T20" s="624"/>
      <c r="U20" s="624"/>
      <c r="V20" s="624"/>
      <c r="W20" s="624"/>
      <c r="X20" s="624"/>
      <c r="Y20" s="625"/>
      <c r="Z20" s="626">
        <v>69.400000000000006</v>
      </c>
      <c r="AA20" s="626"/>
      <c r="AB20" s="626"/>
      <c r="AC20" s="626"/>
      <c r="AD20" s="627">
        <v>7828526</v>
      </c>
      <c r="AE20" s="627"/>
      <c r="AF20" s="627"/>
      <c r="AG20" s="627"/>
      <c r="AH20" s="627"/>
      <c r="AI20" s="627"/>
      <c r="AJ20" s="627"/>
      <c r="AK20" s="627"/>
      <c r="AL20" s="628">
        <v>99.4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1382</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11327689</v>
      </c>
      <c r="CS20" s="624"/>
      <c r="CT20" s="624"/>
      <c r="CU20" s="624"/>
      <c r="CV20" s="624"/>
      <c r="CW20" s="624"/>
      <c r="CX20" s="624"/>
      <c r="CY20" s="625"/>
      <c r="CZ20" s="626">
        <v>100</v>
      </c>
      <c r="DA20" s="626"/>
      <c r="DB20" s="626"/>
      <c r="DC20" s="626"/>
      <c r="DD20" s="632">
        <v>1340523</v>
      </c>
      <c r="DE20" s="624"/>
      <c r="DF20" s="624"/>
      <c r="DG20" s="624"/>
      <c r="DH20" s="624"/>
      <c r="DI20" s="624"/>
      <c r="DJ20" s="624"/>
      <c r="DK20" s="624"/>
      <c r="DL20" s="624"/>
      <c r="DM20" s="624"/>
      <c r="DN20" s="624"/>
      <c r="DO20" s="624"/>
      <c r="DP20" s="625"/>
      <c r="DQ20" s="632">
        <v>8270243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3799</v>
      </c>
      <c r="S21" s="624"/>
      <c r="T21" s="624"/>
      <c r="U21" s="624"/>
      <c r="V21" s="624"/>
      <c r="W21" s="624"/>
      <c r="X21" s="624"/>
      <c r="Y21" s="625"/>
      <c r="Z21" s="626">
        <v>0</v>
      </c>
      <c r="AA21" s="626"/>
      <c r="AB21" s="626"/>
      <c r="AC21" s="626"/>
      <c r="AD21" s="627">
        <v>3799</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1382</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93982</v>
      </c>
      <c r="S22" s="624"/>
      <c r="T22" s="624"/>
      <c r="U22" s="624"/>
      <c r="V22" s="624"/>
      <c r="W22" s="624"/>
      <c r="X22" s="624"/>
      <c r="Y22" s="625"/>
      <c r="Z22" s="626">
        <v>0.8</v>
      </c>
      <c r="AA22" s="626"/>
      <c r="AB22" s="626"/>
      <c r="AC22" s="626"/>
      <c r="AD22" s="627">
        <v>8734</v>
      </c>
      <c r="AE22" s="627"/>
      <c r="AF22" s="627"/>
      <c r="AG22" s="627"/>
      <c r="AH22" s="627"/>
      <c r="AI22" s="627"/>
      <c r="AJ22" s="627"/>
      <c r="AK22" s="627"/>
      <c r="AL22" s="628">
        <v>0.1</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157416</v>
      </c>
      <c r="S23" s="624"/>
      <c r="T23" s="624"/>
      <c r="U23" s="624"/>
      <c r="V23" s="624"/>
      <c r="W23" s="624"/>
      <c r="X23" s="624"/>
      <c r="Y23" s="625"/>
      <c r="Z23" s="626">
        <v>1.3</v>
      </c>
      <c r="AA23" s="626"/>
      <c r="AB23" s="626"/>
      <c r="AC23" s="626"/>
      <c r="AD23" s="627">
        <v>3942</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40302</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4486775</v>
      </c>
      <c r="CS24" s="613"/>
      <c r="CT24" s="613"/>
      <c r="CU24" s="613"/>
      <c r="CV24" s="613"/>
      <c r="CW24" s="613"/>
      <c r="CX24" s="613"/>
      <c r="CY24" s="614"/>
      <c r="CZ24" s="650">
        <v>39.6</v>
      </c>
      <c r="DA24" s="651"/>
      <c r="DB24" s="651"/>
      <c r="DC24" s="652"/>
      <c r="DD24" s="649">
        <v>3666123</v>
      </c>
      <c r="DE24" s="613"/>
      <c r="DF24" s="613"/>
      <c r="DG24" s="613"/>
      <c r="DH24" s="613"/>
      <c r="DI24" s="613"/>
      <c r="DJ24" s="613"/>
      <c r="DK24" s="614"/>
      <c r="DL24" s="649">
        <v>3375970</v>
      </c>
      <c r="DM24" s="613"/>
      <c r="DN24" s="613"/>
      <c r="DO24" s="613"/>
      <c r="DP24" s="613"/>
      <c r="DQ24" s="613"/>
      <c r="DR24" s="613"/>
      <c r="DS24" s="613"/>
      <c r="DT24" s="613"/>
      <c r="DU24" s="613"/>
      <c r="DV24" s="614"/>
      <c r="DW24" s="617">
        <v>42.9</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829957</v>
      </c>
      <c r="S25" s="624"/>
      <c r="T25" s="624"/>
      <c r="U25" s="624"/>
      <c r="V25" s="624"/>
      <c r="W25" s="624"/>
      <c r="X25" s="624"/>
      <c r="Y25" s="625"/>
      <c r="Z25" s="626">
        <v>7.1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1743288</v>
      </c>
      <c r="CS25" s="655"/>
      <c r="CT25" s="655"/>
      <c r="CU25" s="655"/>
      <c r="CV25" s="655"/>
      <c r="CW25" s="655"/>
      <c r="CX25" s="655"/>
      <c r="CY25" s="656"/>
      <c r="CZ25" s="657">
        <v>15.4</v>
      </c>
      <c r="DA25" s="658"/>
      <c r="DB25" s="658"/>
      <c r="DC25" s="659"/>
      <c r="DD25" s="632">
        <v>1630683</v>
      </c>
      <c r="DE25" s="655"/>
      <c r="DF25" s="655"/>
      <c r="DG25" s="655"/>
      <c r="DH25" s="655"/>
      <c r="DI25" s="655"/>
      <c r="DJ25" s="655"/>
      <c r="DK25" s="656"/>
      <c r="DL25" s="632">
        <v>1630495</v>
      </c>
      <c r="DM25" s="655"/>
      <c r="DN25" s="655"/>
      <c r="DO25" s="655"/>
      <c r="DP25" s="655"/>
      <c r="DQ25" s="655"/>
      <c r="DR25" s="655"/>
      <c r="DS25" s="655"/>
      <c r="DT25" s="655"/>
      <c r="DU25" s="655"/>
      <c r="DV25" s="656"/>
      <c r="DW25" s="628">
        <v>20.7</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1103128</v>
      </c>
      <c r="CS26" s="624"/>
      <c r="CT26" s="624"/>
      <c r="CU26" s="624"/>
      <c r="CV26" s="624"/>
      <c r="CW26" s="624"/>
      <c r="CX26" s="624"/>
      <c r="CY26" s="625"/>
      <c r="CZ26" s="657">
        <v>9.6999999999999993</v>
      </c>
      <c r="DA26" s="658"/>
      <c r="DB26" s="658"/>
      <c r="DC26" s="659"/>
      <c r="DD26" s="632">
        <v>1029085</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1037275</v>
      </c>
      <c r="S27" s="624"/>
      <c r="T27" s="624"/>
      <c r="U27" s="624"/>
      <c r="V27" s="624"/>
      <c r="W27" s="624"/>
      <c r="X27" s="624"/>
      <c r="Y27" s="625"/>
      <c r="Z27" s="626">
        <v>8.8000000000000007</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1401114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1171686</v>
      </c>
      <c r="CS27" s="655"/>
      <c r="CT27" s="655"/>
      <c r="CU27" s="655"/>
      <c r="CV27" s="655"/>
      <c r="CW27" s="655"/>
      <c r="CX27" s="655"/>
      <c r="CY27" s="656"/>
      <c r="CZ27" s="657">
        <v>10.3</v>
      </c>
      <c r="DA27" s="658"/>
      <c r="DB27" s="658"/>
      <c r="DC27" s="659"/>
      <c r="DD27" s="632">
        <v>479750</v>
      </c>
      <c r="DE27" s="655"/>
      <c r="DF27" s="655"/>
      <c r="DG27" s="655"/>
      <c r="DH27" s="655"/>
      <c r="DI27" s="655"/>
      <c r="DJ27" s="655"/>
      <c r="DK27" s="656"/>
      <c r="DL27" s="632">
        <v>478745</v>
      </c>
      <c r="DM27" s="655"/>
      <c r="DN27" s="655"/>
      <c r="DO27" s="655"/>
      <c r="DP27" s="655"/>
      <c r="DQ27" s="655"/>
      <c r="DR27" s="655"/>
      <c r="DS27" s="655"/>
      <c r="DT27" s="655"/>
      <c r="DU27" s="655"/>
      <c r="DV27" s="656"/>
      <c r="DW27" s="628">
        <v>6.1</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27137</v>
      </c>
      <c r="S28" s="624"/>
      <c r="T28" s="624"/>
      <c r="U28" s="624"/>
      <c r="V28" s="624"/>
      <c r="W28" s="624"/>
      <c r="X28" s="624"/>
      <c r="Y28" s="625"/>
      <c r="Z28" s="626">
        <v>0.2</v>
      </c>
      <c r="AA28" s="626"/>
      <c r="AB28" s="626"/>
      <c r="AC28" s="626"/>
      <c r="AD28" s="627">
        <v>9495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1571801</v>
      </c>
      <c r="CS28" s="624"/>
      <c r="CT28" s="624"/>
      <c r="CU28" s="624"/>
      <c r="CV28" s="624"/>
      <c r="CW28" s="624"/>
      <c r="CX28" s="624"/>
      <c r="CY28" s="625"/>
      <c r="CZ28" s="657">
        <v>13.9</v>
      </c>
      <c r="DA28" s="658"/>
      <c r="DB28" s="658"/>
      <c r="DC28" s="659"/>
      <c r="DD28" s="632">
        <v>1555690</v>
      </c>
      <c r="DE28" s="624"/>
      <c r="DF28" s="624"/>
      <c r="DG28" s="624"/>
      <c r="DH28" s="624"/>
      <c r="DI28" s="624"/>
      <c r="DJ28" s="624"/>
      <c r="DK28" s="625"/>
      <c r="DL28" s="632">
        <v>1266730</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9924</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1571708</v>
      </c>
      <c r="CS29" s="655"/>
      <c r="CT29" s="655"/>
      <c r="CU29" s="655"/>
      <c r="CV29" s="655"/>
      <c r="CW29" s="655"/>
      <c r="CX29" s="655"/>
      <c r="CY29" s="656"/>
      <c r="CZ29" s="657">
        <v>13.9</v>
      </c>
      <c r="DA29" s="658"/>
      <c r="DB29" s="658"/>
      <c r="DC29" s="659"/>
      <c r="DD29" s="632">
        <v>1555597</v>
      </c>
      <c r="DE29" s="655"/>
      <c r="DF29" s="655"/>
      <c r="DG29" s="655"/>
      <c r="DH29" s="655"/>
      <c r="DI29" s="655"/>
      <c r="DJ29" s="655"/>
      <c r="DK29" s="656"/>
      <c r="DL29" s="632">
        <v>1266637</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8533</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98.6</v>
      </c>
      <c r="BH30" s="682"/>
      <c r="BI30" s="682"/>
      <c r="BJ30" s="682"/>
      <c r="BK30" s="682"/>
      <c r="BL30" s="682"/>
      <c r="BM30" s="618">
        <v>94.3</v>
      </c>
      <c r="BN30" s="682"/>
      <c r="BO30" s="682"/>
      <c r="BP30" s="682"/>
      <c r="BQ30" s="683"/>
      <c r="BR30" s="681">
        <v>98.5</v>
      </c>
      <c r="BS30" s="682"/>
      <c r="BT30" s="682"/>
      <c r="BU30" s="682"/>
      <c r="BV30" s="682"/>
      <c r="BW30" s="682"/>
      <c r="BX30" s="618">
        <v>94</v>
      </c>
      <c r="BY30" s="682"/>
      <c r="BZ30" s="682"/>
      <c r="CA30" s="682"/>
      <c r="CB30" s="683"/>
      <c r="CD30" s="686"/>
      <c r="CE30" s="687"/>
      <c r="CF30" s="637" t="s">
        <v>291</v>
      </c>
      <c r="CG30" s="638"/>
      <c r="CH30" s="638"/>
      <c r="CI30" s="638"/>
      <c r="CJ30" s="638"/>
      <c r="CK30" s="638"/>
      <c r="CL30" s="638"/>
      <c r="CM30" s="638"/>
      <c r="CN30" s="638"/>
      <c r="CO30" s="638"/>
      <c r="CP30" s="638"/>
      <c r="CQ30" s="639"/>
      <c r="CR30" s="623">
        <v>1469542</v>
      </c>
      <c r="CS30" s="624"/>
      <c r="CT30" s="624"/>
      <c r="CU30" s="624"/>
      <c r="CV30" s="624"/>
      <c r="CW30" s="624"/>
      <c r="CX30" s="624"/>
      <c r="CY30" s="625"/>
      <c r="CZ30" s="657">
        <v>13</v>
      </c>
      <c r="DA30" s="658"/>
      <c r="DB30" s="658"/>
      <c r="DC30" s="659"/>
      <c r="DD30" s="632">
        <v>1453431</v>
      </c>
      <c r="DE30" s="624"/>
      <c r="DF30" s="624"/>
      <c r="DG30" s="624"/>
      <c r="DH30" s="624"/>
      <c r="DI30" s="624"/>
      <c r="DJ30" s="624"/>
      <c r="DK30" s="625"/>
      <c r="DL30" s="632">
        <v>1164497</v>
      </c>
      <c r="DM30" s="624"/>
      <c r="DN30" s="624"/>
      <c r="DO30" s="624"/>
      <c r="DP30" s="624"/>
      <c r="DQ30" s="624"/>
      <c r="DR30" s="624"/>
      <c r="DS30" s="624"/>
      <c r="DT30" s="624"/>
      <c r="DU30" s="624"/>
      <c r="DV30" s="625"/>
      <c r="DW30" s="628">
        <v>14.8</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451421</v>
      </c>
      <c r="S31" s="624"/>
      <c r="T31" s="624"/>
      <c r="U31" s="624"/>
      <c r="V31" s="624"/>
      <c r="W31" s="624"/>
      <c r="X31" s="624"/>
      <c r="Y31" s="625"/>
      <c r="Z31" s="626">
        <v>3.8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96.1</v>
      </c>
      <c r="BN31" s="679"/>
      <c r="BO31" s="679"/>
      <c r="BP31" s="679"/>
      <c r="BQ31" s="680"/>
      <c r="BR31" s="678">
        <v>99.1</v>
      </c>
      <c r="BS31" s="655"/>
      <c r="BT31" s="655"/>
      <c r="BU31" s="655"/>
      <c r="BV31" s="655"/>
      <c r="BW31" s="655"/>
      <c r="BX31" s="629">
        <v>96</v>
      </c>
      <c r="BY31" s="679"/>
      <c r="BZ31" s="679"/>
      <c r="CA31" s="679"/>
      <c r="CB31" s="680"/>
      <c r="CD31" s="686"/>
      <c r="CE31" s="687"/>
      <c r="CF31" s="637" t="s">
        <v>295</v>
      </c>
      <c r="CG31" s="638"/>
      <c r="CH31" s="638"/>
      <c r="CI31" s="638"/>
      <c r="CJ31" s="638"/>
      <c r="CK31" s="638"/>
      <c r="CL31" s="638"/>
      <c r="CM31" s="638"/>
      <c r="CN31" s="638"/>
      <c r="CO31" s="638"/>
      <c r="CP31" s="638"/>
      <c r="CQ31" s="639"/>
      <c r="CR31" s="623">
        <v>102166</v>
      </c>
      <c r="CS31" s="655"/>
      <c r="CT31" s="655"/>
      <c r="CU31" s="655"/>
      <c r="CV31" s="655"/>
      <c r="CW31" s="655"/>
      <c r="CX31" s="655"/>
      <c r="CY31" s="656"/>
      <c r="CZ31" s="657">
        <v>0.9</v>
      </c>
      <c r="DA31" s="658"/>
      <c r="DB31" s="658"/>
      <c r="DC31" s="659"/>
      <c r="DD31" s="632">
        <v>102166</v>
      </c>
      <c r="DE31" s="655"/>
      <c r="DF31" s="655"/>
      <c r="DG31" s="655"/>
      <c r="DH31" s="655"/>
      <c r="DI31" s="655"/>
      <c r="DJ31" s="655"/>
      <c r="DK31" s="656"/>
      <c r="DL31" s="632">
        <v>102140</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318857</v>
      </c>
      <c r="S32" s="624"/>
      <c r="T32" s="624"/>
      <c r="U32" s="624"/>
      <c r="V32" s="624"/>
      <c r="W32" s="624"/>
      <c r="X32" s="624"/>
      <c r="Y32" s="625"/>
      <c r="Z32" s="626">
        <v>2.7</v>
      </c>
      <c r="AA32" s="626"/>
      <c r="AB32" s="626"/>
      <c r="AC32" s="626"/>
      <c r="AD32" s="627">
        <v>19241</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97.9</v>
      </c>
      <c r="BH32" s="691"/>
      <c r="BI32" s="691"/>
      <c r="BJ32" s="691"/>
      <c r="BK32" s="691"/>
      <c r="BL32" s="691"/>
      <c r="BM32" s="692">
        <v>91.8</v>
      </c>
      <c r="BN32" s="691"/>
      <c r="BO32" s="691"/>
      <c r="BP32" s="691"/>
      <c r="BQ32" s="693"/>
      <c r="BR32" s="690">
        <v>97.8</v>
      </c>
      <c r="BS32" s="691"/>
      <c r="BT32" s="691"/>
      <c r="BU32" s="691"/>
      <c r="BV32" s="691"/>
      <c r="BW32" s="691"/>
      <c r="BX32" s="692">
        <v>91.4</v>
      </c>
      <c r="BY32" s="691"/>
      <c r="BZ32" s="691"/>
      <c r="CA32" s="691"/>
      <c r="CB32" s="693"/>
      <c r="CD32" s="688"/>
      <c r="CE32" s="689"/>
      <c r="CF32" s="637" t="s">
        <v>298</v>
      </c>
      <c r="CG32" s="638"/>
      <c r="CH32" s="638"/>
      <c r="CI32" s="638"/>
      <c r="CJ32" s="638"/>
      <c r="CK32" s="638"/>
      <c r="CL32" s="638"/>
      <c r="CM32" s="638"/>
      <c r="CN32" s="638"/>
      <c r="CO32" s="638"/>
      <c r="CP32" s="638"/>
      <c r="CQ32" s="639"/>
      <c r="CR32" s="623">
        <v>93</v>
      </c>
      <c r="CS32" s="624"/>
      <c r="CT32" s="624"/>
      <c r="CU32" s="624"/>
      <c r="CV32" s="624"/>
      <c r="CW32" s="624"/>
      <c r="CX32" s="624"/>
      <c r="CY32" s="625"/>
      <c r="CZ32" s="657">
        <v>0</v>
      </c>
      <c r="DA32" s="658"/>
      <c r="DB32" s="658"/>
      <c r="DC32" s="659"/>
      <c r="DD32" s="632">
        <v>93</v>
      </c>
      <c r="DE32" s="624"/>
      <c r="DF32" s="624"/>
      <c r="DG32" s="624"/>
      <c r="DH32" s="624"/>
      <c r="DI32" s="624"/>
      <c r="DJ32" s="624"/>
      <c r="DK32" s="625"/>
      <c r="DL32" s="632">
        <v>93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620700</v>
      </c>
      <c r="S33" s="624"/>
      <c r="T33" s="624"/>
      <c r="U33" s="624"/>
      <c r="V33" s="624"/>
      <c r="W33" s="624"/>
      <c r="X33" s="624"/>
      <c r="Y33" s="625"/>
      <c r="Z33" s="626">
        <v>5.3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5487813</v>
      </c>
      <c r="CS33" s="655"/>
      <c r="CT33" s="655"/>
      <c r="CU33" s="655"/>
      <c r="CV33" s="655"/>
      <c r="CW33" s="655"/>
      <c r="CX33" s="655"/>
      <c r="CY33" s="656"/>
      <c r="CZ33" s="657">
        <v>48.4</v>
      </c>
      <c r="DA33" s="658"/>
      <c r="DB33" s="658"/>
      <c r="DC33" s="659"/>
      <c r="DD33" s="632">
        <v>4076995</v>
      </c>
      <c r="DE33" s="655"/>
      <c r="DF33" s="655"/>
      <c r="DG33" s="655"/>
      <c r="DH33" s="655"/>
      <c r="DI33" s="655"/>
      <c r="DJ33" s="655"/>
      <c r="DK33" s="656"/>
      <c r="DL33" s="632">
        <v>3297447</v>
      </c>
      <c r="DM33" s="655"/>
      <c r="DN33" s="655"/>
      <c r="DO33" s="655"/>
      <c r="DP33" s="655"/>
      <c r="DQ33" s="655"/>
      <c r="DR33" s="655"/>
      <c r="DS33" s="655"/>
      <c r="DT33" s="655"/>
      <c r="DU33" s="655"/>
      <c r="DV33" s="656"/>
      <c r="DW33" s="628">
        <v>41.9</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1474088</v>
      </c>
      <c r="CS34" s="624"/>
      <c r="CT34" s="624"/>
      <c r="CU34" s="624"/>
      <c r="CV34" s="624"/>
      <c r="CW34" s="624"/>
      <c r="CX34" s="624"/>
      <c r="CY34" s="625"/>
      <c r="CZ34" s="657">
        <v>13</v>
      </c>
      <c r="DA34" s="658"/>
      <c r="DB34" s="658"/>
      <c r="DC34" s="659"/>
      <c r="DD34" s="632">
        <v>1091148</v>
      </c>
      <c r="DE34" s="624"/>
      <c r="DF34" s="624"/>
      <c r="DG34" s="624"/>
      <c r="DH34" s="624"/>
      <c r="DI34" s="624"/>
      <c r="DJ34" s="624"/>
      <c r="DK34" s="625"/>
      <c r="DL34" s="632">
        <v>1022246</v>
      </c>
      <c r="DM34" s="624"/>
      <c r="DN34" s="624"/>
      <c r="DO34" s="624"/>
      <c r="DP34" s="624"/>
      <c r="DQ34" s="624"/>
      <c r="DR34" s="624"/>
      <c r="DS34" s="624"/>
      <c r="DT34" s="624"/>
      <c r="DU34" s="624"/>
      <c r="DV34" s="625"/>
      <c r="DW34" s="628">
        <v>13</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1386013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379842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290808</v>
      </c>
      <c r="CS35" s="655"/>
      <c r="CT35" s="655"/>
      <c r="CU35" s="655"/>
      <c r="CV35" s="655"/>
      <c r="CW35" s="655"/>
      <c r="CX35" s="655"/>
      <c r="CY35" s="656"/>
      <c r="CZ35" s="657">
        <v>2.6</v>
      </c>
      <c r="DA35" s="658"/>
      <c r="DB35" s="658"/>
      <c r="DC35" s="659"/>
      <c r="DD35" s="632">
        <v>285688</v>
      </c>
      <c r="DE35" s="655"/>
      <c r="DF35" s="655"/>
      <c r="DG35" s="655"/>
      <c r="DH35" s="655"/>
      <c r="DI35" s="655"/>
      <c r="DJ35" s="655"/>
      <c r="DK35" s="656"/>
      <c r="DL35" s="632">
        <v>226529</v>
      </c>
      <c r="DM35" s="655"/>
      <c r="DN35" s="655"/>
      <c r="DO35" s="655"/>
      <c r="DP35" s="655"/>
      <c r="DQ35" s="655"/>
      <c r="DR35" s="655"/>
      <c r="DS35" s="655"/>
      <c r="DT35" s="655"/>
      <c r="DU35" s="655"/>
      <c r="DV35" s="656"/>
      <c r="DW35" s="628">
        <v>2.9</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11747133</v>
      </c>
      <c r="S36" s="696"/>
      <c r="T36" s="696"/>
      <c r="U36" s="696"/>
      <c r="V36" s="696"/>
      <c r="W36" s="696"/>
      <c r="X36" s="696"/>
      <c r="Y36" s="697"/>
      <c r="Z36" s="698">
        <v>100</v>
      </c>
      <c r="AA36" s="698"/>
      <c r="AB36" s="698"/>
      <c r="AC36" s="698"/>
      <c r="AD36" s="699">
        <v>7873737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202954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339520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1854194</v>
      </c>
      <c r="CS36" s="624"/>
      <c r="CT36" s="624"/>
      <c r="CU36" s="624"/>
      <c r="CV36" s="624"/>
      <c r="CW36" s="624"/>
      <c r="CX36" s="624"/>
      <c r="CY36" s="625"/>
      <c r="CZ36" s="657">
        <v>16.399999999999999</v>
      </c>
      <c r="DA36" s="658"/>
      <c r="DB36" s="658"/>
      <c r="DC36" s="659"/>
      <c r="DD36" s="632">
        <v>1128874</v>
      </c>
      <c r="DE36" s="624"/>
      <c r="DF36" s="624"/>
      <c r="DG36" s="624"/>
      <c r="DH36" s="624"/>
      <c r="DI36" s="624"/>
      <c r="DJ36" s="624"/>
      <c r="DK36" s="625"/>
      <c r="DL36" s="632">
        <v>983919</v>
      </c>
      <c r="DM36" s="624"/>
      <c r="DN36" s="624"/>
      <c r="DO36" s="624"/>
      <c r="DP36" s="624"/>
      <c r="DQ36" s="624"/>
      <c r="DR36" s="624"/>
      <c r="DS36" s="624"/>
      <c r="DT36" s="624"/>
      <c r="DU36" s="624"/>
      <c r="DV36" s="625"/>
      <c r="DW36" s="628">
        <v>12.5</v>
      </c>
      <c r="DX36" s="653"/>
      <c r="DY36" s="653"/>
      <c r="DZ36" s="653"/>
      <c r="EA36" s="653"/>
      <c r="EB36" s="653"/>
      <c r="EC36" s="654"/>
    </row>
    <row r="37" spans="2:133" ht="11.25" customHeight="1">
      <c r="AQ37" s="702" t="s">
        <v>313</v>
      </c>
      <c r="AR37" s="703"/>
      <c r="AS37" s="703"/>
      <c r="AT37" s="703"/>
      <c r="AU37" s="703"/>
      <c r="AV37" s="703"/>
      <c r="AW37" s="703"/>
      <c r="AX37" s="703"/>
      <c r="AY37" s="704"/>
      <c r="AZ37" s="623">
        <v>152178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2952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732134</v>
      </c>
      <c r="CS37" s="655"/>
      <c r="CT37" s="655"/>
      <c r="CU37" s="655"/>
      <c r="CV37" s="655"/>
      <c r="CW37" s="655"/>
      <c r="CX37" s="655"/>
      <c r="CY37" s="656"/>
      <c r="CZ37" s="657">
        <v>6.5</v>
      </c>
      <c r="DA37" s="658"/>
      <c r="DB37" s="658"/>
      <c r="DC37" s="659"/>
      <c r="DD37" s="632">
        <v>679989</v>
      </c>
      <c r="DE37" s="655"/>
      <c r="DF37" s="655"/>
      <c r="DG37" s="655"/>
      <c r="DH37" s="655"/>
      <c r="DI37" s="655"/>
      <c r="DJ37" s="655"/>
      <c r="DK37" s="656"/>
      <c r="DL37" s="632">
        <v>668061</v>
      </c>
      <c r="DM37" s="655"/>
      <c r="DN37" s="655"/>
      <c r="DO37" s="655"/>
      <c r="DP37" s="655"/>
      <c r="DQ37" s="655"/>
      <c r="DR37" s="655"/>
      <c r="DS37" s="655"/>
      <c r="DT37" s="655"/>
      <c r="DU37" s="655"/>
      <c r="DV37" s="656"/>
      <c r="DW37" s="628">
        <v>8.5</v>
      </c>
      <c r="DX37" s="653"/>
      <c r="DY37" s="653"/>
      <c r="DZ37" s="653"/>
      <c r="EA37" s="653"/>
      <c r="EB37" s="653"/>
      <c r="EC37" s="654"/>
    </row>
    <row r="38" spans="2:133" ht="11.25" customHeight="1">
      <c r="AQ38" s="702" t="s">
        <v>316</v>
      </c>
      <c r="AR38" s="703"/>
      <c r="AS38" s="703"/>
      <c r="AT38" s="703"/>
      <c r="AU38" s="703"/>
      <c r="AV38" s="703"/>
      <c r="AW38" s="703"/>
      <c r="AX38" s="703"/>
      <c r="AY38" s="704"/>
      <c r="AZ38" s="623">
        <v>35333</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5227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1386013</v>
      </c>
      <c r="CS38" s="624"/>
      <c r="CT38" s="624"/>
      <c r="CU38" s="624"/>
      <c r="CV38" s="624"/>
      <c r="CW38" s="624"/>
      <c r="CX38" s="624"/>
      <c r="CY38" s="625"/>
      <c r="CZ38" s="657">
        <v>12.2</v>
      </c>
      <c r="DA38" s="658"/>
      <c r="DB38" s="658"/>
      <c r="DC38" s="659"/>
      <c r="DD38" s="632">
        <v>1222376</v>
      </c>
      <c r="DE38" s="624"/>
      <c r="DF38" s="624"/>
      <c r="DG38" s="624"/>
      <c r="DH38" s="624"/>
      <c r="DI38" s="624"/>
      <c r="DJ38" s="624"/>
      <c r="DK38" s="625"/>
      <c r="DL38" s="632">
        <v>1048845</v>
      </c>
      <c r="DM38" s="624"/>
      <c r="DN38" s="624"/>
      <c r="DO38" s="624"/>
      <c r="DP38" s="624"/>
      <c r="DQ38" s="624"/>
      <c r="DR38" s="624"/>
      <c r="DS38" s="624"/>
      <c r="DT38" s="624"/>
      <c r="DU38" s="624"/>
      <c r="DV38" s="625"/>
      <c r="DW38" s="628">
        <v>13.3</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339430</v>
      </c>
      <c r="CS39" s="655"/>
      <c r="CT39" s="655"/>
      <c r="CU39" s="655"/>
      <c r="CV39" s="655"/>
      <c r="CW39" s="655"/>
      <c r="CX39" s="655"/>
      <c r="CY39" s="656"/>
      <c r="CZ39" s="657">
        <v>3</v>
      </c>
      <c r="DA39" s="658"/>
      <c r="DB39" s="658"/>
      <c r="DC39" s="659"/>
      <c r="DD39" s="632">
        <v>333001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267892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123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143280</v>
      </c>
      <c r="CS40" s="624"/>
      <c r="CT40" s="624"/>
      <c r="CU40" s="624"/>
      <c r="CV40" s="624"/>
      <c r="CW40" s="624"/>
      <c r="CX40" s="624"/>
      <c r="CY40" s="625"/>
      <c r="CZ40" s="657">
        <v>1.3</v>
      </c>
      <c r="DA40" s="658"/>
      <c r="DB40" s="658"/>
      <c r="DC40" s="659"/>
      <c r="DD40" s="632">
        <v>15908</v>
      </c>
      <c r="DE40" s="624"/>
      <c r="DF40" s="624"/>
      <c r="DG40" s="624"/>
      <c r="DH40" s="624"/>
      <c r="DI40" s="624"/>
      <c r="DJ40" s="624"/>
      <c r="DK40" s="625"/>
      <c r="DL40" s="632">
        <v>15908</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727656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301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1353101</v>
      </c>
      <c r="CS42" s="624"/>
      <c r="CT42" s="624"/>
      <c r="CU42" s="624"/>
      <c r="CV42" s="624"/>
      <c r="CW42" s="624"/>
      <c r="CX42" s="624"/>
      <c r="CY42" s="625"/>
      <c r="CZ42" s="657">
        <v>11.9</v>
      </c>
      <c r="DA42" s="706"/>
      <c r="DB42" s="706"/>
      <c r="DC42" s="707"/>
      <c r="DD42" s="632">
        <v>527125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51286</v>
      </c>
      <c r="CS43" s="655"/>
      <c r="CT43" s="655"/>
      <c r="CU43" s="655"/>
      <c r="CV43" s="655"/>
      <c r="CW43" s="655"/>
      <c r="CX43" s="655"/>
      <c r="CY43" s="656"/>
      <c r="CZ43" s="657">
        <v>0.5</v>
      </c>
      <c r="DA43" s="658"/>
      <c r="DB43" s="658"/>
      <c r="DC43" s="659"/>
      <c r="DD43" s="632">
        <v>51286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1340523</v>
      </c>
      <c r="CS44" s="624"/>
      <c r="CT44" s="624"/>
      <c r="CU44" s="624"/>
      <c r="CV44" s="624"/>
      <c r="CW44" s="624"/>
      <c r="CX44" s="624"/>
      <c r="CY44" s="625"/>
      <c r="CZ44" s="657">
        <v>11.8</v>
      </c>
      <c r="DA44" s="706"/>
      <c r="DB44" s="706"/>
      <c r="DC44" s="707"/>
      <c r="DD44" s="632">
        <v>514854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346863</v>
      </c>
      <c r="CS45" s="655"/>
      <c r="CT45" s="655"/>
      <c r="CU45" s="655"/>
      <c r="CV45" s="655"/>
      <c r="CW45" s="655"/>
      <c r="CX45" s="655"/>
      <c r="CY45" s="656"/>
      <c r="CZ45" s="657">
        <v>3.1</v>
      </c>
      <c r="DA45" s="658"/>
      <c r="DB45" s="658"/>
      <c r="DC45" s="659"/>
      <c r="DD45" s="632">
        <v>32256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981264</v>
      </c>
      <c r="CS46" s="624"/>
      <c r="CT46" s="624"/>
      <c r="CU46" s="624"/>
      <c r="CV46" s="624"/>
      <c r="CW46" s="624"/>
      <c r="CX46" s="624"/>
      <c r="CY46" s="625"/>
      <c r="CZ46" s="657">
        <v>8.6999999999999993</v>
      </c>
      <c r="DA46" s="706"/>
      <c r="DB46" s="706"/>
      <c r="DC46" s="707"/>
      <c r="DD46" s="632">
        <v>475602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12578</v>
      </c>
      <c r="CS47" s="655"/>
      <c r="CT47" s="655"/>
      <c r="CU47" s="655"/>
      <c r="CV47" s="655"/>
      <c r="CW47" s="655"/>
      <c r="CX47" s="655"/>
      <c r="CY47" s="656"/>
      <c r="CZ47" s="657">
        <v>0.1</v>
      </c>
      <c r="DA47" s="658"/>
      <c r="DB47" s="658"/>
      <c r="DC47" s="659"/>
      <c r="DD47" s="632">
        <v>12271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11327689</v>
      </c>
      <c r="CS49" s="691"/>
      <c r="CT49" s="691"/>
      <c r="CU49" s="691"/>
      <c r="CV49" s="691"/>
      <c r="CW49" s="691"/>
      <c r="CX49" s="691"/>
      <c r="CY49" s="718"/>
      <c r="CZ49" s="719">
        <v>100</v>
      </c>
      <c r="DA49" s="720"/>
      <c r="DB49" s="720"/>
      <c r="DC49" s="721"/>
      <c r="DD49" s="722">
        <v>8270243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11747</v>
      </c>
      <c r="R7" s="753"/>
      <c r="S7" s="753"/>
      <c r="T7" s="753"/>
      <c r="U7" s="753"/>
      <c r="V7" s="753">
        <v>11328</v>
      </c>
      <c r="W7" s="753"/>
      <c r="X7" s="753"/>
      <c r="Y7" s="753"/>
      <c r="Z7" s="753"/>
      <c r="AA7" s="753">
        <v>419</v>
      </c>
      <c r="AB7" s="753"/>
      <c r="AC7" s="753"/>
      <c r="AD7" s="753"/>
      <c r="AE7" s="754"/>
      <c r="AF7" s="755">
        <v>389</v>
      </c>
      <c r="AG7" s="756"/>
      <c r="AH7" s="756"/>
      <c r="AI7" s="756"/>
      <c r="AJ7" s="757"/>
      <c r="AK7" s="792">
        <v>9</v>
      </c>
      <c r="AL7" s="793"/>
      <c r="AM7" s="793"/>
      <c r="AN7" s="793"/>
      <c r="AO7" s="793"/>
      <c r="AP7" s="793">
        <v>10738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12</v>
      </c>
      <c r="CI7" s="790"/>
      <c r="CJ7" s="790"/>
      <c r="CK7" s="790"/>
      <c r="CL7" s="791"/>
      <c r="CM7" s="789">
        <v>455</v>
      </c>
      <c r="CN7" s="790"/>
      <c r="CO7" s="790"/>
      <c r="CP7" s="790"/>
      <c r="CQ7" s="791"/>
      <c r="CR7" s="789">
        <v>55</v>
      </c>
      <c r="CS7" s="790"/>
      <c r="CT7" s="790"/>
      <c r="CU7" s="790"/>
      <c r="CV7" s="791"/>
      <c r="CW7" s="789" t="s">
        <v>560</v>
      </c>
      <c r="CX7" s="790"/>
      <c r="CY7" s="790"/>
      <c r="CZ7" s="790"/>
      <c r="DA7" s="791"/>
      <c r="DB7" s="789" t="s">
        <v>560</v>
      </c>
      <c r="DC7" s="790"/>
      <c r="DD7" s="790"/>
      <c r="DE7" s="790"/>
      <c r="DF7" s="791"/>
      <c r="DG7" s="789" t="s">
        <v>560</v>
      </c>
      <c r="DH7" s="790"/>
      <c r="DI7" s="790"/>
      <c r="DJ7" s="790"/>
      <c r="DK7" s="791"/>
      <c r="DL7" s="789" t="s">
        <v>560</v>
      </c>
      <c r="DM7" s="790"/>
      <c r="DN7" s="790"/>
      <c r="DO7" s="790"/>
      <c r="DP7" s="791"/>
      <c r="DQ7" s="789" t="s">
        <v>561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1</v>
      </c>
      <c r="CI8" s="800"/>
      <c r="CJ8" s="800"/>
      <c r="CK8" s="800"/>
      <c r="CL8" s="801"/>
      <c r="CM8" s="799">
        <v>22</v>
      </c>
      <c r="CN8" s="800"/>
      <c r="CO8" s="800"/>
      <c r="CP8" s="800"/>
      <c r="CQ8" s="801"/>
      <c r="CR8" s="799">
        <v>25</v>
      </c>
      <c r="CS8" s="800"/>
      <c r="CT8" s="800"/>
      <c r="CU8" s="800"/>
      <c r="CV8" s="801"/>
      <c r="CW8" s="799">
        <v>5</v>
      </c>
      <c r="CX8" s="800"/>
      <c r="CY8" s="800"/>
      <c r="CZ8" s="800"/>
      <c r="DA8" s="801"/>
      <c r="DB8" s="799" t="s">
        <v>560</v>
      </c>
      <c r="DC8" s="800"/>
      <c r="DD8" s="800"/>
      <c r="DE8" s="800"/>
      <c r="DF8" s="801"/>
      <c r="DG8" s="799" t="s">
        <v>560</v>
      </c>
      <c r="DH8" s="800"/>
      <c r="DI8" s="800"/>
      <c r="DJ8" s="800"/>
      <c r="DK8" s="801"/>
      <c r="DL8" s="799" t="s">
        <v>560</v>
      </c>
      <c r="DM8" s="800"/>
      <c r="DN8" s="800"/>
      <c r="DO8" s="800"/>
      <c r="DP8" s="801"/>
      <c r="DQ8" s="799" t="s">
        <v>560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9">
        <v>8</v>
      </c>
      <c r="CI9" s="800"/>
      <c r="CJ9" s="800"/>
      <c r="CK9" s="800"/>
      <c r="CL9" s="801"/>
      <c r="CM9" s="799">
        <v>24</v>
      </c>
      <c r="CN9" s="800"/>
      <c r="CO9" s="800"/>
      <c r="CP9" s="800"/>
      <c r="CQ9" s="801"/>
      <c r="CR9" s="799">
        <v>20</v>
      </c>
      <c r="CS9" s="800"/>
      <c r="CT9" s="800"/>
      <c r="CU9" s="800"/>
      <c r="CV9" s="801"/>
      <c r="CW9" s="799">
        <v>9</v>
      </c>
      <c r="CX9" s="800"/>
      <c r="CY9" s="800"/>
      <c r="CZ9" s="800"/>
      <c r="DA9" s="801"/>
      <c r="DB9" s="799" t="s">
        <v>560</v>
      </c>
      <c r="DC9" s="800"/>
      <c r="DD9" s="800"/>
      <c r="DE9" s="800"/>
      <c r="DF9" s="801"/>
      <c r="DG9" s="799" t="s">
        <v>560</v>
      </c>
      <c r="DH9" s="800"/>
      <c r="DI9" s="800"/>
      <c r="DJ9" s="800"/>
      <c r="DK9" s="801"/>
      <c r="DL9" s="799" t="s">
        <v>560</v>
      </c>
      <c r="DM9" s="800"/>
      <c r="DN9" s="800"/>
      <c r="DO9" s="800"/>
      <c r="DP9" s="801"/>
      <c r="DQ9" s="799" t="s">
        <v>560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799">
        <v>1</v>
      </c>
      <c r="CI10" s="800"/>
      <c r="CJ10" s="800"/>
      <c r="CK10" s="800"/>
      <c r="CL10" s="801"/>
      <c r="CM10" s="799">
        <v>55</v>
      </c>
      <c r="CN10" s="800"/>
      <c r="CO10" s="800"/>
      <c r="CP10" s="800"/>
      <c r="CQ10" s="801"/>
      <c r="CR10" s="799">
        <v>40</v>
      </c>
      <c r="CS10" s="800"/>
      <c r="CT10" s="800"/>
      <c r="CU10" s="800"/>
      <c r="CV10" s="801"/>
      <c r="CW10" s="799" t="s">
        <v>560</v>
      </c>
      <c r="CX10" s="800"/>
      <c r="CY10" s="800"/>
      <c r="CZ10" s="800"/>
      <c r="DA10" s="801"/>
      <c r="DB10" s="799" t="s">
        <v>560</v>
      </c>
      <c r="DC10" s="800"/>
      <c r="DD10" s="800"/>
      <c r="DE10" s="800"/>
      <c r="DF10" s="801"/>
      <c r="DG10" s="799" t="s">
        <v>560</v>
      </c>
      <c r="DH10" s="800"/>
      <c r="DI10" s="800"/>
      <c r="DJ10" s="800"/>
      <c r="DK10" s="801"/>
      <c r="DL10" s="799" t="s">
        <v>560</v>
      </c>
      <c r="DM10" s="800"/>
      <c r="DN10" s="800"/>
      <c r="DO10" s="800"/>
      <c r="DP10" s="801"/>
      <c r="DQ10" s="799" t="s">
        <v>560</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799">
        <v>1</v>
      </c>
      <c r="CI11" s="800"/>
      <c r="CJ11" s="800"/>
      <c r="CK11" s="800"/>
      <c r="CL11" s="801"/>
      <c r="CM11" s="799">
        <v>21</v>
      </c>
      <c r="CN11" s="800"/>
      <c r="CO11" s="800"/>
      <c r="CP11" s="800"/>
      <c r="CQ11" s="801"/>
      <c r="CR11" s="799">
        <v>12</v>
      </c>
      <c r="CS11" s="800"/>
      <c r="CT11" s="800"/>
      <c r="CU11" s="800"/>
      <c r="CV11" s="801"/>
      <c r="CW11" s="799" t="s">
        <v>561</v>
      </c>
      <c r="CX11" s="800"/>
      <c r="CY11" s="800"/>
      <c r="CZ11" s="800"/>
      <c r="DA11" s="801"/>
      <c r="DB11" s="799" t="s">
        <v>562</v>
      </c>
      <c r="DC11" s="800"/>
      <c r="DD11" s="800"/>
      <c r="DE11" s="800"/>
      <c r="DF11" s="801"/>
      <c r="DG11" s="799" t="s">
        <v>562</v>
      </c>
      <c r="DH11" s="800"/>
      <c r="DI11" s="800"/>
      <c r="DJ11" s="800"/>
      <c r="DK11" s="801"/>
      <c r="DL11" s="799" t="s">
        <v>562</v>
      </c>
      <c r="DM11" s="800"/>
      <c r="DN11" s="800"/>
      <c r="DO11" s="800"/>
      <c r="DP11" s="801"/>
      <c r="DQ11" s="799" t="s">
        <v>562</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11747</v>
      </c>
      <c r="R23" s="812"/>
      <c r="S23" s="812"/>
      <c r="T23" s="812"/>
      <c r="U23" s="812"/>
      <c r="V23" s="812">
        <v>11328</v>
      </c>
      <c r="W23" s="812"/>
      <c r="X23" s="812"/>
      <c r="Y23" s="812"/>
      <c r="Z23" s="812"/>
      <c r="AA23" s="812">
        <v>419</v>
      </c>
      <c r="AB23" s="812"/>
      <c r="AC23" s="812"/>
      <c r="AD23" s="812"/>
      <c r="AE23" s="813"/>
      <c r="AF23" s="814">
        <v>389</v>
      </c>
      <c r="AG23" s="812"/>
      <c r="AH23" s="812"/>
      <c r="AI23" s="812"/>
      <c r="AJ23" s="815"/>
      <c r="AK23" s="816"/>
      <c r="AL23" s="817"/>
      <c r="AM23" s="817"/>
      <c r="AN23" s="817"/>
      <c r="AO23" s="817"/>
      <c r="AP23" s="812">
        <v>10738</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3143</v>
      </c>
      <c r="R28" s="841"/>
      <c r="S28" s="841"/>
      <c r="T28" s="841"/>
      <c r="U28" s="841"/>
      <c r="V28" s="841">
        <v>2763</v>
      </c>
      <c r="W28" s="841"/>
      <c r="X28" s="841"/>
      <c r="Y28" s="841"/>
      <c r="Z28" s="841"/>
      <c r="AA28" s="841">
        <v>380</v>
      </c>
      <c r="AB28" s="841"/>
      <c r="AC28" s="841"/>
      <c r="AD28" s="841"/>
      <c r="AE28" s="842"/>
      <c r="AF28" s="843">
        <v>380</v>
      </c>
      <c r="AG28" s="841"/>
      <c r="AH28" s="841"/>
      <c r="AI28" s="841"/>
      <c r="AJ28" s="844"/>
      <c r="AK28" s="845">
        <v>231</v>
      </c>
      <c r="AL28" s="836"/>
      <c r="AM28" s="836"/>
      <c r="AN28" s="836"/>
      <c r="AO28" s="836"/>
      <c r="AP28" s="836" t="s">
        <v>557</v>
      </c>
      <c r="AQ28" s="836"/>
      <c r="AR28" s="836"/>
      <c r="AS28" s="836"/>
      <c r="AT28" s="836"/>
      <c r="AU28" s="836" t="s">
        <v>557</v>
      </c>
      <c r="AV28" s="836"/>
      <c r="AW28" s="836"/>
      <c r="AX28" s="836"/>
      <c r="AY28" s="836"/>
      <c r="AZ28" s="837" t="s">
        <v>557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179</v>
      </c>
      <c r="R29" s="777"/>
      <c r="S29" s="777"/>
      <c r="T29" s="777"/>
      <c r="U29" s="777"/>
      <c r="V29" s="777">
        <v>179</v>
      </c>
      <c r="W29" s="777"/>
      <c r="X29" s="777"/>
      <c r="Y29" s="777"/>
      <c r="Z29" s="777"/>
      <c r="AA29" s="777">
        <v>0</v>
      </c>
      <c r="AB29" s="777"/>
      <c r="AC29" s="777"/>
      <c r="AD29" s="777"/>
      <c r="AE29" s="778"/>
      <c r="AF29" s="779">
        <v>0</v>
      </c>
      <c r="AG29" s="780"/>
      <c r="AH29" s="780"/>
      <c r="AI29" s="780"/>
      <c r="AJ29" s="781"/>
      <c r="AK29" s="848">
        <v>81</v>
      </c>
      <c r="AL29" s="849"/>
      <c r="AM29" s="849"/>
      <c r="AN29" s="849"/>
      <c r="AO29" s="849"/>
      <c r="AP29" s="849" t="s">
        <v>557</v>
      </c>
      <c r="AQ29" s="849"/>
      <c r="AR29" s="849"/>
      <c r="AS29" s="849"/>
      <c r="AT29" s="849"/>
      <c r="AU29" s="849" t="s">
        <v>558</v>
      </c>
      <c r="AV29" s="849"/>
      <c r="AW29" s="849"/>
      <c r="AX29" s="849"/>
      <c r="AY29" s="849"/>
      <c r="AZ29" s="850" t="s">
        <v>557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727</v>
      </c>
      <c r="R30" s="777"/>
      <c r="S30" s="777"/>
      <c r="T30" s="777"/>
      <c r="U30" s="777"/>
      <c r="V30" s="777">
        <v>718</v>
      </c>
      <c r="W30" s="777"/>
      <c r="X30" s="777"/>
      <c r="Y30" s="777"/>
      <c r="Z30" s="777"/>
      <c r="AA30" s="777">
        <v>9</v>
      </c>
      <c r="AB30" s="777"/>
      <c r="AC30" s="777"/>
      <c r="AD30" s="777"/>
      <c r="AE30" s="778"/>
      <c r="AF30" s="779">
        <v>9</v>
      </c>
      <c r="AG30" s="780"/>
      <c r="AH30" s="780"/>
      <c r="AI30" s="780"/>
      <c r="AJ30" s="781"/>
      <c r="AK30" s="848">
        <v>152</v>
      </c>
      <c r="AL30" s="849"/>
      <c r="AM30" s="849"/>
      <c r="AN30" s="849"/>
      <c r="AO30" s="849"/>
      <c r="AP30" s="849">
        <v>2691</v>
      </c>
      <c r="AQ30" s="849"/>
      <c r="AR30" s="849"/>
      <c r="AS30" s="849"/>
      <c r="AT30" s="849"/>
      <c r="AU30" s="849">
        <v>1666</v>
      </c>
      <c r="AV30" s="849"/>
      <c r="AW30" s="849"/>
      <c r="AX30" s="849"/>
      <c r="AY30" s="849"/>
      <c r="AZ30" s="850" t="s">
        <v>559</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192</v>
      </c>
      <c r="R31" s="777"/>
      <c r="S31" s="777"/>
      <c r="T31" s="777"/>
      <c r="U31" s="777"/>
      <c r="V31" s="777">
        <v>183</v>
      </c>
      <c r="W31" s="777"/>
      <c r="X31" s="777"/>
      <c r="Y31" s="777"/>
      <c r="Z31" s="777"/>
      <c r="AA31" s="777">
        <v>10</v>
      </c>
      <c r="AB31" s="777"/>
      <c r="AC31" s="777"/>
      <c r="AD31" s="777"/>
      <c r="AE31" s="778"/>
      <c r="AF31" s="779">
        <v>9</v>
      </c>
      <c r="AG31" s="780"/>
      <c r="AH31" s="780"/>
      <c r="AI31" s="780"/>
      <c r="AJ31" s="781"/>
      <c r="AK31" s="848">
        <v>109</v>
      </c>
      <c r="AL31" s="849"/>
      <c r="AM31" s="849"/>
      <c r="AN31" s="849"/>
      <c r="AO31" s="849"/>
      <c r="AP31" s="849">
        <v>1395</v>
      </c>
      <c r="AQ31" s="849"/>
      <c r="AR31" s="849"/>
      <c r="AS31" s="849"/>
      <c r="AT31" s="849"/>
      <c r="AU31" s="849">
        <v>1325</v>
      </c>
      <c r="AV31" s="849"/>
      <c r="AW31" s="849"/>
      <c r="AX31" s="849"/>
      <c r="AY31" s="849"/>
      <c r="AZ31" s="850" t="s">
        <v>559</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199</v>
      </c>
      <c r="R32" s="777"/>
      <c r="S32" s="777"/>
      <c r="T32" s="777"/>
      <c r="U32" s="777"/>
      <c r="V32" s="777">
        <v>197</v>
      </c>
      <c r="W32" s="777"/>
      <c r="X32" s="777"/>
      <c r="Y32" s="777"/>
      <c r="Z32" s="777"/>
      <c r="AA32" s="777">
        <v>2</v>
      </c>
      <c r="AB32" s="777"/>
      <c r="AC32" s="777"/>
      <c r="AD32" s="777"/>
      <c r="AE32" s="778"/>
      <c r="AF32" s="779">
        <v>2</v>
      </c>
      <c r="AG32" s="780"/>
      <c r="AH32" s="780"/>
      <c r="AI32" s="780"/>
      <c r="AJ32" s="781"/>
      <c r="AK32" s="848">
        <v>94</v>
      </c>
      <c r="AL32" s="849"/>
      <c r="AM32" s="849"/>
      <c r="AN32" s="849"/>
      <c r="AO32" s="849"/>
      <c r="AP32" s="849">
        <v>1104</v>
      </c>
      <c r="AQ32" s="849"/>
      <c r="AR32" s="849"/>
      <c r="AS32" s="849"/>
      <c r="AT32" s="849"/>
      <c r="AU32" s="849">
        <v>894</v>
      </c>
      <c r="AV32" s="849"/>
      <c r="AW32" s="849"/>
      <c r="AX32" s="849"/>
      <c r="AY32" s="849"/>
      <c r="AZ32" s="850" t="s">
        <v>559</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400</v>
      </c>
      <c r="AG63" s="860"/>
      <c r="AH63" s="860"/>
      <c r="AI63" s="860"/>
      <c r="AJ63" s="861"/>
      <c r="AK63" s="862"/>
      <c r="AL63" s="857"/>
      <c r="AM63" s="857"/>
      <c r="AN63" s="857"/>
      <c r="AO63" s="857"/>
      <c r="AP63" s="860">
        <v>5190</v>
      </c>
      <c r="AQ63" s="860"/>
      <c r="AR63" s="860"/>
      <c r="AS63" s="860"/>
      <c r="AT63" s="860"/>
      <c r="AU63" s="860">
        <v>3885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14715</v>
      </c>
      <c r="R68" s="884"/>
      <c r="S68" s="884"/>
      <c r="T68" s="884"/>
      <c r="U68" s="884"/>
      <c r="V68" s="884">
        <v>13779</v>
      </c>
      <c r="W68" s="884"/>
      <c r="X68" s="884"/>
      <c r="Y68" s="884"/>
      <c r="Z68" s="884"/>
      <c r="AA68" s="884">
        <v>936</v>
      </c>
      <c r="AB68" s="884"/>
      <c r="AC68" s="884"/>
      <c r="AD68" s="884"/>
      <c r="AE68" s="884"/>
      <c r="AF68" s="884">
        <v>936</v>
      </c>
      <c r="AG68" s="884"/>
      <c r="AH68" s="884"/>
      <c r="AI68" s="884"/>
      <c r="AJ68" s="884"/>
      <c r="AK68" s="884">
        <v>11</v>
      </c>
      <c r="AL68" s="884"/>
      <c r="AM68" s="884"/>
      <c r="AN68" s="884"/>
      <c r="AO68" s="884"/>
      <c r="AP68" s="884" t="s">
        <v>540</v>
      </c>
      <c r="AQ68" s="884"/>
      <c r="AR68" s="884"/>
      <c r="AS68" s="884"/>
      <c r="AT68" s="884"/>
      <c r="AU68" s="884" t="s">
        <v>540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221</v>
      </c>
      <c r="R69" s="849"/>
      <c r="S69" s="849"/>
      <c r="T69" s="849"/>
      <c r="U69" s="849"/>
      <c r="V69" s="849">
        <v>202</v>
      </c>
      <c r="W69" s="849"/>
      <c r="X69" s="849"/>
      <c r="Y69" s="849"/>
      <c r="Z69" s="849"/>
      <c r="AA69" s="849">
        <v>19</v>
      </c>
      <c r="AB69" s="849"/>
      <c r="AC69" s="849"/>
      <c r="AD69" s="849"/>
      <c r="AE69" s="849"/>
      <c r="AF69" s="849">
        <v>19</v>
      </c>
      <c r="AG69" s="849"/>
      <c r="AH69" s="849"/>
      <c r="AI69" s="849"/>
      <c r="AJ69" s="849"/>
      <c r="AK69" s="849">
        <v>93</v>
      </c>
      <c r="AL69" s="849"/>
      <c r="AM69" s="849"/>
      <c r="AN69" s="849"/>
      <c r="AO69" s="849"/>
      <c r="AP69" s="849" t="s">
        <v>540</v>
      </c>
      <c r="AQ69" s="849"/>
      <c r="AR69" s="849"/>
      <c r="AS69" s="849"/>
      <c r="AT69" s="849"/>
      <c r="AU69" s="849" t="s">
        <v>540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121</v>
      </c>
      <c r="R70" s="849"/>
      <c r="S70" s="849"/>
      <c r="T70" s="849"/>
      <c r="U70" s="849"/>
      <c r="V70" s="849">
        <v>105</v>
      </c>
      <c r="W70" s="849"/>
      <c r="X70" s="849"/>
      <c r="Y70" s="849"/>
      <c r="Z70" s="849"/>
      <c r="AA70" s="849">
        <v>16</v>
      </c>
      <c r="AB70" s="849"/>
      <c r="AC70" s="849"/>
      <c r="AD70" s="849"/>
      <c r="AE70" s="849"/>
      <c r="AF70" s="849">
        <v>16</v>
      </c>
      <c r="AG70" s="849"/>
      <c r="AH70" s="849"/>
      <c r="AI70" s="849"/>
      <c r="AJ70" s="849"/>
      <c r="AK70" s="849" t="s">
        <v>540</v>
      </c>
      <c r="AL70" s="849"/>
      <c r="AM70" s="849"/>
      <c r="AN70" s="849"/>
      <c r="AO70" s="849"/>
      <c r="AP70" s="849" t="s">
        <v>540</v>
      </c>
      <c r="AQ70" s="849"/>
      <c r="AR70" s="849"/>
      <c r="AS70" s="849"/>
      <c r="AT70" s="849"/>
      <c r="AU70" s="849" t="s">
        <v>540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447</v>
      </c>
      <c r="R71" s="849"/>
      <c r="S71" s="849"/>
      <c r="T71" s="849"/>
      <c r="U71" s="849"/>
      <c r="V71" s="849">
        <v>419</v>
      </c>
      <c r="W71" s="849"/>
      <c r="X71" s="849"/>
      <c r="Y71" s="849"/>
      <c r="Z71" s="849"/>
      <c r="AA71" s="849">
        <v>28</v>
      </c>
      <c r="AB71" s="849"/>
      <c r="AC71" s="849"/>
      <c r="AD71" s="849"/>
      <c r="AE71" s="849"/>
      <c r="AF71" s="849">
        <v>28</v>
      </c>
      <c r="AG71" s="849"/>
      <c r="AH71" s="849"/>
      <c r="AI71" s="849"/>
      <c r="AJ71" s="849"/>
      <c r="AK71" s="849" t="s">
        <v>540</v>
      </c>
      <c r="AL71" s="849"/>
      <c r="AM71" s="849"/>
      <c r="AN71" s="849"/>
      <c r="AO71" s="849"/>
      <c r="AP71" s="849" t="s">
        <v>540</v>
      </c>
      <c r="AQ71" s="849"/>
      <c r="AR71" s="849"/>
      <c r="AS71" s="849"/>
      <c r="AT71" s="849"/>
      <c r="AU71" s="849" t="s">
        <v>540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155984</v>
      </c>
      <c r="R72" s="849"/>
      <c r="S72" s="849"/>
      <c r="T72" s="849"/>
      <c r="U72" s="849"/>
      <c r="V72" s="849">
        <v>147697</v>
      </c>
      <c r="W72" s="849"/>
      <c r="X72" s="849"/>
      <c r="Y72" s="849"/>
      <c r="Z72" s="849"/>
      <c r="AA72" s="849">
        <v>8288</v>
      </c>
      <c r="AB72" s="849"/>
      <c r="AC72" s="849"/>
      <c r="AD72" s="849"/>
      <c r="AE72" s="849"/>
      <c r="AF72" s="849">
        <v>8288</v>
      </c>
      <c r="AG72" s="849"/>
      <c r="AH72" s="849"/>
      <c r="AI72" s="849"/>
      <c r="AJ72" s="849"/>
      <c r="AK72" s="849">
        <v>252</v>
      </c>
      <c r="AL72" s="849"/>
      <c r="AM72" s="849"/>
      <c r="AN72" s="849"/>
      <c r="AO72" s="849"/>
      <c r="AP72" s="849" t="s">
        <v>540</v>
      </c>
      <c r="AQ72" s="849"/>
      <c r="AR72" s="849"/>
      <c r="AS72" s="849"/>
      <c r="AT72" s="849"/>
      <c r="AU72" s="849" t="s">
        <v>540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890</v>
      </c>
      <c r="R73" s="849"/>
      <c r="S73" s="849"/>
      <c r="T73" s="849"/>
      <c r="U73" s="849"/>
      <c r="V73" s="849">
        <v>886</v>
      </c>
      <c r="W73" s="849"/>
      <c r="X73" s="849"/>
      <c r="Y73" s="849"/>
      <c r="Z73" s="849"/>
      <c r="AA73" s="849">
        <v>4</v>
      </c>
      <c r="AB73" s="849"/>
      <c r="AC73" s="849"/>
      <c r="AD73" s="849"/>
      <c r="AE73" s="849"/>
      <c r="AF73" s="849">
        <v>4</v>
      </c>
      <c r="AG73" s="849"/>
      <c r="AH73" s="849"/>
      <c r="AI73" s="849"/>
      <c r="AJ73" s="849"/>
      <c r="AK73" s="849" t="s">
        <v>540</v>
      </c>
      <c r="AL73" s="849"/>
      <c r="AM73" s="849"/>
      <c r="AN73" s="849"/>
      <c r="AO73" s="849"/>
      <c r="AP73" s="849" t="s">
        <v>540</v>
      </c>
      <c r="AQ73" s="849"/>
      <c r="AR73" s="849"/>
      <c r="AS73" s="849"/>
      <c r="AT73" s="849"/>
      <c r="AU73" s="849" t="s">
        <v>540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2949</v>
      </c>
      <c r="R74" s="849"/>
      <c r="S74" s="849"/>
      <c r="T74" s="849"/>
      <c r="U74" s="849"/>
      <c r="V74" s="849">
        <v>2926</v>
      </c>
      <c r="W74" s="849"/>
      <c r="X74" s="849"/>
      <c r="Y74" s="849"/>
      <c r="Z74" s="849"/>
      <c r="AA74" s="849">
        <v>23</v>
      </c>
      <c r="AB74" s="849"/>
      <c r="AC74" s="849"/>
      <c r="AD74" s="849"/>
      <c r="AE74" s="849"/>
      <c r="AF74" s="849">
        <v>23</v>
      </c>
      <c r="AG74" s="849"/>
      <c r="AH74" s="849"/>
      <c r="AI74" s="849"/>
      <c r="AJ74" s="849"/>
      <c r="AK74" s="849">
        <v>80</v>
      </c>
      <c r="AL74" s="849"/>
      <c r="AM74" s="849"/>
      <c r="AN74" s="849"/>
      <c r="AO74" s="849"/>
      <c r="AP74" s="849">
        <v>183</v>
      </c>
      <c r="AQ74" s="849"/>
      <c r="AR74" s="849"/>
      <c r="AS74" s="849"/>
      <c r="AT74" s="849"/>
      <c r="AU74" s="849">
        <v>32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17272</v>
      </c>
      <c r="R75" s="898"/>
      <c r="S75" s="898"/>
      <c r="T75" s="898"/>
      <c r="U75" s="848"/>
      <c r="V75" s="899">
        <v>17019</v>
      </c>
      <c r="W75" s="898"/>
      <c r="X75" s="898"/>
      <c r="Y75" s="898"/>
      <c r="Z75" s="848"/>
      <c r="AA75" s="899">
        <v>253</v>
      </c>
      <c r="AB75" s="898"/>
      <c r="AC75" s="898"/>
      <c r="AD75" s="898"/>
      <c r="AE75" s="848"/>
      <c r="AF75" s="899">
        <v>253</v>
      </c>
      <c r="AG75" s="898"/>
      <c r="AH75" s="898"/>
      <c r="AI75" s="898"/>
      <c r="AJ75" s="848"/>
      <c r="AK75" s="899">
        <v>36</v>
      </c>
      <c r="AL75" s="898"/>
      <c r="AM75" s="898"/>
      <c r="AN75" s="898"/>
      <c r="AO75" s="848"/>
      <c r="AP75" s="899" t="s">
        <v>556</v>
      </c>
      <c r="AQ75" s="898"/>
      <c r="AR75" s="898"/>
      <c r="AS75" s="898"/>
      <c r="AT75" s="848"/>
      <c r="AU75" s="899" t="s">
        <v>557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2032</v>
      </c>
      <c r="R76" s="898"/>
      <c r="S76" s="898"/>
      <c r="T76" s="898"/>
      <c r="U76" s="848"/>
      <c r="V76" s="899">
        <v>1955</v>
      </c>
      <c r="W76" s="898"/>
      <c r="X76" s="898"/>
      <c r="Y76" s="898"/>
      <c r="Z76" s="848"/>
      <c r="AA76" s="899">
        <v>77</v>
      </c>
      <c r="AB76" s="898"/>
      <c r="AC76" s="898"/>
      <c r="AD76" s="898"/>
      <c r="AE76" s="848"/>
      <c r="AF76" s="899">
        <v>77</v>
      </c>
      <c r="AG76" s="898"/>
      <c r="AH76" s="898"/>
      <c r="AI76" s="898"/>
      <c r="AJ76" s="848"/>
      <c r="AK76" s="899" t="s">
        <v>556</v>
      </c>
      <c r="AL76" s="898"/>
      <c r="AM76" s="898"/>
      <c r="AN76" s="898"/>
      <c r="AO76" s="848"/>
      <c r="AP76" s="899">
        <v>1629</v>
      </c>
      <c r="AQ76" s="898"/>
      <c r="AR76" s="898"/>
      <c r="AS76" s="898"/>
      <c r="AT76" s="848"/>
      <c r="AU76" s="899">
        <v>143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122</v>
      </c>
      <c r="R77" s="898"/>
      <c r="S77" s="898"/>
      <c r="T77" s="898"/>
      <c r="U77" s="848"/>
      <c r="V77" s="899">
        <v>122</v>
      </c>
      <c r="W77" s="898"/>
      <c r="X77" s="898"/>
      <c r="Y77" s="898"/>
      <c r="Z77" s="848"/>
      <c r="AA77" s="899" t="s">
        <v>560</v>
      </c>
      <c r="AB77" s="898"/>
      <c r="AC77" s="898"/>
      <c r="AD77" s="898"/>
      <c r="AE77" s="848"/>
      <c r="AF77" s="899" t="s">
        <v>561</v>
      </c>
      <c r="AG77" s="898"/>
      <c r="AH77" s="898"/>
      <c r="AI77" s="898"/>
      <c r="AJ77" s="848"/>
      <c r="AK77" s="899">
        <v>23</v>
      </c>
      <c r="AL77" s="898"/>
      <c r="AM77" s="898"/>
      <c r="AN77" s="898"/>
      <c r="AO77" s="848"/>
      <c r="AP77" s="899">
        <v>71</v>
      </c>
      <c r="AQ77" s="898"/>
      <c r="AR77" s="898"/>
      <c r="AS77" s="898"/>
      <c r="AT77" s="848"/>
      <c r="AU77" s="899">
        <v>24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550</v>
      </c>
      <c r="C78" s="892"/>
      <c r="D78" s="892"/>
      <c r="E78" s="892"/>
      <c r="F78" s="892"/>
      <c r="G78" s="892"/>
      <c r="H78" s="892"/>
      <c r="I78" s="892"/>
      <c r="J78" s="892"/>
      <c r="K78" s="892"/>
      <c r="L78" s="892"/>
      <c r="M78" s="892"/>
      <c r="N78" s="892"/>
      <c r="O78" s="892"/>
      <c r="P78" s="893"/>
      <c r="Q78" s="894">
        <v>1224</v>
      </c>
      <c r="R78" s="849"/>
      <c r="S78" s="849"/>
      <c r="T78" s="849"/>
      <c r="U78" s="849"/>
      <c r="V78" s="849">
        <v>1191</v>
      </c>
      <c r="W78" s="849"/>
      <c r="X78" s="849"/>
      <c r="Y78" s="849"/>
      <c r="Z78" s="849"/>
      <c r="AA78" s="849">
        <v>34</v>
      </c>
      <c r="AB78" s="849"/>
      <c r="AC78" s="849"/>
      <c r="AD78" s="849"/>
      <c r="AE78" s="849"/>
      <c r="AF78" s="849">
        <v>34</v>
      </c>
      <c r="AG78" s="849"/>
      <c r="AH78" s="849"/>
      <c r="AI78" s="849"/>
      <c r="AJ78" s="849"/>
      <c r="AK78" s="849">
        <v>1</v>
      </c>
      <c r="AL78" s="849"/>
      <c r="AM78" s="849"/>
      <c r="AN78" s="849"/>
      <c r="AO78" s="849"/>
      <c r="AP78" s="849">
        <v>307</v>
      </c>
      <c r="AQ78" s="849"/>
      <c r="AR78" s="849"/>
      <c r="AS78" s="849"/>
      <c r="AT78" s="849"/>
      <c r="AU78" s="849">
        <v>99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9678</v>
      </c>
      <c r="AG88" s="860"/>
      <c r="AH88" s="860"/>
      <c r="AI88" s="860"/>
      <c r="AJ88" s="860"/>
      <c r="AK88" s="857"/>
      <c r="AL88" s="857"/>
      <c r="AM88" s="857"/>
      <c r="AN88" s="857"/>
      <c r="AO88" s="857"/>
      <c r="AP88" s="860">
        <v>2190</v>
      </c>
      <c r="AQ88" s="860"/>
      <c r="AR88" s="860"/>
      <c r="AS88" s="860"/>
      <c r="AT88" s="860"/>
      <c r="AU88" s="860">
        <v>298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152</v>
      </c>
      <c r="CS102" s="868"/>
      <c r="CT102" s="868"/>
      <c r="CU102" s="868"/>
      <c r="CV102" s="911"/>
      <c r="CW102" s="910">
        <v>14</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1493538</v>
      </c>
      <c r="AB110" s="920"/>
      <c r="AC110" s="920"/>
      <c r="AD110" s="920"/>
      <c r="AE110" s="921"/>
      <c r="AF110" s="922">
        <v>1360809</v>
      </c>
      <c r="AG110" s="920"/>
      <c r="AH110" s="920"/>
      <c r="AI110" s="920"/>
      <c r="AJ110" s="921"/>
      <c r="AK110" s="922">
        <v>1282748</v>
      </c>
      <c r="AL110" s="920"/>
      <c r="AM110" s="920"/>
      <c r="AN110" s="920"/>
      <c r="AO110" s="921"/>
      <c r="AP110" s="923">
        <v>18.7</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12351577</v>
      </c>
      <c r="BR110" s="957"/>
      <c r="BS110" s="957"/>
      <c r="BT110" s="957"/>
      <c r="BU110" s="957"/>
      <c r="BV110" s="957">
        <v>11587023</v>
      </c>
      <c r="BW110" s="957"/>
      <c r="BX110" s="957"/>
      <c r="BY110" s="957"/>
      <c r="BZ110" s="957"/>
      <c r="CA110" s="957">
        <v>10738181</v>
      </c>
      <c r="CB110" s="957"/>
      <c r="CC110" s="957"/>
      <c r="CD110" s="957"/>
      <c r="CE110" s="957"/>
      <c r="CF110" s="971">
        <v>156.1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98839</v>
      </c>
      <c r="BR111" s="950"/>
      <c r="BS111" s="950"/>
      <c r="BT111" s="950"/>
      <c r="BU111" s="950"/>
      <c r="BV111" s="950">
        <v>79402</v>
      </c>
      <c r="BW111" s="950"/>
      <c r="BX111" s="950"/>
      <c r="BY111" s="950"/>
      <c r="BZ111" s="950"/>
      <c r="CA111" s="950">
        <v>59836</v>
      </c>
      <c r="CB111" s="950"/>
      <c r="CC111" s="950"/>
      <c r="CD111" s="950"/>
      <c r="CE111" s="950"/>
      <c r="CF111" s="944">
        <v>0.9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4118818</v>
      </c>
      <c r="BR112" s="950"/>
      <c r="BS112" s="950"/>
      <c r="BT112" s="950"/>
      <c r="BU112" s="950"/>
      <c r="BV112" s="950">
        <v>4015842</v>
      </c>
      <c r="BW112" s="950"/>
      <c r="BX112" s="950"/>
      <c r="BY112" s="950"/>
      <c r="BZ112" s="950"/>
      <c r="CA112" s="950">
        <v>3885099</v>
      </c>
      <c r="CB112" s="950"/>
      <c r="CC112" s="950"/>
      <c r="CD112" s="950"/>
      <c r="CE112" s="950"/>
      <c r="CF112" s="944">
        <v>56.5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10963</v>
      </c>
      <c r="DH112" s="950"/>
      <c r="DI112" s="950"/>
      <c r="DJ112" s="950"/>
      <c r="DK112" s="950"/>
      <c r="DL112" s="950">
        <v>8420</v>
      </c>
      <c r="DM112" s="950"/>
      <c r="DN112" s="950"/>
      <c r="DO112" s="950"/>
      <c r="DP112" s="950"/>
      <c r="DQ112" s="950">
        <v>5748</v>
      </c>
      <c r="DR112" s="950"/>
      <c r="DS112" s="950"/>
      <c r="DT112" s="950"/>
      <c r="DU112" s="950"/>
      <c r="DV112" s="951">
        <v>0.1</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274708</v>
      </c>
      <c r="AB113" s="964"/>
      <c r="AC113" s="964"/>
      <c r="AD113" s="964"/>
      <c r="AE113" s="965"/>
      <c r="AF113" s="966">
        <v>290951</v>
      </c>
      <c r="AG113" s="964"/>
      <c r="AH113" s="964"/>
      <c r="AI113" s="964"/>
      <c r="AJ113" s="965"/>
      <c r="AK113" s="966">
        <v>290014</v>
      </c>
      <c r="AL113" s="964"/>
      <c r="AM113" s="964"/>
      <c r="AN113" s="964"/>
      <c r="AO113" s="965"/>
      <c r="AP113" s="967">
        <v>4.2</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582638</v>
      </c>
      <c r="BR113" s="950"/>
      <c r="BS113" s="950"/>
      <c r="BT113" s="950"/>
      <c r="BU113" s="950"/>
      <c r="BV113" s="950">
        <v>437942</v>
      </c>
      <c r="BW113" s="950"/>
      <c r="BX113" s="950"/>
      <c r="BY113" s="950"/>
      <c r="BZ113" s="950"/>
      <c r="CA113" s="950">
        <v>297333</v>
      </c>
      <c r="CB113" s="950"/>
      <c r="CC113" s="950"/>
      <c r="CD113" s="950"/>
      <c r="CE113" s="950"/>
      <c r="CF113" s="944">
        <v>4.3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122098</v>
      </c>
      <c r="AB114" s="989"/>
      <c r="AC114" s="989"/>
      <c r="AD114" s="989"/>
      <c r="AE114" s="990"/>
      <c r="AF114" s="991">
        <v>120250</v>
      </c>
      <c r="AG114" s="989"/>
      <c r="AH114" s="989"/>
      <c r="AI114" s="989"/>
      <c r="AJ114" s="990"/>
      <c r="AK114" s="991">
        <v>120508</v>
      </c>
      <c r="AL114" s="989"/>
      <c r="AM114" s="989"/>
      <c r="AN114" s="989"/>
      <c r="AO114" s="990"/>
      <c r="AP114" s="992">
        <v>1.8</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1894536</v>
      </c>
      <c r="BR114" s="950"/>
      <c r="BS114" s="950"/>
      <c r="BT114" s="950"/>
      <c r="BU114" s="950"/>
      <c r="BV114" s="950">
        <v>1687436</v>
      </c>
      <c r="BW114" s="950"/>
      <c r="BX114" s="950"/>
      <c r="BY114" s="950"/>
      <c r="BZ114" s="950"/>
      <c r="CA114" s="950">
        <v>1481630</v>
      </c>
      <c r="CB114" s="950"/>
      <c r="CC114" s="950"/>
      <c r="CD114" s="950"/>
      <c r="CE114" s="950"/>
      <c r="CF114" s="944">
        <v>21.5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30059</v>
      </c>
      <c r="AB115" s="964"/>
      <c r="AC115" s="964"/>
      <c r="AD115" s="964"/>
      <c r="AE115" s="965"/>
      <c r="AF115" s="966">
        <v>31899</v>
      </c>
      <c r="AG115" s="964"/>
      <c r="AH115" s="964"/>
      <c r="AI115" s="964"/>
      <c r="AJ115" s="965"/>
      <c r="AK115" s="966">
        <v>30769</v>
      </c>
      <c r="AL115" s="964"/>
      <c r="AM115" s="964"/>
      <c r="AN115" s="964"/>
      <c r="AO115" s="965"/>
      <c r="AP115" s="967">
        <v>0.4</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t="s">
        <v>415</v>
      </c>
      <c r="CB115" s="950"/>
      <c r="CC115" s="950"/>
      <c r="CD115" s="950"/>
      <c r="CE115" s="950"/>
      <c r="CF115" s="944" t="s">
        <v>415</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415</v>
      </c>
      <c r="AB116" s="989"/>
      <c r="AC116" s="989"/>
      <c r="AD116" s="989"/>
      <c r="AE116" s="990"/>
      <c r="AF116" s="991" t="s">
        <v>415</v>
      </c>
      <c r="AG116" s="989"/>
      <c r="AH116" s="989"/>
      <c r="AI116" s="989"/>
      <c r="AJ116" s="990"/>
      <c r="AK116" s="991" t="s">
        <v>415</v>
      </c>
      <c r="AL116" s="989"/>
      <c r="AM116" s="989"/>
      <c r="AN116" s="989"/>
      <c r="AO116" s="990"/>
      <c r="AP116" s="992" t="s">
        <v>415</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87876</v>
      </c>
      <c r="DH116" s="989"/>
      <c r="DI116" s="989"/>
      <c r="DJ116" s="989"/>
      <c r="DK116" s="990"/>
      <c r="DL116" s="991">
        <v>70982</v>
      </c>
      <c r="DM116" s="989"/>
      <c r="DN116" s="989"/>
      <c r="DO116" s="989"/>
      <c r="DP116" s="990"/>
      <c r="DQ116" s="991">
        <v>54088</v>
      </c>
      <c r="DR116" s="989"/>
      <c r="DS116" s="989"/>
      <c r="DT116" s="989"/>
      <c r="DU116" s="990"/>
      <c r="DV116" s="992">
        <v>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1920403</v>
      </c>
      <c r="AB117" s="996"/>
      <c r="AC117" s="996"/>
      <c r="AD117" s="996"/>
      <c r="AE117" s="997"/>
      <c r="AF117" s="995">
        <v>1803909</v>
      </c>
      <c r="AG117" s="996"/>
      <c r="AH117" s="996"/>
      <c r="AI117" s="996"/>
      <c r="AJ117" s="997"/>
      <c r="AK117" s="995">
        <v>1724039</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v>3796</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19050204</v>
      </c>
      <c r="BR118" s="1016"/>
      <c r="BS118" s="1016"/>
      <c r="BT118" s="1016"/>
      <c r="BU118" s="1016"/>
      <c r="BV118" s="1016">
        <v>17807645</v>
      </c>
      <c r="BW118" s="1016"/>
      <c r="BX118" s="1016"/>
      <c r="BY118" s="1016"/>
      <c r="BZ118" s="1016"/>
      <c r="CA118" s="1016">
        <v>16462079</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3815884</v>
      </c>
      <c r="BR119" s="957"/>
      <c r="BS119" s="957"/>
      <c r="BT119" s="957"/>
      <c r="BU119" s="957"/>
      <c r="BV119" s="957">
        <v>3865459</v>
      </c>
      <c r="BW119" s="957"/>
      <c r="BX119" s="957"/>
      <c r="BY119" s="957"/>
      <c r="BZ119" s="957"/>
      <c r="CA119" s="957">
        <v>4177125</v>
      </c>
      <c r="CB119" s="957"/>
      <c r="CC119" s="957"/>
      <c r="CD119" s="957"/>
      <c r="CE119" s="957"/>
      <c r="CF119" s="971">
        <v>60.7</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142516</v>
      </c>
      <c r="BR120" s="950"/>
      <c r="BS120" s="950"/>
      <c r="BT120" s="950"/>
      <c r="BU120" s="950"/>
      <c r="BV120" s="950">
        <v>146031</v>
      </c>
      <c r="BW120" s="950"/>
      <c r="BX120" s="950"/>
      <c r="BY120" s="950"/>
      <c r="BZ120" s="950"/>
      <c r="CA120" s="950">
        <v>128649</v>
      </c>
      <c r="CB120" s="950"/>
      <c r="CC120" s="950"/>
      <c r="CD120" s="950"/>
      <c r="CE120" s="950"/>
      <c r="CF120" s="944">
        <v>1.9</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1637709</v>
      </c>
      <c r="DH120" s="957"/>
      <c r="DI120" s="957"/>
      <c r="DJ120" s="957"/>
      <c r="DK120" s="957"/>
      <c r="DL120" s="957">
        <v>1629288</v>
      </c>
      <c r="DM120" s="957"/>
      <c r="DN120" s="957"/>
      <c r="DO120" s="957"/>
      <c r="DP120" s="957"/>
      <c r="DQ120" s="957">
        <v>1666003</v>
      </c>
      <c r="DR120" s="957"/>
      <c r="DS120" s="957"/>
      <c r="DT120" s="957"/>
      <c r="DU120" s="957"/>
      <c r="DV120" s="958">
        <v>24.2</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3092</v>
      </c>
      <c r="AB121" s="989"/>
      <c r="AC121" s="989"/>
      <c r="AD121" s="989"/>
      <c r="AE121" s="990"/>
      <c r="AF121" s="991">
        <v>3092</v>
      </c>
      <c r="AG121" s="989"/>
      <c r="AH121" s="989"/>
      <c r="AI121" s="989"/>
      <c r="AJ121" s="990"/>
      <c r="AK121" s="991">
        <v>3092</v>
      </c>
      <c r="AL121" s="989"/>
      <c r="AM121" s="989"/>
      <c r="AN121" s="989"/>
      <c r="AO121" s="990"/>
      <c r="AP121" s="992">
        <v>0</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14382796</v>
      </c>
      <c r="BR121" s="1016"/>
      <c r="BS121" s="1016"/>
      <c r="BT121" s="1016"/>
      <c r="BU121" s="1016"/>
      <c r="BV121" s="1016">
        <v>14314445</v>
      </c>
      <c r="BW121" s="1016"/>
      <c r="BX121" s="1016"/>
      <c r="BY121" s="1016"/>
      <c r="BZ121" s="1016"/>
      <c r="CA121" s="1016">
        <v>13953070</v>
      </c>
      <c r="CB121" s="1016"/>
      <c r="CC121" s="1016"/>
      <c r="CD121" s="1016"/>
      <c r="CE121" s="1016"/>
      <c r="CF121" s="1054">
        <v>202.9</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1432128</v>
      </c>
      <c r="DH121" s="950"/>
      <c r="DI121" s="950"/>
      <c r="DJ121" s="950"/>
      <c r="DK121" s="950"/>
      <c r="DL121" s="950">
        <v>1387085</v>
      </c>
      <c r="DM121" s="950"/>
      <c r="DN121" s="950"/>
      <c r="DO121" s="950"/>
      <c r="DP121" s="950"/>
      <c r="DQ121" s="950">
        <v>1325352</v>
      </c>
      <c r="DR121" s="950"/>
      <c r="DS121" s="950"/>
      <c r="DT121" s="950"/>
      <c r="DU121" s="950"/>
      <c r="DV121" s="951">
        <v>19.3</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444</v>
      </c>
      <c r="BP122" s="1024"/>
      <c r="BQ122" s="1064">
        <v>18341196</v>
      </c>
      <c r="BR122" s="1065"/>
      <c r="BS122" s="1065"/>
      <c r="BT122" s="1065"/>
      <c r="BU122" s="1065"/>
      <c r="BV122" s="1065">
        <v>18325935</v>
      </c>
      <c r="BW122" s="1065"/>
      <c r="BX122" s="1065"/>
      <c r="BY122" s="1065"/>
      <c r="BZ122" s="1065"/>
      <c r="CA122" s="1065">
        <v>18258844</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1048981</v>
      </c>
      <c r="DH122" s="950"/>
      <c r="DI122" s="950"/>
      <c r="DJ122" s="950"/>
      <c r="DK122" s="950"/>
      <c r="DL122" s="950">
        <v>999469</v>
      </c>
      <c r="DM122" s="950"/>
      <c r="DN122" s="950"/>
      <c r="DO122" s="950"/>
      <c r="DP122" s="950"/>
      <c r="DQ122" s="950">
        <v>893744</v>
      </c>
      <c r="DR122" s="950"/>
      <c r="DS122" s="950"/>
      <c r="DT122" s="950"/>
      <c r="DU122" s="950"/>
      <c r="DV122" s="951">
        <v>13</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19582</v>
      </c>
      <c r="AB123" s="989"/>
      <c r="AC123" s="989"/>
      <c r="AD123" s="989"/>
      <c r="AE123" s="990"/>
      <c r="AF123" s="991">
        <v>18975</v>
      </c>
      <c r="AG123" s="989"/>
      <c r="AH123" s="989"/>
      <c r="AI123" s="989"/>
      <c r="AJ123" s="990"/>
      <c r="AK123" s="991">
        <v>18733</v>
      </c>
      <c r="AL123" s="989"/>
      <c r="AM123" s="989"/>
      <c r="AN123" s="989"/>
      <c r="AO123" s="990"/>
      <c r="AP123" s="992">
        <v>0.3</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7385</v>
      </c>
      <c r="AB127" s="989"/>
      <c r="AC127" s="989"/>
      <c r="AD127" s="989"/>
      <c r="AE127" s="990"/>
      <c r="AF127" s="991">
        <v>9832</v>
      </c>
      <c r="AG127" s="989"/>
      <c r="AH127" s="989"/>
      <c r="AI127" s="989"/>
      <c r="AJ127" s="990"/>
      <c r="AK127" s="991">
        <v>8944</v>
      </c>
      <c r="AL127" s="989"/>
      <c r="AM127" s="989"/>
      <c r="AN127" s="989"/>
      <c r="AO127" s="990"/>
      <c r="AP127" s="992">
        <v>0.1</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13.7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26898</v>
      </c>
      <c r="AB128" s="1120"/>
      <c r="AC128" s="1120"/>
      <c r="AD128" s="1120"/>
      <c r="AE128" s="1121"/>
      <c r="AF128" s="1122">
        <v>24477</v>
      </c>
      <c r="AG128" s="1120"/>
      <c r="AH128" s="1120"/>
      <c r="AI128" s="1120"/>
      <c r="AJ128" s="1121"/>
      <c r="AK128" s="1122">
        <v>16111</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18.7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8366810</v>
      </c>
      <c r="AB129" s="989"/>
      <c r="AC129" s="989"/>
      <c r="AD129" s="989"/>
      <c r="AE129" s="990"/>
      <c r="AF129" s="991">
        <v>8204915</v>
      </c>
      <c r="AG129" s="989"/>
      <c r="AH129" s="989"/>
      <c r="AI129" s="989"/>
      <c r="AJ129" s="990"/>
      <c r="AK129" s="991">
        <v>8202236</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1272907</v>
      </c>
      <c r="AB130" s="989"/>
      <c r="AC130" s="989"/>
      <c r="AD130" s="989"/>
      <c r="AE130" s="990"/>
      <c r="AF130" s="991">
        <v>1313306</v>
      </c>
      <c r="AG130" s="989"/>
      <c r="AH130" s="989"/>
      <c r="AI130" s="989"/>
      <c r="AJ130" s="990"/>
      <c r="AK130" s="991">
        <v>1324687</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7093903</v>
      </c>
      <c r="AB131" s="1028"/>
      <c r="AC131" s="1028"/>
      <c r="AD131" s="1028"/>
      <c r="AE131" s="1029"/>
      <c r="AF131" s="1030">
        <v>6891609</v>
      </c>
      <c r="AG131" s="1028"/>
      <c r="AH131" s="1028"/>
      <c r="AI131" s="1028"/>
      <c r="AJ131" s="1029"/>
      <c r="AK131" s="1030">
        <v>6877549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8.7483293750000009</v>
      </c>
      <c r="AB132" s="1134"/>
      <c r="AC132" s="1134"/>
      <c r="AD132" s="1134"/>
      <c r="AE132" s="1135"/>
      <c r="AF132" s="1136">
        <v>6.7636744919999998</v>
      </c>
      <c r="AG132" s="1134"/>
      <c r="AH132" s="1134"/>
      <c r="AI132" s="1134"/>
      <c r="AJ132" s="1135"/>
      <c r="AK132" s="1136">
        <v>5.5723485210000003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10.5</v>
      </c>
      <c r="AB133" s="1141"/>
      <c r="AC133" s="1141"/>
      <c r="AD133" s="1141"/>
      <c r="AE133" s="1142"/>
      <c r="AF133" s="1140">
        <v>8.8000000000000007</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1743288</v>
      </c>
      <c r="L9" s="264">
        <v>84437</v>
      </c>
      <c r="M9" s="265">
        <v>64158</v>
      </c>
      <c r="N9" s="266">
        <v>31.6</v>
      </c>
    </row>
    <row r="10" spans="1:16">
      <c r="A10" s="248"/>
      <c r="B10" s="244"/>
      <c r="C10" s="244"/>
      <c r="D10" s="244"/>
      <c r="E10" s="244"/>
      <c r="F10" s="244"/>
      <c r="G10" s="1149" t="s">
        <v>483</v>
      </c>
      <c r="H10" s="1150"/>
      <c r="I10" s="1150"/>
      <c r="J10" s="1151"/>
      <c r="K10" s="267">
        <v>156496</v>
      </c>
      <c r="L10" s="268">
        <v>7580</v>
      </c>
      <c r="M10" s="269">
        <v>6725</v>
      </c>
      <c r="N10" s="270">
        <v>12.7</v>
      </c>
    </row>
    <row r="11" spans="1:16" ht="13.5" customHeight="1">
      <c r="A11" s="248"/>
      <c r="B11" s="244"/>
      <c r="C11" s="244"/>
      <c r="D11" s="244"/>
      <c r="E11" s="244"/>
      <c r="F11" s="244"/>
      <c r="G11" s="1149" t="s">
        <v>484</v>
      </c>
      <c r="H11" s="1150"/>
      <c r="I11" s="1150"/>
      <c r="J11" s="1151"/>
      <c r="K11" s="267">
        <v>352190</v>
      </c>
      <c r="L11" s="268">
        <v>17059</v>
      </c>
      <c r="M11" s="269">
        <v>8931</v>
      </c>
      <c r="N11" s="270">
        <v>91</v>
      </c>
    </row>
    <row r="12" spans="1:16" ht="13.5" customHeight="1">
      <c r="A12" s="248"/>
      <c r="B12" s="244"/>
      <c r="C12" s="244"/>
      <c r="D12" s="244"/>
      <c r="E12" s="244"/>
      <c r="F12" s="244"/>
      <c r="G12" s="1149" t="s">
        <v>485</v>
      </c>
      <c r="H12" s="1150"/>
      <c r="I12" s="1150"/>
      <c r="J12" s="1151"/>
      <c r="K12" s="267" t="s">
        <v>486</v>
      </c>
      <c r="L12" s="268" t="s">
        <v>486</v>
      </c>
      <c r="M12" s="269">
        <v>335</v>
      </c>
      <c r="N12" s="270" t="s">
        <v>486</v>
      </c>
    </row>
    <row r="13" spans="1:16" ht="13.5" customHeight="1">
      <c r="A13" s="248"/>
      <c r="B13" s="244"/>
      <c r="C13" s="244"/>
      <c r="D13" s="244"/>
      <c r="E13" s="244"/>
      <c r="F13" s="244"/>
      <c r="G13" s="1149" t="s">
        <v>487</v>
      </c>
      <c r="H13" s="1150"/>
      <c r="I13" s="1150"/>
      <c r="J13" s="1151"/>
      <c r="K13" s="267" t="s">
        <v>486</v>
      </c>
      <c r="L13" s="268" t="s">
        <v>486</v>
      </c>
      <c r="M13" s="269">
        <v>14</v>
      </c>
      <c r="N13" s="270" t="s">
        <v>486</v>
      </c>
    </row>
    <row r="14" spans="1:16" ht="13.5" customHeight="1">
      <c r="A14" s="248"/>
      <c r="B14" s="244"/>
      <c r="C14" s="244"/>
      <c r="D14" s="244"/>
      <c r="E14" s="244"/>
      <c r="F14" s="244"/>
      <c r="G14" s="1149" t="s">
        <v>488</v>
      </c>
      <c r="H14" s="1150"/>
      <c r="I14" s="1150"/>
      <c r="J14" s="1151"/>
      <c r="K14" s="267">
        <v>89974</v>
      </c>
      <c r="L14" s="268">
        <v>4358</v>
      </c>
      <c r="M14" s="269">
        <v>2685</v>
      </c>
      <c r="N14" s="270">
        <v>62.3</v>
      </c>
    </row>
    <row r="15" spans="1:16" ht="13.5" customHeight="1">
      <c r="A15" s="248"/>
      <c r="B15" s="244"/>
      <c r="C15" s="244"/>
      <c r="D15" s="244"/>
      <c r="E15" s="244"/>
      <c r="F15" s="244"/>
      <c r="G15" s="1149" t="s">
        <v>489</v>
      </c>
      <c r="H15" s="1150"/>
      <c r="I15" s="1150"/>
      <c r="J15" s="1151"/>
      <c r="K15" s="267">
        <v>51286</v>
      </c>
      <c r="L15" s="268">
        <v>2484</v>
      </c>
      <c r="M15" s="269">
        <v>1293</v>
      </c>
      <c r="N15" s="270">
        <v>92.1</v>
      </c>
    </row>
    <row r="16" spans="1:16">
      <c r="A16" s="248"/>
      <c r="B16" s="244"/>
      <c r="C16" s="244"/>
      <c r="D16" s="244"/>
      <c r="E16" s="244"/>
      <c r="F16" s="244"/>
      <c r="G16" s="1152" t="s">
        <v>490</v>
      </c>
      <c r="H16" s="1153"/>
      <c r="I16" s="1153"/>
      <c r="J16" s="1154"/>
      <c r="K16" s="268">
        <v>-237142</v>
      </c>
      <c r="L16" s="268">
        <v>-11486</v>
      </c>
      <c r="M16" s="269">
        <v>-6126</v>
      </c>
      <c r="N16" s="270">
        <v>87.5</v>
      </c>
    </row>
    <row r="17" spans="1:16">
      <c r="A17" s="248"/>
      <c r="B17" s="244"/>
      <c r="C17" s="244"/>
      <c r="D17" s="244"/>
      <c r="E17" s="244"/>
      <c r="F17" s="244"/>
      <c r="G17" s="1152" t="s">
        <v>168</v>
      </c>
      <c r="H17" s="1153"/>
      <c r="I17" s="1153"/>
      <c r="J17" s="1154"/>
      <c r="K17" s="268">
        <v>2156092</v>
      </c>
      <c r="L17" s="268">
        <v>104431</v>
      </c>
      <c r="M17" s="269">
        <v>78014</v>
      </c>
      <c r="N17" s="270">
        <v>33.9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9.98</v>
      </c>
      <c r="L21" s="281">
        <v>7.49</v>
      </c>
      <c r="M21" s="282">
        <v>2.4900000000000002</v>
      </c>
      <c r="N21" s="249"/>
      <c r="O21" s="283"/>
      <c r="P21" s="279"/>
    </row>
    <row r="22" spans="1:16" s="284" customFormat="1">
      <c r="A22" s="279"/>
      <c r="B22" s="249"/>
      <c r="C22" s="249"/>
      <c r="D22" s="249"/>
      <c r="E22" s="249"/>
      <c r="F22" s="249"/>
      <c r="G22" s="1144" t="s">
        <v>496</v>
      </c>
      <c r="H22" s="1145"/>
      <c r="I22" s="1145"/>
      <c r="J22" s="1146"/>
      <c r="K22" s="285">
        <v>93.4</v>
      </c>
      <c r="L22" s="286">
        <v>97.3</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1282748</v>
      </c>
      <c r="L32" s="294">
        <v>62131</v>
      </c>
      <c r="M32" s="295">
        <v>34910</v>
      </c>
      <c r="N32" s="296">
        <v>78</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t="s">
        <v>486</v>
      </c>
      <c r="N34" s="296" t="s">
        <v>486</v>
      </c>
    </row>
    <row r="35" spans="1:16" ht="27" customHeight="1">
      <c r="A35" s="248"/>
      <c r="B35" s="244"/>
      <c r="C35" s="244"/>
      <c r="D35" s="244"/>
      <c r="E35" s="244"/>
      <c r="F35" s="244"/>
      <c r="G35" s="1160" t="s">
        <v>503</v>
      </c>
      <c r="H35" s="1161"/>
      <c r="I35" s="1161"/>
      <c r="J35" s="1162"/>
      <c r="K35" s="294">
        <v>290014</v>
      </c>
      <c r="L35" s="294">
        <v>14047</v>
      </c>
      <c r="M35" s="295">
        <v>14021</v>
      </c>
      <c r="N35" s="296">
        <v>0.2</v>
      </c>
    </row>
    <row r="36" spans="1:16" ht="27" customHeight="1">
      <c r="A36" s="248"/>
      <c r="B36" s="244"/>
      <c r="C36" s="244"/>
      <c r="D36" s="244"/>
      <c r="E36" s="244"/>
      <c r="F36" s="244"/>
      <c r="G36" s="1160" t="s">
        <v>504</v>
      </c>
      <c r="H36" s="1161"/>
      <c r="I36" s="1161"/>
      <c r="J36" s="1162"/>
      <c r="K36" s="294">
        <v>120508</v>
      </c>
      <c r="L36" s="294">
        <v>5837</v>
      </c>
      <c r="M36" s="295">
        <v>2867</v>
      </c>
      <c r="N36" s="296">
        <v>103.6</v>
      </c>
    </row>
    <row r="37" spans="1:16" ht="13.5" customHeight="1">
      <c r="A37" s="248"/>
      <c r="B37" s="244"/>
      <c r="C37" s="244"/>
      <c r="D37" s="244"/>
      <c r="E37" s="244"/>
      <c r="F37" s="244"/>
      <c r="G37" s="1160" t="s">
        <v>505</v>
      </c>
      <c r="H37" s="1161"/>
      <c r="I37" s="1161"/>
      <c r="J37" s="1162"/>
      <c r="K37" s="294">
        <v>30769</v>
      </c>
      <c r="L37" s="294">
        <v>1490</v>
      </c>
      <c r="M37" s="295">
        <v>917</v>
      </c>
      <c r="N37" s="296">
        <v>62.5</v>
      </c>
    </row>
    <row r="38" spans="1:16" ht="27" customHeight="1">
      <c r="A38" s="248"/>
      <c r="B38" s="244"/>
      <c r="C38" s="244"/>
      <c r="D38" s="244"/>
      <c r="E38" s="244"/>
      <c r="F38" s="244"/>
      <c r="G38" s="1163" t="s">
        <v>506</v>
      </c>
      <c r="H38" s="1164"/>
      <c r="I38" s="1164"/>
      <c r="J38" s="1165"/>
      <c r="K38" s="297" t="s">
        <v>486</v>
      </c>
      <c r="L38" s="297" t="s">
        <v>486</v>
      </c>
      <c r="M38" s="298">
        <v>2</v>
      </c>
      <c r="N38" s="299" t="s">
        <v>486</v>
      </c>
      <c r="O38" s="293"/>
    </row>
    <row r="39" spans="1:16">
      <c r="A39" s="248"/>
      <c r="B39" s="244"/>
      <c r="C39" s="244"/>
      <c r="D39" s="244"/>
      <c r="E39" s="244"/>
      <c r="F39" s="244"/>
      <c r="G39" s="1163" t="s">
        <v>507</v>
      </c>
      <c r="H39" s="1164"/>
      <c r="I39" s="1164"/>
      <c r="J39" s="1165"/>
      <c r="K39" s="300">
        <v>-16111</v>
      </c>
      <c r="L39" s="300">
        <v>-780</v>
      </c>
      <c r="M39" s="301">
        <v>-3077</v>
      </c>
      <c r="N39" s="302">
        <v>-74.7</v>
      </c>
      <c r="O39" s="293"/>
    </row>
    <row r="40" spans="1:16" ht="27" customHeight="1">
      <c r="A40" s="248"/>
      <c r="B40" s="244"/>
      <c r="C40" s="244"/>
      <c r="D40" s="244"/>
      <c r="E40" s="244"/>
      <c r="F40" s="244"/>
      <c r="G40" s="1160" t="s">
        <v>508</v>
      </c>
      <c r="H40" s="1161"/>
      <c r="I40" s="1161"/>
      <c r="J40" s="1162"/>
      <c r="K40" s="300">
        <v>-1324687</v>
      </c>
      <c r="L40" s="300">
        <v>-64162</v>
      </c>
      <c r="M40" s="301">
        <v>-35137</v>
      </c>
      <c r="N40" s="302">
        <v>82.6</v>
      </c>
      <c r="O40" s="293"/>
    </row>
    <row r="41" spans="1:16">
      <c r="A41" s="248"/>
      <c r="B41" s="244"/>
      <c r="C41" s="244"/>
      <c r="D41" s="244"/>
      <c r="E41" s="244"/>
      <c r="F41" s="244"/>
      <c r="G41" s="1166" t="s">
        <v>279</v>
      </c>
      <c r="H41" s="1167"/>
      <c r="I41" s="1167"/>
      <c r="J41" s="1168"/>
      <c r="K41" s="294">
        <v>383241</v>
      </c>
      <c r="L41" s="300">
        <v>18562</v>
      </c>
      <c r="M41" s="301">
        <v>14503</v>
      </c>
      <c r="N41" s="302">
        <v>28</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2259401</v>
      </c>
      <c r="J51" s="320">
        <v>103833</v>
      </c>
      <c r="K51" s="321">
        <v>28.8</v>
      </c>
      <c r="L51" s="322">
        <v>51262</v>
      </c>
      <c r="M51" s="323">
        <v>-53</v>
      </c>
      <c r="N51" s="324">
        <v>81.8</v>
      </c>
    </row>
    <row r="52" spans="1:14">
      <c r="A52" s="248"/>
      <c r="B52" s="244"/>
      <c r="C52" s="244"/>
      <c r="D52" s="244"/>
      <c r="E52" s="244"/>
      <c r="F52" s="244"/>
      <c r="G52" s="325"/>
      <c r="H52" s="326" t="s">
        <v>519</v>
      </c>
      <c r="I52" s="327">
        <v>1482550</v>
      </c>
      <c r="J52" s="328">
        <v>68132</v>
      </c>
      <c r="K52" s="329">
        <v>13.9</v>
      </c>
      <c r="L52" s="330">
        <v>25630</v>
      </c>
      <c r="M52" s="331">
        <v>-50</v>
      </c>
      <c r="N52" s="332">
        <v>63.9</v>
      </c>
    </row>
    <row r="53" spans="1:14">
      <c r="A53" s="248"/>
      <c r="B53" s="244"/>
      <c r="C53" s="244"/>
      <c r="D53" s="244"/>
      <c r="E53" s="244"/>
      <c r="F53" s="244"/>
      <c r="G53" s="310" t="s">
        <v>520</v>
      </c>
      <c r="H53" s="311"/>
      <c r="I53" s="319">
        <v>2220237</v>
      </c>
      <c r="J53" s="320">
        <v>103281</v>
      </c>
      <c r="K53" s="321">
        <v>-0.5</v>
      </c>
      <c r="L53" s="322">
        <v>48407</v>
      </c>
      <c r="M53" s="323">
        <v>-5.6</v>
      </c>
      <c r="N53" s="324">
        <v>5.0999999999999996</v>
      </c>
    </row>
    <row r="54" spans="1:14">
      <c r="A54" s="248"/>
      <c r="B54" s="244"/>
      <c r="C54" s="244"/>
      <c r="D54" s="244"/>
      <c r="E54" s="244"/>
      <c r="F54" s="244"/>
      <c r="G54" s="325"/>
      <c r="H54" s="326" t="s">
        <v>519</v>
      </c>
      <c r="I54" s="327">
        <v>1123308</v>
      </c>
      <c r="J54" s="328">
        <v>52254</v>
      </c>
      <c r="K54" s="329">
        <v>-23.3</v>
      </c>
      <c r="L54" s="330">
        <v>23914</v>
      </c>
      <c r="M54" s="331">
        <v>-6.7</v>
      </c>
      <c r="N54" s="332">
        <v>-16.600000000000001</v>
      </c>
    </row>
    <row r="55" spans="1:14">
      <c r="A55" s="248"/>
      <c r="B55" s="244"/>
      <c r="C55" s="244"/>
      <c r="D55" s="244"/>
      <c r="E55" s="244"/>
      <c r="F55" s="244"/>
      <c r="G55" s="310" t="s">
        <v>521</v>
      </c>
      <c r="H55" s="311"/>
      <c r="I55" s="319">
        <v>1780556</v>
      </c>
      <c r="J55" s="320">
        <v>83700</v>
      </c>
      <c r="K55" s="321">
        <v>-19</v>
      </c>
      <c r="L55" s="322">
        <v>69477</v>
      </c>
      <c r="M55" s="323">
        <v>43.5</v>
      </c>
      <c r="N55" s="324">
        <v>-62.5</v>
      </c>
    </row>
    <row r="56" spans="1:14">
      <c r="A56" s="248"/>
      <c r="B56" s="244"/>
      <c r="C56" s="244"/>
      <c r="D56" s="244"/>
      <c r="E56" s="244"/>
      <c r="F56" s="244"/>
      <c r="G56" s="325"/>
      <c r="H56" s="326" t="s">
        <v>519</v>
      </c>
      <c r="I56" s="327">
        <v>997161</v>
      </c>
      <c r="J56" s="328">
        <v>46874</v>
      </c>
      <c r="K56" s="329">
        <v>-10.3</v>
      </c>
      <c r="L56" s="330">
        <v>31528</v>
      </c>
      <c r="M56" s="331">
        <v>31.8</v>
      </c>
      <c r="N56" s="332">
        <v>-42.1</v>
      </c>
    </row>
    <row r="57" spans="1:14">
      <c r="A57" s="248"/>
      <c r="B57" s="244"/>
      <c r="C57" s="244"/>
      <c r="D57" s="244"/>
      <c r="E57" s="244"/>
      <c r="F57" s="244"/>
      <c r="G57" s="310" t="s">
        <v>522</v>
      </c>
      <c r="H57" s="311"/>
      <c r="I57" s="319">
        <v>2163777</v>
      </c>
      <c r="J57" s="320">
        <v>103372</v>
      </c>
      <c r="K57" s="321">
        <v>23.5</v>
      </c>
      <c r="L57" s="322">
        <v>59668</v>
      </c>
      <c r="M57" s="323">
        <v>-14.1</v>
      </c>
      <c r="N57" s="324">
        <v>37.6</v>
      </c>
    </row>
    <row r="58" spans="1:14">
      <c r="A58" s="248"/>
      <c r="B58" s="244"/>
      <c r="C58" s="244"/>
      <c r="D58" s="244"/>
      <c r="E58" s="244"/>
      <c r="F58" s="244"/>
      <c r="G58" s="325"/>
      <c r="H58" s="326" t="s">
        <v>519</v>
      </c>
      <c r="I58" s="327">
        <v>1503474</v>
      </c>
      <c r="J58" s="328">
        <v>71827</v>
      </c>
      <c r="K58" s="329">
        <v>53.2</v>
      </c>
      <c r="L58" s="330">
        <v>31515</v>
      </c>
      <c r="M58" s="331">
        <v>0</v>
      </c>
      <c r="N58" s="332">
        <v>53.2</v>
      </c>
    </row>
    <row r="59" spans="1:14">
      <c r="A59" s="248"/>
      <c r="B59" s="244"/>
      <c r="C59" s="244"/>
      <c r="D59" s="244"/>
      <c r="E59" s="244"/>
      <c r="F59" s="244"/>
      <c r="G59" s="310" t="s">
        <v>523</v>
      </c>
      <c r="H59" s="311"/>
      <c r="I59" s="319">
        <v>1340523</v>
      </c>
      <c r="J59" s="320">
        <v>64929</v>
      </c>
      <c r="K59" s="321">
        <v>-37.200000000000003</v>
      </c>
      <c r="L59" s="322">
        <v>56894</v>
      </c>
      <c r="M59" s="323">
        <v>-4.5999999999999996</v>
      </c>
      <c r="N59" s="324">
        <v>-32.6</v>
      </c>
    </row>
    <row r="60" spans="1:14">
      <c r="A60" s="248"/>
      <c r="B60" s="244"/>
      <c r="C60" s="244"/>
      <c r="D60" s="244"/>
      <c r="E60" s="244"/>
      <c r="F60" s="244"/>
      <c r="G60" s="325"/>
      <c r="H60" s="326" t="s">
        <v>519</v>
      </c>
      <c r="I60" s="333">
        <v>981264</v>
      </c>
      <c r="J60" s="328">
        <v>47528</v>
      </c>
      <c r="K60" s="329">
        <v>-33.799999999999997</v>
      </c>
      <c r="L60" s="330">
        <v>32548</v>
      </c>
      <c r="M60" s="331">
        <v>3.3</v>
      </c>
      <c r="N60" s="332">
        <v>-37.1</v>
      </c>
    </row>
    <row r="61" spans="1:14">
      <c r="A61" s="248"/>
      <c r="B61" s="244"/>
      <c r="C61" s="244"/>
      <c r="D61" s="244"/>
      <c r="E61" s="244"/>
      <c r="F61" s="244"/>
      <c r="G61" s="310" t="s">
        <v>524</v>
      </c>
      <c r="H61" s="334"/>
      <c r="I61" s="335">
        <v>1952899</v>
      </c>
      <c r="J61" s="336">
        <v>91823</v>
      </c>
      <c r="K61" s="337">
        <v>-0.9</v>
      </c>
      <c r="L61" s="338">
        <v>57142</v>
      </c>
      <c r="M61" s="339">
        <v>-6.8</v>
      </c>
      <c r="N61" s="324">
        <v>5.9</v>
      </c>
    </row>
    <row r="62" spans="1:14">
      <c r="A62" s="248"/>
      <c r="B62" s="244"/>
      <c r="C62" s="244"/>
      <c r="D62" s="244"/>
      <c r="E62" s="244"/>
      <c r="F62" s="244"/>
      <c r="G62" s="325"/>
      <c r="H62" s="326" t="s">
        <v>519</v>
      </c>
      <c r="I62" s="327">
        <v>1217551</v>
      </c>
      <c r="J62" s="328">
        <v>57323</v>
      </c>
      <c r="K62" s="329">
        <v>-0.1</v>
      </c>
      <c r="L62" s="330">
        <v>29027</v>
      </c>
      <c r="M62" s="331">
        <v>-4.3</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16.75</v>
      </c>
      <c r="G47" s="12">
        <v>19.16</v>
      </c>
      <c r="H47" s="12">
        <v>23.9</v>
      </c>
      <c r="I47" s="12">
        <v>25.24</v>
      </c>
      <c r="J47" s="13">
        <v>25.26</v>
      </c>
    </row>
    <row r="48" spans="2:10" ht="57.75" customHeight="1">
      <c r="B48" s="14"/>
      <c r="C48" s="1171" t="s">
        <v>4</v>
      </c>
      <c r="D48" s="1171"/>
      <c r="E48" s="1172"/>
      <c r="F48" s="15">
        <v>4.18</v>
      </c>
      <c r="G48" s="16">
        <v>5.35</v>
      </c>
      <c r="H48" s="16">
        <v>4.66</v>
      </c>
      <c r="I48" s="16">
        <v>5.41</v>
      </c>
      <c r="J48" s="17">
        <v>4.74</v>
      </c>
    </row>
    <row r="49" spans="2:10" ht="57.75" customHeight="1" thickBot="1">
      <c r="B49" s="18"/>
      <c r="C49" s="1173" t="s">
        <v>5</v>
      </c>
      <c r="D49" s="1173"/>
      <c r="E49" s="1174"/>
      <c r="F49" s="19">
        <v>5.94</v>
      </c>
      <c r="G49" s="20">
        <v>6.79</v>
      </c>
      <c r="H49" s="20">
        <v>9.6999999999999993</v>
      </c>
      <c r="I49" s="20">
        <v>5.36</v>
      </c>
      <c r="J49" s="21">
        <v>2.86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4.17</v>
      </c>
      <c r="G34" s="33">
        <v>5.34</v>
      </c>
      <c r="H34" s="33">
        <v>4.6500000000000004</v>
      </c>
      <c r="I34" s="33">
        <v>5.41</v>
      </c>
      <c r="J34" s="34">
        <v>4.74</v>
      </c>
      <c r="K34" s="22"/>
      <c r="L34" s="22"/>
      <c r="M34" s="22"/>
      <c r="N34" s="22"/>
      <c r="O34" s="22"/>
      <c r="P34" s="22"/>
    </row>
    <row r="35" spans="1:16" ht="39" customHeight="1">
      <c r="A35" s="22"/>
      <c r="B35" s="35"/>
      <c r="C35" s="1175" t="s">
        <v>532</v>
      </c>
      <c r="D35" s="1176"/>
      <c r="E35" s="1177"/>
      <c r="F35" s="36">
        <v>3.04</v>
      </c>
      <c r="G35" s="37">
        <v>2.7</v>
      </c>
      <c r="H35" s="37">
        <v>2.19</v>
      </c>
      <c r="I35" s="37">
        <v>3.87</v>
      </c>
      <c r="J35" s="38">
        <v>4.62</v>
      </c>
      <c r="K35" s="22"/>
      <c r="L35" s="22"/>
      <c r="M35" s="22"/>
      <c r="N35" s="22"/>
      <c r="O35" s="22"/>
      <c r="P35" s="22"/>
    </row>
    <row r="36" spans="1:16" ht="39" customHeight="1">
      <c r="A36" s="22"/>
      <c r="B36" s="35"/>
      <c r="C36" s="1175" t="s">
        <v>533</v>
      </c>
      <c r="D36" s="1176"/>
      <c r="E36" s="1177"/>
      <c r="F36" s="36">
        <v>0.02</v>
      </c>
      <c r="G36" s="37">
        <v>0.03</v>
      </c>
      <c r="H36" s="37">
        <v>0.03</v>
      </c>
      <c r="I36" s="37">
        <v>0.08</v>
      </c>
      <c r="J36" s="38">
        <v>0.12</v>
      </c>
      <c r="K36" s="22"/>
      <c r="L36" s="22"/>
      <c r="M36" s="22"/>
      <c r="N36" s="22"/>
      <c r="O36" s="22"/>
      <c r="P36" s="22"/>
    </row>
    <row r="37" spans="1:16" ht="39" customHeight="1">
      <c r="A37" s="22"/>
      <c r="B37" s="35"/>
      <c r="C37" s="1175" t="s">
        <v>534</v>
      </c>
      <c r="D37" s="1176"/>
      <c r="E37" s="1177"/>
      <c r="F37" s="36">
        <v>0.01</v>
      </c>
      <c r="G37" s="37">
        <v>0.08</v>
      </c>
      <c r="H37" s="37">
        <v>0</v>
      </c>
      <c r="I37" s="37">
        <v>0.17</v>
      </c>
      <c r="J37" s="38">
        <v>0.1</v>
      </c>
      <c r="K37" s="22"/>
      <c r="L37" s="22"/>
      <c r="M37" s="22"/>
      <c r="N37" s="22"/>
      <c r="O37" s="22"/>
      <c r="P37" s="22"/>
    </row>
    <row r="38" spans="1:16" ht="39" customHeight="1">
      <c r="A38" s="22"/>
      <c r="B38" s="35"/>
      <c r="C38" s="1175" t="s">
        <v>535</v>
      </c>
      <c r="D38" s="1176"/>
      <c r="E38" s="1177"/>
      <c r="F38" s="36">
        <v>0.03</v>
      </c>
      <c r="G38" s="37">
        <v>0.06</v>
      </c>
      <c r="H38" s="37">
        <v>0.03</v>
      </c>
      <c r="I38" s="37">
        <v>0.04</v>
      </c>
      <c r="J38" s="38">
        <v>0.02</v>
      </c>
      <c r="K38" s="22"/>
      <c r="L38" s="22"/>
      <c r="M38" s="22"/>
      <c r="N38" s="22"/>
      <c r="O38" s="22"/>
      <c r="P38" s="22"/>
    </row>
    <row r="39" spans="1:16" ht="39" customHeight="1">
      <c r="A39" s="22"/>
      <c r="B39" s="35"/>
      <c r="C39" s="1175" t="s">
        <v>536</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538</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1690</v>
      </c>
      <c r="L45" s="60">
        <v>1592</v>
      </c>
      <c r="M45" s="60">
        <v>1494</v>
      </c>
      <c r="N45" s="60">
        <v>1361</v>
      </c>
      <c r="O45" s="61">
        <v>1283</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295</v>
      </c>
      <c r="L48" s="64">
        <v>310</v>
      </c>
      <c r="M48" s="64">
        <v>275</v>
      </c>
      <c r="N48" s="64">
        <v>291</v>
      </c>
      <c r="O48" s="65">
        <v>290</v>
      </c>
      <c r="P48" s="48"/>
      <c r="Q48" s="48"/>
      <c r="R48" s="48"/>
      <c r="S48" s="48"/>
      <c r="T48" s="48"/>
      <c r="U48" s="48"/>
    </row>
    <row r="49" spans="1:21" ht="30.75" customHeight="1">
      <c r="A49" s="48"/>
      <c r="B49" s="1193"/>
      <c r="C49" s="1194"/>
      <c r="D49" s="62"/>
      <c r="E49" s="1185" t="s">
        <v>15</v>
      </c>
      <c r="F49" s="1185"/>
      <c r="G49" s="1185"/>
      <c r="H49" s="1185"/>
      <c r="I49" s="1185"/>
      <c r="J49" s="1186"/>
      <c r="K49" s="63">
        <v>127</v>
      </c>
      <c r="L49" s="64">
        <v>123</v>
      </c>
      <c r="M49" s="64">
        <v>122</v>
      </c>
      <c r="N49" s="64">
        <v>120</v>
      </c>
      <c r="O49" s="65">
        <v>121</v>
      </c>
      <c r="P49" s="48"/>
      <c r="Q49" s="48"/>
      <c r="R49" s="48"/>
      <c r="S49" s="48"/>
      <c r="T49" s="48"/>
      <c r="U49" s="48"/>
    </row>
    <row r="50" spans="1:21" ht="30.75" customHeight="1">
      <c r="A50" s="48"/>
      <c r="B50" s="1193"/>
      <c r="C50" s="1194"/>
      <c r="D50" s="62"/>
      <c r="E50" s="1185" t="s">
        <v>16</v>
      </c>
      <c r="F50" s="1185"/>
      <c r="G50" s="1185"/>
      <c r="H50" s="1185"/>
      <c r="I50" s="1185"/>
      <c r="J50" s="1186"/>
      <c r="K50" s="63">
        <v>33</v>
      </c>
      <c r="L50" s="64">
        <v>37</v>
      </c>
      <c r="M50" s="64">
        <v>30</v>
      </c>
      <c r="N50" s="64">
        <v>32</v>
      </c>
      <c r="O50" s="65">
        <v>31</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1300</v>
      </c>
      <c r="L52" s="64">
        <v>1290</v>
      </c>
      <c r="M52" s="64">
        <v>1300</v>
      </c>
      <c r="N52" s="64">
        <v>1337</v>
      </c>
      <c r="O52" s="65">
        <v>1342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845</v>
      </c>
      <c r="L53" s="69">
        <v>772</v>
      </c>
      <c r="M53" s="69">
        <v>621</v>
      </c>
      <c r="N53" s="69">
        <v>467</v>
      </c>
      <c r="O53" s="70">
        <v>383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13478</v>
      </c>
      <c r="J41" s="83">
        <v>13088</v>
      </c>
      <c r="K41" s="83">
        <v>12352</v>
      </c>
      <c r="L41" s="83">
        <v>11587</v>
      </c>
      <c r="M41" s="84">
        <v>10738</v>
      </c>
    </row>
    <row r="42" spans="2:13" ht="27.75" customHeight="1">
      <c r="B42" s="1201"/>
      <c r="C42" s="1202"/>
      <c r="D42" s="85"/>
      <c r="E42" s="1207" t="s">
        <v>25</v>
      </c>
      <c r="F42" s="1207"/>
      <c r="G42" s="1207"/>
      <c r="H42" s="1208"/>
      <c r="I42" s="86">
        <v>144</v>
      </c>
      <c r="J42" s="87">
        <v>118</v>
      </c>
      <c r="K42" s="87">
        <v>99</v>
      </c>
      <c r="L42" s="87">
        <v>79</v>
      </c>
      <c r="M42" s="88">
        <v>60</v>
      </c>
    </row>
    <row r="43" spans="2:13" ht="27.75" customHeight="1">
      <c r="B43" s="1201"/>
      <c r="C43" s="1202"/>
      <c r="D43" s="85"/>
      <c r="E43" s="1207" t="s">
        <v>26</v>
      </c>
      <c r="F43" s="1207"/>
      <c r="G43" s="1207"/>
      <c r="H43" s="1208"/>
      <c r="I43" s="86">
        <v>4272</v>
      </c>
      <c r="J43" s="87">
        <v>4290</v>
      </c>
      <c r="K43" s="87">
        <v>4119</v>
      </c>
      <c r="L43" s="87">
        <v>4016</v>
      </c>
      <c r="M43" s="88">
        <v>3885</v>
      </c>
    </row>
    <row r="44" spans="2:13" ht="27.75" customHeight="1">
      <c r="B44" s="1201"/>
      <c r="C44" s="1202"/>
      <c r="D44" s="85"/>
      <c r="E44" s="1207" t="s">
        <v>27</v>
      </c>
      <c r="F44" s="1207"/>
      <c r="G44" s="1207"/>
      <c r="H44" s="1208"/>
      <c r="I44" s="86">
        <v>866</v>
      </c>
      <c r="J44" s="87">
        <v>726</v>
      </c>
      <c r="K44" s="87">
        <v>583</v>
      </c>
      <c r="L44" s="87">
        <v>438</v>
      </c>
      <c r="M44" s="88">
        <v>297</v>
      </c>
    </row>
    <row r="45" spans="2:13" ht="27.75" customHeight="1">
      <c r="B45" s="1201"/>
      <c r="C45" s="1202"/>
      <c r="D45" s="85"/>
      <c r="E45" s="1207" t="s">
        <v>28</v>
      </c>
      <c r="F45" s="1207"/>
      <c r="G45" s="1207"/>
      <c r="H45" s="1208"/>
      <c r="I45" s="86">
        <v>2063</v>
      </c>
      <c r="J45" s="87">
        <v>1998</v>
      </c>
      <c r="K45" s="87">
        <v>1895</v>
      </c>
      <c r="L45" s="87">
        <v>1687</v>
      </c>
      <c r="M45" s="88">
        <v>1482</v>
      </c>
    </row>
    <row r="46" spans="2:13" ht="27.75" customHeight="1">
      <c r="B46" s="1201"/>
      <c r="C46" s="1202"/>
      <c r="D46" s="85"/>
      <c r="E46" s="1207" t="s">
        <v>29</v>
      </c>
      <c r="F46" s="1207"/>
      <c r="G46" s="1207"/>
      <c r="H46" s="1208"/>
      <c r="I46" s="86" t="s">
        <v>486</v>
      </c>
      <c r="J46" s="87" t="s">
        <v>486</v>
      </c>
      <c r="K46" s="87" t="s">
        <v>486</v>
      </c>
      <c r="L46" s="87" t="s">
        <v>486</v>
      </c>
      <c r="M46" s="88" t="s">
        <v>486</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v>4</v>
      </c>
      <c r="L48" s="87" t="s">
        <v>486</v>
      </c>
      <c r="M48" s="88" t="s">
        <v>486</v>
      </c>
    </row>
    <row r="49" spans="2:13" ht="27.75" customHeight="1">
      <c r="B49" s="1209" t="s">
        <v>32</v>
      </c>
      <c r="C49" s="1210"/>
      <c r="D49" s="89"/>
      <c r="E49" s="1207" t="s">
        <v>33</v>
      </c>
      <c r="F49" s="1207"/>
      <c r="G49" s="1207"/>
      <c r="H49" s="1208"/>
      <c r="I49" s="86">
        <v>3396</v>
      </c>
      <c r="J49" s="87">
        <v>3419</v>
      </c>
      <c r="K49" s="87">
        <v>3816</v>
      </c>
      <c r="L49" s="87">
        <v>3865</v>
      </c>
      <c r="M49" s="88">
        <v>4177</v>
      </c>
    </row>
    <row r="50" spans="2:13" ht="27.75" customHeight="1">
      <c r="B50" s="1201"/>
      <c r="C50" s="1202"/>
      <c r="D50" s="85"/>
      <c r="E50" s="1207" t="s">
        <v>34</v>
      </c>
      <c r="F50" s="1207"/>
      <c r="G50" s="1207"/>
      <c r="H50" s="1208"/>
      <c r="I50" s="86">
        <v>188</v>
      </c>
      <c r="J50" s="87">
        <v>163</v>
      </c>
      <c r="K50" s="87">
        <v>143</v>
      </c>
      <c r="L50" s="87">
        <v>146</v>
      </c>
      <c r="M50" s="88">
        <v>129</v>
      </c>
    </row>
    <row r="51" spans="2:13" ht="27.75" customHeight="1">
      <c r="B51" s="1203"/>
      <c r="C51" s="1204"/>
      <c r="D51" s="85"/>
      <c r="E51" s="1207" t="s">
        <v>35</v>
      </c>
      <c r="F51" s="1207"/>
      <c r="G51" s="1207"/>
      <c r="H51" s="1208"/>
      <c r="I51" s="86">
        <v>13938</v>
      </c>
      <c r="J51" s="87">
        <v>14022</v>
      </c>
      <c r="K51" s="87">
        <v>14383</v>
      </c>
      <c r="L51" s="87">
        <v>14314</v>
      </c>
      <c r="M51" s="88">
        <v>13953</v>
      </c>
    </row>
    <row r="52" spans="2:13" ht="27.75" customHeight="1" thickBot="1">
      <c r="B52" s="1211" t="s">
        <v>36</v>
      </c>
      <c r="C52" s="1212"/>
      <c r="D52" s="90"/>
      <c r="E52" s="1213" t="s">
        <v>37</v>
      </c>
      <c r="F52" s="1213"/>
      <c r="G52" s="1213"/>
      <c r="H52" s="1214"/>
      <c r="I52" s="91">
        <v>3302</v>
      </c>
      <c r="J52" s="92">
        <v>2617</v>
      </c>
      <c r="K52" s="92">
        <v>709</v>
      </c>
      <c r="L52" s="92">
        <v>-518</v>
      </c>
      <c r="M52" s="93">
        <v>-1797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567</v>
      </c>
      <c r="H51" s="1240"/>
      <c r="I51" s="1245" t="s">
        <v>568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570</v>
      </c>
      <c r="H55" s="1220"/>
      <c r="I55" s="1225" t="s">
        <v>568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7" t="s">
        <v>574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567</v>
      </c>
      <c r="H73" s="1240"/>
      <c r="I73" s="1245" t="s">
        <v>568</v>
      </c>
      <c r="J73" s="1245"/>
      <c r="K73" s="1226">
        <v>46.1</v>
      </c>
      <c r="L73" s="1226">
        <v>37.4</v>
      </c>
      <c r="M73" s="1215">
        <v>9.9</v>
      </c>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573</v>
      </c>
      <c r="J75" s="1225"/>
      <c r="K75" s="1247">
        <v>12.8</v>
      </c>
      <c r="L75" s="1247">
        <v>11.7</v>
      </c>
      <c r="M75" s="1247">
        <v>10.5</v>
      </c>
      <c r="N75" s="1247">
        <v>8.8000000000000007</v>
      </c>
      <c r="O75" s="1247">
        <v>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570</v>
      </c>
      <c r="H77" s="1220"/>
      <c r="I77" s="1225" t="s">
        <v>568</v>
      </c>
      <c r="J77" s="1225"/>
      <c r="K77" s="1226">
        <v>44.4</v>
      </c>
      <c r="L77" s="1226">
        <v>43</v>
      </c>
      <c r="M77" s="1215">
        <v>37</v>
      </c>
      <c r="N77" s="1215">
        <v>27.8</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573</v>
      </c>
      <c r="J79" s="1217"/>
      <c r="K79" s="1218">
        <v>11.1</v>
      </c>
      <c r="L79" s="1218">
        <v>10.3</v>
      </c>
      <c r="M79" s="1218">
        <v>9.4</v>
      </c>
      <c r="N79" s="1218">
        <v>8.1</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103833</v>
      </c>
      <c r="E3" s="116"/>
      <c r="F3" s="117">
        <v>51262</v>
      </c>
      <c r="G3" s="118"/>
      <c r="H3" s="119"/>
    </row>
    <row r="4" spans="1:8">
      <c r="A4" s="120"/>
      <c r="B4" s="121"/>
      <c r="C4" s="122"/>
      <c r="D4" s="123">
        <v>68132</v>
      </c>
      <c r="E4" s="124"/>
      <c r="F4" s="125">
        <v>25630</v>
      </c>
      <c r="G4" s="126"/>
      <c r="H4" s="127"/>
    </row>
    <row r="5" spans="1:8">
      <c r="A5" s="108" t="s">
        <v>520</v>
      </c>
      <c r="B5" s="113"/>
      <c r="C5" s="114"/>
      <c r="D5" s="115">
        <v>103281</v>
      </c>
      <c r="E5" s="116"/>
      <c r="F5" s="117">
        <v>48407</v>
      </c>
      <c r="G5" s="118"/>
      <c r="H5" s="119"/>
    </row>
    <row r="6" spans="1:8">
      <c r="A6" s="120"/>
      <c r="B6" s="121"/>
      <c r="C6" s="122"/>
      <c r="D6" s="123">
        <v>52254</v>
      </c>
      <c r="E6" s="124"/>
      <c r="F6" s="125">
        <v>23914</v>
      </c>
      <c r="G6" s="126"/>
      <c r="H6" s="127"/>
    </row>
    <row r="7" spans="1:8">
      <c r="A7" s="108" t="s">
        <v>521</v>
      </c>
      <c r="B7" s="113"/>
      <c r="C7" s="114"/>
      <c r="D7" s="115">
        <v>83700</v>
      </c>
      <c r="E7" s="116"/>
      <c r="F7" s="117">
        <v>69477</v>
      </c>
      <c r="G7" s="118"/>
      <c r="H7" s="119"/>
    </row>
    <row r="8" spans="1:8">
      <c r="A8" s="120"/>
      <c r="B8" s="121"/>
      <c r="C8" s="122"/>
      <c r="D8" s="123">
        <v>46874</v>
      </c>
      <c r="E8" s="124"/>
      <c r="F8" s="125">
        <v>31528</v>
      </c>
      <c r="G8" s="126"/>
      <c r="H8" s="127"/>
    </row>
    <row r="9" spans="1:8">
      <c r="A9" s="108" t="s">
        <v>522</v>
      </c>
      <c r="B9" s="113"/>
      <c r="C9" s="114"/>
      <c r="D9" s="115">
        <v>103372</v>
      </c>
      <c r="E9" s="116"/>
      <c r="F9" s="117">
        <v>59668</v>
      </c>
      <c r="G9" s="118"/>
      <c r="H9" s="119"/>
    </row>
    <row r="10" spans="1:8">
      <c r="A10" s="120"/>
      <c r="B10" s="121"/>
      <c r="C10" s="122"/>
      <c r="D10" s="123">
        <v>71827</v>
      </c>
      <c r="E10" s="124"/>
      <c r="F10" s="125">
        <v>31515</v>
      </c>
      <c r="G10" s="126"/>
      <c r="H10" s="127"/>
    </row>
    <row r="11" spans="1:8">
      <c r="A11" s="108" t="s">
        <v>523</v>
      </c>
      <c r="B11" s="113"/>
      <c r="C11" s="114"/>
      <c r="D11" s="115">
        <v>64929</v>
      </c>
      <c r="E11" s="116"/>
      <c r="F11" s="117">
        <v>56894</v>
      </c>
      <c r="G11" s="118"/>
      <c r="H11" s="119"/>
    </row>
    <row r="12" spans="1:8">
      <c r="A12" s="120"/>
      <c r="B12" s="121"/>
      <c r="C12" s="128"/>
      <c r="D12" s="123">
        <v>47528</v>
      </c>
      <c r="E12" s="124"/>
      <c r="F12" s="125">
        <v>32548</v>
      </c>
      <c r="G12" s="126"/>
      <c r="H12" s="127"/>
    </row>
    <row r="13" spans="1:8">
      <c r="A13" s="108"/>
      <c r="B13" s="113"/>
      <c r="C13" s="129"/>
      <c r="D13" s="130">
        <v>91823</v>
      </c>
      <c r="E13" s="131"/>
      <c r="F13" s="132">
        <v>57142</v>
      </c>
      <c r="G13" s="133"/>
      <c r="H13" s="119"/>
    </row>
    <row r="14" spans="1:8">
      <c r="A14" s="120"/>
      <c r="B14" s="121"/>
      <c r="C14" s="122"/>
      <c r="D14" s="123">
        <v>57323</v>
      </c>
      <c r="E14" s="124"/>
      <c r="F14" s="125">
        <v>29027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4.18</v>
      </c>
      <c r="C19" s="134">
        <f>ROUND(VALUE(SUBSTITUTE(実質収支比率等に係る経年分析!G$48,"▲","-")),2)</f>
        <v>5.35</v>
      </c>
      <c r="D19" s="134">
        <f>ROUND(VALUE(SUBSTITUTE(実質収支比率等に係る経年分析!H$48,"▲","-")),2)</f>
        <v>4.66</v>
      </c>
      <c r="E19" s="134">
        <f>ROUND(VALUE(SUBSTITUTE(実質収支比率等に係る経年分析!I$48,"▲","-")),2)</f>
        <v>5.41</v>
      </c>
      <c r="F19" s="134">
        <f>ROUND(VALUE(SUBSTITUTE(実質収支比率等に係る経年分析!J$48,"▲","-")),2)</f>
        <v>4.74</v>
      </c>
    </row>
    <row r="20" spans="1:11">
      <c r="A20" s="134" t="s">
        <v>42</v>
      </c>
      <c r="B20" s="134">
        <f>ROUND(VALUE(SUBSTITUTE(実質収支比率等に係る経年分析!F$47,"▲","-")),2)</f>
        <v>16.75</v>
      </c>
      <c r="C20" s="134">
        <f>ROUND(VALUE(SUBSTITUTE(実質収支比率等に係る経年分析!G$47,"▲","-")),2)</f>
        <v>19.16</v>
      </c>
      <c r="D20" s="134">
        <f>ROUND(VALUE(SUBSTITUTE(実質収支比率等に係る経年分析!H$47,"▲","-")),2)</f>
        <v>23.9</v>
      </c>
      <c r="E20" s="134">
        <f>ROUND(VALUE(SUBSTITUTE(実質収支比率等に係る経年分析!I$47,"▲","-")),2)</f>
        <v>25.24</v>
      </c>
      <c r="F20" s="134">
        <f>ROUND(VALUE(SUBSTITUTE(実質収支比率等に係る経年分析!J$47,"▲","-")),2)</f>
        <v>25.26</v>
      </c>
    </row>
    <row r="21" spans="1:11">
      <c r="A21" s="134" t="s">
        <v>43</v>
      </c>
      <c r="B21" s="134">
        <f>IF(ISNUMBER(VALUE(SUBSTITUTE(実質収支比率等に係る経年分析!F$49,"▲","-"))),ROUND(VALUE(SUBSTITUTE(実質収支比率等に係る経年分析!F$49,"▲","-")),2),NA())</f>
        <v>5.94</v>
      </c>
      <c r="C21" s="134">
        <f>IF(ISNUMBER(VALUE(SUBSTITUTE(実質収支比率等に係る経年分析!G$49,"▲","-"))),ROUND(VALUE(SUBSTITUTE(実質収支比率等に係る経年分析!G$49,"▲","-")),2),NA())</f>
        <v>6.79</v>
      </c>
      <c r="D21" s="134">
        <f>IF(ISNUMBER(VALUE(SUBSTITUTE(実質収支比率等に係る経年分析!H$49,"▲","-"))),ROUND(VALUE(SUBSTITUTE(実質収支比率等に係る経年分析!H$49,"▲","-")),2),NA())</f>
        <v>9.6999999999999993</v>
      </c>
      <c r="E21" s="134">
        <f>IF(ISNUMBER(VALUE(SUBSTITUTE(実質収支比率等に係る経年分析!I$49,"▲","-"))),ROUND(VALUE(SUBSTITUTE(実質収支比率等に係る経年分析!I$49,"▲","-")),2),NA())</f>
        <v>5.36</v>
      </c>
      <c r="F21" s="134">
        <f>IF(ISNUMBER(VALUE(SUBSTITUTE(実質収支比率等に係る経年分析!J$49,"▲","-"))),ROUND(VALUE(SUBSTITUTE(実質収支比率等に係る経年分析!J$49,"▲","-")),2),NA())</f>
        <v>2.86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4.6500000000000004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1300</v>
      </c>
      <c r="E42" s="136"/>
      <c r="F42" s="136"/>
      <c r="G42" s="136">
        <f>'実質公債費比率（分子）の構造'!L$52</f>
        <v>1290</v>
      </c>
      <c r="H42" s="136"/>
      <c r="I42" s="136"/>
      <c r="J42" s="136">
        <f>'実質公債費比率（分子）の構造'!M$52</f>
        <v>1300</v>
      </c>
      <c r="K42" s="136"/>
      <c r="L42" s="136"/>
      <c r="M42" s="136">
        <f>'実質公債費比率（分子）の構造'!N$52</f>
        <v>1337</v>
      </c>
      <c r="N42" s="136"/>
      <c r="O42" s="136"/>
      <c r="P42" s="136">
        <f>'実質公債費比率（分子）の構造'!O$52</f>
        <v>1342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33</v>
      </c>
      <c r="C44" s="136"/>
      <c r="D44" s="136"/>
      <c r="E44" s="136">
        <f>'実質公債費比率（分子）の構造'!L$50</f>
        <v>37</v>
      </c>
      <c r="F44" s="136"/>
      <c r="G44" s="136"/>
      <c r="H44" s="136">
        <f>'実質公債費比率（分子）の構造'!M$50</f>
        <v>30</v>
      </c>
      <c r="I44" s="136"/>
      <c r="J44" s="136"/>
      <c r="K44" s="136">
        <f>'実質公債費比率（分子）の構造'!N$50</f>
        <v>32</v>
      </c>
      <c r="L44" s="136"/>
      <c r="M44" s="136"/>
      <c r="N44" s="136">
        <f>'実質公債費比率（分子）の構造'!O$50</f>
        <v>31</v>
      </c>
      <c r="O44" s="136"/>
      <c r="P44" s="136"/>
    </row>
    <row r="45" spans="1:16">
      <c r="A45" s="136" t="s">
        <v>53</v>
      </c>
      <c r="B45" s="136">
        <f>'実質公債費比率（分子）の構造'!K$49</f>
        <v>127</v>
      </c>
      <c r="C45" s="136"/>
      <c r="D45" s="136"/>
      <c r="E45" s="136">
        <f>'実質公債費比率（分子）の構造'!L$49</f>
        <v>123</v>
      </c>
      <c r="F45" s="136"/>
      <c r="G45" s="136"/>
      <c r="H45" s="136">
        <f>'実質公債費比率（分子）の構造'!M$49</f>
        <v>122</v>
      </c>
      <c r="I45" s="136"/>
      <c r="J45" s="136"/>
      <c r="K45" s="136">
        <f>'実質公債費比率（分子）の構造'!N$49</f>
        <v>120</v>
      </c>
      <c r="L45" s="136"/>
      <c r="M45" s="136"/>
      <c r="N45" s="136">
        <f>'実質公債費比率（分子）の構造'!O$49</f>
        <v>121</v>
      </c>
      <c r="O45" s="136"/>
      <c r="P45" s="136"/>
    </row>
    <row r="46" spans="1:16">
      <c r="A46" s="136" t="s">
        <v>54</v>
      </c>
      <c r="B46" s="136">
        <f>'実質公債費比率（分子）の構造'!K$48</f>
        <v>295</v>
      </c>
      <c r="C46" s="136"/>
      <c r="D46" s="136"/>
      <c r="E46" s="136">
        <f>'実質公債費比率（分子）の構造'!L$48</f>
        <v>310</v>
      </c>
      <c r="F46" s="136"/>
      <c r="G46" s="136"/>
      <c r="H46" s="136">
        <f>'実質公債費比率（分子）の構造'!M$48</f>
        <v>275</v>
      </c>
      <c r="I46" s="136"/>
      <c r="J46" s="136"/>
      <c r="K46" s="136">
        <f>'実質公債費比率（分子）の構造'!N$48</f>
        <v>291</v>
      </c>
      <c r="L46" s="136"/>
      <c r="M46" s="136"/>
      <c r="N46" s="136">
        <f>'実質公債費比率（分子）の構造'!O$48</f>
        <v>290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1690</v>
      </c>
      <c r="C49" s="136"/>
      <c r="D49" s="136"/>
      <c r="E49" s="136">
        <f>'実質公債費比率（分子）の構造'!L$45</f>
        <v>1592</v>
      </c>
      <c r="F49" s="136"/>
      <c r="G49" s="136"/>
      <c r="H49" s="136">
        <f>'実質公債費比率（分子）の構造'!M$45</f>
        <v>1494</v>
      </c>
      <c r="I49" s="136"/>
      <c r="J49" s="136"/>
      <c r="K49" s="136">
        <f>'実質公債費比率（分子）の構造'!N$45</f>
        <v>1361</v>
      </c>
      <c r="L49" s="136"/>
      <c r="M49" s="136"/>
      <c r="N49" s="136">
        <f>'実質公債費比率（分子）の構造'!O$45</f>
        <v>1283</v>
      </c>
      <c r="O49" s="136"/>
      <c r="P49" s="136"/>
    </row>
    <row r="50" spans="1:16">
      <c r="A50" s="136" t="s">
        <v>58</v>
      </c>
      <c r="B50" s="136" t="e">
        <f>NA()</f>
        <v>#N/A</v>
      </c>
      <c r="C50" s="136">
        <f>IF(ISNUMBER('実質公債費比率（分子）の構造'!K$53),'実質公債費比率（分子）の構造'!K$53,NA())</f>
        <v>845</v>
      </c>
      <c r="D50" s="136" t="e">
        <f>NA()</f>
        <v>#N/A</v>
      </c>
      <c r="E50" s="136" t="e">
        <f>NA()</f>
        <v>#N/A</v>
      </c>
      <c r="F50" s="136">
        <f>IF(ISNUMBER('実質公債費比率（分子）の構造'!L$53),'実質公債費比率（分子）の構造'!L$53,NA())</f>
        <v>772</v>
      </c>
      <c r="G50" s="136" t="e">
        <f>NA()</f>
        <v>#N/A</v>
      </c>
      <c r="H50" s="136" t="e">
        <f>NA()</f>
        <v>#N/A</v>
      </c>
      <c r="I50" s="136">
        <f>IF(ISNUMBER('実質公債費比率（分子）の構造'!M$53),'実質公債費比率（分子）の構造'!M$53,NA())</f>
        <v>621</v>
      </c>
      <c r="J50" s="136" t="e">
        <f>NA()</f>
        <v>#N/A</v>
      </c>
      <c r="K50" s="136" t="e">
        <f>NA()</f>
        <v>#N/A</v>
      </c>
      <c r="L50" s="136">
        <f>IF(ISNUMBER('実質公債費比率（分子）の構造'!N$53),'実質公債費比率（分子）の構造'!N$53,NA())</f>
        <v>467</v>
      </c>
      <c r="M50" s="136" t="e">
        <f>NA()</f>
        <v>#N/A</v>
      </c>
      <c r="N50" s="136" t="e">
        <f>NA()</f>
        <v>#N/A</v>
      </c>
      <c r="O50" s="136">
        <f>IF(ISNUMBER('実質公債費比率（分子）の構造'!O$53),'実質公債費比率（分子）の構造'!O$53,NA())</f>
        <v>383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13938</v>
      </c>
      <c r="E56" s="135"/>
      <c r="F56" s="135"/>
      <c r="G56" s="135">
        <f>'将来負担比率（分子）の構造'!J$51</f>
        <v>14022</v>
      </c>
      <c r="H56" s="135"/>
      <c r="I56" s="135"/>
      <c r="J56" s="135">
        <f>'将来負担比率（分子）の構造'!K$51</f>
        <v>14383</v>
      </c>
      <c r="K56" s="135"/>
      <c r="L56" s="135"/>
      <c r="M56" s="135">
        <f>'将来負担比率（分子）の構造'!L$51</f>
        <v>14314</v>
      </c>
      <c r="N56" s="135"/>
      <c r="O56" s="135"/>
      <c r="P56" s="135">
        <f>'将来負担比率（分子）の構造'!M$51</f>
        <v>13953</v>
      </c>
    </row>
    <row r="57" spans="1:16">
      <c r="A57" s="135" t="s">
        <v>34</v>
      </c>
      <c r="B57" s="135"/>
      <c r="C57" s="135"/>
      <c r="D57" s="135">
        <f>'将来負担比率（分子）の構造'!I$50</f>
        <v>188</v>
      </c>
      <c r="E57" s="135"/>
      <c r="F57" s="135"/>
      <c r="G57" s="135">
        <f>'将来負担比率（分子）の構造'!J$50</f>
        <v>163</v>
      </c>
      <c r="H57" s="135"/>
      <c r="I57" s="135"/>
      <c r="J57" s="135">
        <f>'将来負担比率（分子）の構造'!K$50</f>
        <v>143</v>
      </c>
      <c r="K57" s="135"/>
      <c r="L57" s="135"/>
      <c r="M57" s="135">
        <f>'将来負担比率（分子）の構造'!L$50</f>
        <v>146</v>
      </c>
      <c r="N57" s="135"/>
      <c r="O57" s="135"/>
      <c r="P57" s="135">
        <f>'将来負担比率（分子）の構造'!M$50</f>
        <v>129</v>
      </c>
    </row>
    <row r="58" spans="1:16">
      <c r="A58" s="135" t="s">
        <v>33</v>
      </c>
      <c r="B58" s="135"/>
      <c r="C58" s="135"/>
      <c r="D58" s="135">
        <f>'将来負担比率（分子）の構造'!I$49</f>
        <v>3396</v>
      </c>
      <c r="E58" s="135"/>
      <c r="F58" s="135"/>
      <c r="G58" s="135">
        <f>'将来負担比率（分子）の構造'!J$49</f>
        <v>3419</v>
      </c>
      <c r="H58" s="135"/>
      <c r="I58" s="135"/>
      <c r="J58" s="135">
        <f>'将来負担比率（分子）の構造'!K$49</f>
        <v>3816</v>
      </c>
      <c r="K58" s="135"/>
      <c r="L58" s="135"/>
      <c r="M58" s="135">
        <f>'将来負担比率（分子）の構造'!L$49</f>
        <v>3865</v>
      </c>
      <c r="N58" s="135"/>
      <c r="O58" s="135"/>
      <c r="P58" s="135">
        <f>'将来負担比率（分子）の構造'!M$49</f>
        <v>4177</v>
      </c>
    </row>
    <row r="59" spans="1:16">
      <c r="A59" s="135" t="s">
        <v>31</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2063</v>
      </c>
      <c r="C62" s="135"/>
      <c r="D62" s="135"/>
      <c r="E62" s="135">
        <f>'将来負担比率（分子）の構造'!J$45</f>
        <v>1998</v>
      </c>
      <c r="F62" s="135"/>
      <c r="G62" s="135"/>
      <c r="H62" s="135">
        <f>'将来負担比率（分子）の構造'!K$45</f>
        <v>1895</v>
      </c>
      <c r="I62" s="135"/>
      <c r="J62" s="135"/>
      <c r="K62" s="135">
        <f>'将来負担比率（分子）の構造'!L$45</f>
        <v>1687</v>
      </c>
      <c r="L62" s="135"/>
      <c r="M62" s="135"/>
      <c r="N62" s="135">
        <f>'将来負担比率（分子）の構造'!M$45</f>
        <v>1482</v>
      </c>
      <c r="O62" s="135"/>
      <c r="P62" s="135"/>
    </row>
    <row r="63" spans="1:16">
      <c r="A63" s="135" t="s">
        <v>27</v>
      </c>
      <c r="B63" s="135">
        <f>'将来負担比率（分子）の構造'!I$44</f>
        <v>866</v>
      </c>
      <c r="C63" s="135"/>
      <c r="D63" s="135"/>
      <c r="E63" s="135">
        <f>'将来負担比率（分子）の構造'!J$44</f>
        <v>726</v>
      </c>
      <c r="F63" s="135"/>
      <c r="G63" s="135"/>
      <c r="H63" s="135">
        <f>'将来負担比率（分子）の構造'!K$44</f>
        <v>583</v>
      </c>
      <c r="I63" s="135"/>
      <c r="J63" s="135"/>
      <c r="K63" s="135">
        <f>'将来負担比率（分子）の構造'!L$44</f>
        <v>438</v>
      </c>
      <c r="L63" s="135"/>
      <c r="M63" s="135"/>
      <c r="N63" s="135">
        <f>'将来負担比率（分子）の構造'!M$44</f>
        <v>297</v>
      </c>
      <c r="O63" s="135"/>
      <c r="P63" s="135"/>
    </row>
    <row r="64" spans="1:16">
      <c r="A64" s="135" t="s">
        <v>26</v>
      </c>
      <c r="B64" s="135">
        <f>'将来負担比率（分子）の構造'!I$43</f>
        <v>4272</v>
      </c>
      <c r="C64" s="135"/>
      <c r="D64" s="135"/>
      <c r="E64" s="135">
        <f>'将来負担比率（分子）の構造'!J$43</f>
        <v>4290</v>
      </c>
      <c r="F64" s="135"/>
      <c r="G64" s="135"/>
      <c r="H64" s="135">
        <f>'将来負担比率（分子）の構造'!K$43</f>
        <v>4119</v>
      </c>
      <c r="I64" s="135"/>
      <c r="J64" s="135"/>
      <c r="K64" s="135">
        <f>'将来負担比率（分子）の構造'!L$43</f>
        <v>4016</v>
      </c>
      <c r="L64" s="135"/>
      <c r="M64" s="135"/>
      <c r="N64" s="135">
        <f>'将来負担比率（分子）の構造'!M$43</f>
        <v>3885</v>
      </c>
      <c r="O64" s="135"/>
      <c r="P64" s="135"/>
    </row>
    <row r="65" spans="1:16">
      <c r="A65" s="135" t="s">
        <v>25</v>
      </c>
      <c r="B65" s="135">
        <f>'将来負担比率（分子）の構造'!I$42</f>
        <v>144</v>
      </c>
      <c r="C65" s="135"/>
      <c r="D65" s="135"/>
      <c r="E65" s="135">
        <f>'将来負担比率（分子）の構造'!J$42</f>
        <v>118</v>
      </c>
      <c r="F65" s="135"/>
      <c r="G65" s="135"/>
      <c r="H65" s="135">
        <f>'将来負担比率（分子）の構造'!K$42</f>
        <v>99</v>
      </c>
      <c r="I65" s="135"/>
      <c r="J65" s="135"/>
      <c r="K65" s="135">
        <f>'将来負担比率（分子）の構造'!L$42</f>
        <v>79</v>
      </c>
      <c r="L65" s="135"/>
      <c r="M65" s="135"/>
      <c r="N65" s="135">
        <f>'将来負担比率（分子）の構造'!M$42</f>
        <v>60</v>
      </c>
      <c r="O65" s="135"/>
      <c r="P65" s="135"/>
    </row>
    <row r="66" spans="1:16">
      <c r="A66" s="135" t="s">
        <v>24</v>
      </c>
      <c r="B66" s="135">
        <f>'将来負担比率（分子）の構造'!I$41</f>
        <v>13478</v>
      </c>
      <c r="C66" s="135"/>
      <c r="D66" s="135"/>
      <c r="E66" s="135">
        <f>'将来負担比率（分子）の構造'!J$41</f>
        <v>13088</v>
      </c>
      <c r="F66" s="135"/>
      <c r="G66" s="135"/>
      <c r="H66" s="135">
        <f>'将来負担比率（分子）の構造'!K$41</f>
        <v>12352</v>
      </c>
      <c r="I66" s="135"/>
      <c r="J66" s="135"/>
      <c r="K66" s="135">
        <f>'将来負担比率（分子）の構造'!L$41</f>
        <v>11587</v>
      </c>
      <c r="L66" s="135"/>
      <c r="M66" s="135"/>
      <c r="N66" s="135">
        <f>'将来負担比率（分子）の構造'!M$41</f>
        <v>10738</v>
      </c>
      <c r="O66" s="135"/>
      <c r="P66" s="135"/>
    </row>
    <row r="67" spans="1:16">
      <c r="A67" s="135" t="s">
        <v>62</v>
      </c>
      <c r="B67" s="135" t="e">
        <f>NA()</f>
        <v>#N/A</v>
      </c>
      <c r="C67" s="135">
        <f>IF(ISNUMBER('将来負担比率（分子）の構造'!I$52), IF('将来負担比率（分子）の構造'!I$52 &lt; 0, 0, '将来負担比率（分子）の構造'!I$52), NA())</f>
        <v>3302</v>
      </c>
      <c r="D67" s="135" t="e">
        <f>NA()</f>
        <v>#N/A</v>
      </c>
      <c r="E67" s="135" t="e">
        <f>NA()</f>
        <v>#N/A</v>
      </c>
      <c r="F67" s="135">
        <f>IF(ISNUMBER('将来負担比率（分子）の構造'!J$52), IF('将来負担比率（分子）の構造'!J$52 &lt; 0, 0, '将来負担比率（分子）の構造'!J$52), NA())</f>
        <v>2617</v>
      </c>
      <c r="G67" s="135" t="e">
        <f>NA()</f>
        <v>#N/A</v>
      </c>
      <c r="H67" s="135" t="e">
        <f>NA()</f>
        <v>#N/A</v>
      </c>
      <c r="I67" s="135">
        <f>IF(ISNUMBER('将来負担比率（分子）の構造'!K$52), IF('将来負担比率（分子）の構造'!K$52 &lt; 0, 0, '将来負担比率（分子）の構造'!K$52), NA())</f>
        <v>709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2017-05-16T04:40:38Z</cp:lastPrinted>
  <dcterms:created xsi:type="dcterms:W3CDTF">2017-02-15T15:51:25Z</dcterms:created>
  <dcterms:modified xsi:type="dcterms:W3CDTF">2017-05-19T05:11:32Z</dcterms:modified>
</cp:coreProperties>
</file>