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O34" i="9"/>
  <c r="CO35" i="9" s="1"/>
  <c r="CO36" i="9" s="1"/>
  <c r="BW34" i="9"/>
  <c r="BW35" i="9" s="1"/>
  <c r="BW36" i="9" s="1"/>
  <c r="BW37" i="9" s="1"/>
  <c r="BW38" i="9" s="1"/>
  <c r="BW39" i="9" s="1"/>
  <c r="BW40" i="9" s="1"/>
  <c r="BW41" i="9" s="1"/>
  <c r="AM34" i="9"/>
  <c r="C34" i="9"/>
  <c r="C35" i="9" s="1"/>
  <c r="BE34" i="9" l="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<sst xmlns="http://schemas.openxmlformats.org/spreadsheetml/2006/main" count="1085" uniqueCount="558">
  <si>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</si>
  <si>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</si>
  <si>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</si>
  <si>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</si>
  <si>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</si>
  <si>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</si>
  <si>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</si>
  <si>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</si>
  <si>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</si>
  <si>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</si>
  <si>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</si>
  <si>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</si>
  <si>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</si>
  <si>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</si>
  <si>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</si>
  <si>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</si>
  <si>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</si>
  <si>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</si>
  <si>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</si>
  <si>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</si>
  <si>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</si>
  <si>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</si>
  <si>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</si>
  <si>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</si>
  <si>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</si>
  <si>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</si>
  <si>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</si>
  <si>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</si>
  <si>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</si>
  <si>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</si>
  <si>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</si>
  <si>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</si>
  <si>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</si>
  <si>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</si>
  <si>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</si>
  <si>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</si>
  <si>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</si>
  <si>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</si>
  <si>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</si>
  <si>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</si>
  <si>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</si>
  <si>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</si>
  <si>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</si>
  <si>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</si>
  <si>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</si>
  <si>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</si>
  <si>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</si>
  <si>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</si>
  <si>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</si>
  <si>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</si>
  <si>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</si>
  <si>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</si>
  <si>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</si>
  <si>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</si>
  <si>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</si>
  <si>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</si>
  <si>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</si>
  <si>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</si>
  <si>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</si>
  <si>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</si>
  <si>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</si>
  <si>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</si>
  <si>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</si>
  <si>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</si>
  <si>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</si>
  <si>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</si>
  <si>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</si>
  <si>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</si>
  <si>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</si>
  <si>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</si>
  <si>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</si>
  <si>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</si>
  <si>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</si>
  <si>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</si>
  <si>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</si>
  <si>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</si>
  <si>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</si>
  <si>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</si>
  <si>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</si>
  <si>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</si>
  <si>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</si>
  <si>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</si>
  <si>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</si>
  <si>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</si>
  <si>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</si>
  <si>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</si>
  <si>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</si>
  <si>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</si>
  <si>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</si>
  <si>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</si>
  <si>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</si>
  <si>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</si>
  <si>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</si>
  <si>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</si>
  <si>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</si>
  <si>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</si>
  <si>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</si>
  <si>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</si>
  <si>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</si>
  <si>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</si>
  <si>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</si>
  <si>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</si>
  <si>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</si>
  <si>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</si>
  <si>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</si>
  <si>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</si>
  <si>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</si>
  <si>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</si>
  <si>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</si>
  <si>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</si>
  <si>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</si>
  <si>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</si>
  <si>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</si>
  <si>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</si>
  <si>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</si>
  <si>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</si>
  <si>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</si>
  <si>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</si>
  <si>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</si>
  <si>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</si>
  <si>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</si>
  <si>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</si>
  <si>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</si>
  <si>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</si>
  <si>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</si>
  <si>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</si>
  <si>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</si>
  <si>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</si>
  <si>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</si>
  <si>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</si>
  <si>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</si>
  <si>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</si>
  <si>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</si>
  <si>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</si>
  <si>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</si>
  <si>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</si>
  <si>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</si>
  <si>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</si>
  <si>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</si>
  <si>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</si>
  <si>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</si>
  <si>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</si>
  <si>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</si>
  <si>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</si>
  <si>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</si>
  <si>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</si>
  <si>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</si>
  <si>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</si>
  <si>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</si>
  <si>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</si>
  <si>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</si>
  <si>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</si>
  <si>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</si>
  <si>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</si>
  <si>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</si>
  <si>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</si>
  <si>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</si>
  <si>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</si>
  <si>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</si>
  <si>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</si>
  <si>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</si>
  <si>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</si>
  <si>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</si>
  <si>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</si>
  <si>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</si>
  <si>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</si>
  <si>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</si>
  <si>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</si>
  <si>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</si>
  <si>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</si>
  <si>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</si>
  <si>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</si>
  <si>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</si>
  <si>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</si>
  <si>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</si>
  <si>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</si>
  <si>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</si>
  <si>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</si>
  <si>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</si>
  <si>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</si>
  <si>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</si>
  <si>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</si>
  <si>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</si>
  <si>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</si>
  <si>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</si>
  <si>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</si>
  <si>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</si>
  <si>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</si>
  <si>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</si>
  <si>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</si>
  <si>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</si>
  <si>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秋田県大潟村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</si>
  <si>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</si>
  <si>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</si>
  <si>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</si>
  <si>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</si>
  <si>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</si>
  <si>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</si>
  <si>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</si>
  <si>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</si>
  <si>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</si>
  <si>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</si>
  <si>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</si>
  <si>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</si>
  <si>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</si>
  <si>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</si>
  <si>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</si>
  <si>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</si>
  <si>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</si>
  <si>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</si>
  <si>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</si>
  <si>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</si>
  <si>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</si>
  <si>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</si>
  <si>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</si>
  <si>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</si>
  <si>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</si>
  <si>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</si>
  <si>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</si>
  <si>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</si>
  <si>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</si>
  <si>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</si>
  <si>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</si>
  <si>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</si>
  <si>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</si>
  <si>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</si>
  <si>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</si>
  <si>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</si>
  <si>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</si>
  <si>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</si>
  <si>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</si>
  <si>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</si>
  <si>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</si>
  <si>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</si>
  <si>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</si>
  <si>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</si>
  <si>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</si>
  <si>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</si>
  <si>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</si>
  <si>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</si>
  <si>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</si>
  <si>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</si>
  <si>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</si>
  <si>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</si>
  <si>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</si>
  <si>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</si>
  <si>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</si>
  <si>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</si>
  <si>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</si>
  <si>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</si>
  <si>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</si>
  <si>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</si>
  <si>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</si>
  <si>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</si>
  <si>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</si>
  <si>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</si>
  <si>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</si>
  <si>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</si>
  <si>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</si>
  <si>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</si>
  <si>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</si>
  <si>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</si>
  <si>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</si>
  <si>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</si>
  <si>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</si>
  <si>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</si>
  <si>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</si>
  <si>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</si>
  <si>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</si>
  <si>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</si>
  <si>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</si>
  <si>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</si>
  <si>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</si>
  <si>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</si>
  <si>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</si>
  <si>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</si>
  <si>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</si>
  <si>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</si>
  <si>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</si>
  <si>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</si>
  <si>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</si>
  <si>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</si>
  <si>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</si>
  <si>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</si>
  <si>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</si>
  <si>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</si>
  <si>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</si>
  <si>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</si>
  <si>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</si>
  <si>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</si>
  <si>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</si>
  <si>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</si>
  <si>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</si>
  <si>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</si>
  <si>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</si>
  <si>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</si>
  <si>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</si>
  <si>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</si>
  <si>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</si>
  <si>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</si>
  <si>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</si>
  <si>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</si>
  <si>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</si>
  <si>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</si>
  <si>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</si>
  <si>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</si>
  <si>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</si>
  <si>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</si>
  <si>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</si>
  <si>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</si>
  <si>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</si>
  <si>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</si>
  <si>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</si>
  <si>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</si>
  <si>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</si>
  <si>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</si>
  <si>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</si>
  <si>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</si>
  <si>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</si>
  <si>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</si>
  <si>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</si>
  <si>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</si>
  <si>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</si>
  <si>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</si>
  <si>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</si>
  <si>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</si>
  <si>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</si>
  <si>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</si>
  <si>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</si>
  <si>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</si>
  <si>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</si>
  <si>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</si>
  <si>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</si>
  <si>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</si>
  <si>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</si>
  <si>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</si>
  <si>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</si>
  <si>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</si>
  <si>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</si>
  <si>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秋田県大潟村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</si>
  <si>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</si>
  <si>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</si>
  <si>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</si>
  <si>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</si>
  <si>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</si>
  <si>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</si>
  <si>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</si>
  <si>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</si>
  <si>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</si>
  <si>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</si>
  <si>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</si>
  <si>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</si>
  <si>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</si>
  <si>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</si>
  <si>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</si>
  <si>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</si>
  <si>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</si>
  <si>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</si>
  <si>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</si>
  <si>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</si>
  <si>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</si>
  <si>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</si>
  <si>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</si>
  <si>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</si>
  <si>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</si>
  <si>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</si>
  <si>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</si>
  <si>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</si>
  <si>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</si>
  <si>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</si>
  <si>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</si>
  <si>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</si>
  <si>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</si>
  <si>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</si>
  <si>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</si>
  <si>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</si>
  <si>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</si>
  <si>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</si>
  <si>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</si>
  <si>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</si>
  <si>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</si>
  <si>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</si>
  <si>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</si>
  <si>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</si>
  <si>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</si>
  <si>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</si>
  <si>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</si>
  <si>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</si>
  <si>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</si>
  <si>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</si>
  <si>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</si>
  <si>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</si>
  <si>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</si>
  <si>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</si>
  <si>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</si>
  <si>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</si>
  <si>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</si>
  <si>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</si>
  <si>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</si>
  <si>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</si>
  <si>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</si>
  <si>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</si>
  <si>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</si>
  <si>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</si>
  <si>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</si>
  <si>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</si>
  <si>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</si>
  <si>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</si>
  <si>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</si>
  <si>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</si>
  <si>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</si>
  <si>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</si>
  <si>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</si>
  <si>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</si>
  <si>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</si>
  <si>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</si>
  <si>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</si>
  <si>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</si>
  <si>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</si>
  <si>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</si>
  <si>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</si>
  <si>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</si>
  <si>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</si>
  <si>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</si>
  <si>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</si>
  <si>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</si>
  <si>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</si>
  <si>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</si>
  <si>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</si>
  <si>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</si>
  <si>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</si>
  <si>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</si>
  <si>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</si>
  <si>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</si>
  <si>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</si>
  <si>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</si>
  <si>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大潟村介護サービス事業特別会計</t>
    <phoneticPr fontId="5"/>
  </si>
  <si>
    <t>-</t>
    <phoneticPr fontId="5"/>
  </si>
  <si>
    <t>将来負担比率（(Ｅ)－(Ｆ)）／（(Ｃ)－(Ｄ)）×１００</t>
    <rPh sb="0" eb="2">
      <t>ショウライ</t>
    </rPh>
    <rPh sb="2" eb="4">
      <t>フタン</t>
    </rPh>
    <rPh sb="4" eb="6">
      <t>ヒリツ</t>
    </rPh>
    <phoneticPr fontId="5"/>
  </si>
  <si>
    <t>大潟村介護保険事業特別会計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</si>
  <si>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</si>
  <si>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</si>
  <si>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</si>
  <si>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</si>
  <si>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</si>
  <si>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</si>
  <si>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</si>
  <si>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</si>
  <si>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</si>
  <si>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</si>
  <si>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</si>
  <si>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</si>
  <si>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</si>
  <si>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</si>
  <si>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</si>
  <si>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</si>
  <si>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</si>
  <si>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</si>
  <si>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</si>
  <si>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</si>
  <si>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</si>
  <si>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</si>
  <si>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</si>
  <si>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</si>
  <si>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</si>
  <si>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</si>
  <si>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</si>
  <si>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</si>
  <si>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</si>
  <si>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</si>
  <si>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</si>
  <si>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</si>
  <si>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</si>
  <si>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</si>
  <si>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</si>
  <si>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</si>
  <si>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</si>
  <si>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</si>
  <si>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</si>
  <si>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</si>
  <si>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</si>
  <si>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</si>
  <si>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</si>
  <si>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</si>
  <si>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</si>
  <si>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</si>
  <si>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</si>
  <si>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</si>
  <si>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</si>
  <si>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</si>
  <si>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</si>
  <si>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</si>
  <si>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</si>
  <si>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</si>
  <si>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</si>
  <si>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</si>
  <si>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</si>
  <si>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</si>
  <si>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</si>
  <si>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</si>
  <si>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</si>
  <si>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</si>
  <si>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</si>
  <si>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</si>
  <si>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</si>
  <si>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</si>
  <si>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</si>
  <si>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</si>
  <si>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</si>
  <si>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</si>
  <si>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</si>
  <si>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</si>
  <si>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</si>
  <si>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</si>
  <si>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</si>
  <si>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</si>
  <si>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</si>
  <si>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</si>
  <si>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</si>
  <si>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</si>
  <si>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</si>
  <si>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2.05</t>
  </si>
  <si>
    <t>▲ 7.88</t>
  </si>
  <si>
    <t>一般会計</t>
  </si>
  <si>
    <t>大潟村介護保険事業特別会計</t>
  </si>
  <si>
    <t>大潟村国民健康保険事業特別会計</t>
  </si>
  <si>
    <t>大潟村後期高齢者医療特別会計</t>
  </si>
  <si>
    <t>大潟村介護サービス事業特別会計</t>
  </si>
  <si>
    <t>大潟村公共下水道事業特別会計</t>
  </si>
  <si>
    <t>大潟村診療所特別会計</t>
  </si>
  <si>
    <t>大潟村水道事業特別会計</t>
  </si>
  <si>
    <t>その他会計（赤字）</t>
  </si>
  <si>
    <t>その他会計（黒字）</t>
  </si>
  <si>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</si>
  <si>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</si>
  <si>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</si>
  <si>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</si>
  <si>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</si>
  <si>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</si>
  <si>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</si>
  <si>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</si>
  <si>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t>
  </si>
  <si>
    <t>ルーラル大潟</t>
    <rPh sb="4" eb="6">
      <t>オオガタ</t>
    </rPh>
    <phoneticPr fontId="2"/>
  </si>
  <si>
    <t>大潟村カントリーエレベーター公社</t>
    <rPh sb="0" eb="3">
      <t>オオガタムラ</t>
    </rPh>
    <rPh sb="14" eb="16">
      <t>コウシャ</t>
    </rPh>
    <phoneticPr fontId="2"/>
  </si>
  <si>
    <t>大潟共生自然エネルギー</t>
    <rPh sb="0" eb="2">
      <t>オオガタ</t>
    </rPh>
    <rPh sb="2" eb="4">
      <t>キョウセイ</t>
    </rPh>
    <rPh sb="4" eb="6">
      <t>シゼン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</si>
  <si>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</si>
  <si>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</si>
  <si>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</si>
  <si>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</si>
  <si>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</si>
  <si>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</si>
  <si>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</si>
  <si>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</si>
  <si>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</si>
  <si>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</si>
  <si>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</si>
  <si>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</si>
  <si>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は、類似団体と比較して低い水準にあるが、将来負担比率は高くなっている。これはH26年度に実施した橋梁改修、防災無線の更新などによる地方債残高の増加や、財政調整基金の弁償が主な要因となっている。今後は認定こども園の建設、基幹排水等建設事業が予定されているほか、H27年度から学校建設事業に係る起債償還が始まり、下水道会計における管渠更新工事に係る公営企業債の償還も予定されていることから、繰上償還や基金の計画的な積み立てにより、比率の抑制に努めていく。</t>
    <rPh sb="64" eb="66">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</si>
</sst>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496624</c:v>
                </c:pt>
                <c:pt idx="1">
                  <c:v>1040692</c:v>
                </c:pt>
                <c:pt idx="2">
                  <c:v>835814</c:v>
                </c:pt>
                <c:pt idx="3">
                  <c:v>663740</c:v>
                </c:pt>
                <c:pt idx="4">
                  <c:v>170812</c:v>
                </c:pt>
              </c:numCache>
            </c:numRef>
          </c:val>
          <c:smooth val="0"/>
        </c:ser>
        <c:dLbls>
          <c:showLegendKey val="0"/>
          <c:showVal val="0"/>
          <c:showCatName val="0"/>
          <c:showSerName val="0"/>
          <c:showPercent val="0"/>
          <c:showBubbleSize val="0"/>
        </c:dLbls>
        <c:marker val="1"/>
        <c:smooth val="0"/>
        <c:axId val="180862336"/>
        <c:axId val="180864512"/>
      </c:lineChart>
      <c:catAx>
        <c:axId val="18086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64512"/>
        <c:crosses val="autoZero"/>
        <c:auto val="1"/>
        <c:lblAlgn val="ctr"/>
        <c:lblOffset val="100"/>
        <c:tickLblSkip val="1"/>
        <c:tickMarkSkip val="1"/>
        <c:noMultiLvlLbl val="0"/>
      </c:catAx>
      <c:valAx>
        <c:axId val="18086451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6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14.34</c:v>
                </c:pt>
                <c:pt idx="1">
                  <c:v>5.86</c:v>
                </c:pt>
                <c:pt idx="2">
                  <c:v>7.02</c:v>
                </c:pt>
                <c:pt idx="3">
                  <c:v>4.25</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c:v>
                </c:pt>
                <c:pt idx="1">
                  <c:v>14.06</c:v>
                </c:pt>
                <c:pt idx="2">
                  <c:v>21.89</c:v>
                </c:pt>
                <c:pt idx="3">
                  <c:v>18.850000000000001</c:v>
                </c:pt>
                <c:pt idx="4">
                  <c:v>18.34</c:v>
                </c:pt>
              </c:numCache>
            </c:numRef>
          </c:val>
        </c:ser>
        <c:dLbls>
          <c:showLegendKey val="0"/>
          <c:showVal val="0"/>
          <c:showCatName val="0"/>
          <c:showSerName val="0"/>
          <c:showPercent val="0"/>
          <c:showBubbleSize val="0"/>
        </c:dLbls>
        <c:gapWidth val="250"/>
        <c:overlap val="100"/>
        <c:axId val="197924736"/>
        <c:axId val="19793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19.91</c:v>
                </c:pt>
                <c:pt idx="1">
                  <c:v>-2.0499999999999998</c:v>
                </c:pt>
                <c:pt idx="2">
                  <c:v>33.94</c:v>
                </c:pt>
                <c:pt idx="3">
                  <c:v>-7.88</c:v>
                </c:pt>
                <c:pt idx="4">
                  <c:v>2.2200000000000002</c:v>
                </c:pt>
              </c:numCache>
            </c:numRef>
          </c:val>
          <c:smooth val="0"/>
        </c:ser>
        <c:dLbls>
          <c:showLegendKey val="0"/>
          <c:showVal val="0"/>
          <c:showCatName val="0"/>
          <c:showSerName val="0"/>
          <c:showPercent val="0"/>
          <c:showBubbleSize val="0"/>
        </c:dLbls>
        <c:marker val="1"/>
        <c:smooth val="0"/>
        <c:axId val="197924736"/>
        <c:axId val="197931008"/>
      </c:lineChart>
      <c:catAx>
        <c:axId val="1979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931008"/>
        <c:crosses val="autoZero"/>
        <c:auto val="1"/>
        <c:lblAlgn val="ctr"/>
        <c:lblOffset val="100"/>
        <c:tickLblSkip val="1"/>
        <c:tickMarkSkip val="1"/>
        <c:noMultiLvlLbl val="0"/>
      </c:catAx>
      <c:valAx>
        <c:axId val="19793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大潟村水道事業特別会計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0.2</c:v>
                </c:pt>
                <c:pt idx="4">
                  <c:v>#N/A</c:v>
                </c:pt>
                <c:pt idx="5">
                  <c:v>0.22</c:v>
                </c:pt>
                <c:pt idx="6">
                  <c:v>#N/A</c:v>
                </c:pt>
                <c:pt idx="7">
                  <c:v>0.25</c:v>
                </c:pt>
                <c:pt idx="8">
                  <c:v>#N/A</c:v>
                </c:pt>
                <c:pt idx="9">
                  <c:v>0.01</c:v>
                </c:pt>
              </c:numCache>
            </c:numRef>
          </c:val>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0.24</c:v>
                </c:pt>
                <c:pt idx="4">
                  <c:v>#N/A</c:v>
                </c:pt>
                <c:pt idx="5">
                  <c:v>0.22</c:v>
                </c:pt>
                <c:pt idx="6">
                  <c:v>#N/A</c:v>
                </c:pt>
                <c:pt idx="7">
                  <c:v>0.14000000000000001</c:v>
                </c:pt>
                <c:pt idx="8">
                  <c:v>#N/A</c:v>
                </c:pt>
                <c:pt idx="9">
                  <c:v>0.06</c:v>
                </c:pt>
              </c:numCache>
            </c:numRef>
          </c:val>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3.97</c:v>
                </c:pt>
                <c:pt idx="2">
                  <c:v>#N/A</c:v>
                </c:pt>
                <c:pt idx="3">
                  <c:v>0.06</c:v>
                </c:pt>
                <c:pt idx="4">
                  <c:v>#N/A</c:v>
                </c:pt>
                <c:pt idx="5">
                  <c:v>0.28000000000000003</c:v>
                </c:pt>
                <c:pt idx="6">
                  <c:v>#N/A</c:v>
                </c:pt>
                <c:pt idx="7">
                  <c:v>0.2</c:v>
                </c:pt>
                <c:pt idx="8">
                  <c:v>#N/A</c:v>
                </c:pt>
                <c:pt idx="9">
                  <c:v>0.15</c:v>
                </c:pt>
              </c:numCache>
            </c:numRef>
          </c:val>
        </c:ser>
        <c:ser>
          <c:idx val="5"/>
          <c:order val="5"/>
          <c:tx>
            <c:strRef>
              <c:f>データシート!$A$32</c:f>
              <c:strCache>
                <c:ptCount val="1"/>
                <c:pt idx="0">
                  <c:v>大潟村介護サービス事業特別会計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0.81</c:v>
                </c:pt>
                <c:pt idx="2">
                  <c:v>#N/A</c:v>
                </c:pt>
                <c:pt idx="3">
                  <c:v>0.32</c:v>
                </c:pt>
                <c:pt idx="4">
                  <c:v>#N/A</c:v>
                </c:pt>
                <c:pt idx="5">
                  <c:v>0.28999999999999998</c:v>
                </c:pt>
                <c:pt idx="6">
                  <c:v>#N/A</c:v>
                </c:pt>
                <c:pt idx="7">
                  <c:v>0.4</c:v>
                </c:pt>
                <c:pt idx="8">
                  <c:v>#N/A</c:v>
                </c:pt>
                <c:pt idx="9">
                  <c:v>0.71</c:v>
                </c:pt>
              </c:numCache>
            </c:numRef>
          </c:val>
        </c:ser>
        <c:ser>
          <c:idx val="6"/>
          <c:order val="6"/>
          <c:tx>
            <c:strRef>
              <c:f>データシート!$A$33</c:f>
              <c:strCache>
                <c:ptCount val="1"/>
                <c:pt idx="0">
                  <c:v>大潟村後期高齢者医療特別会計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1.52</c:v>
                </c:pt>
              </c:numCache>
            </c:numRef>
          </c:val>
        </c:ser>
        <c:ser>
          <c:idx val="7"/>
          <c:order val="7"/>
          <c:tx>
            <c:strRef>
              <c:f>データシート!$A$34</c:f>
              <c:strCache>
                <c:ptCount val="1"/>
                <c:pt idx="0">
                  <c:v>大潟村国民健康保険事業特別会計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1.84</c:v>
                </c:pt>
                <c:pt idx="2">
                  <c:v>#N/A</c:v>
                </c:pt>
                <c:pt idx="3">
                  <c:v>1.88</c:v>
                </c:pt>
                <c:pt idx="4">
                  <c:v>#N/A</c:v>
                </c:pt>
                <c:pt idx="5">
                  <c:v>1.05</c:v>
                </c:pt>
                <c:pt idx="6">
                  <c:v>#N/A</c:v>
                </c:pt>
                <c:pt idx="7">
                  <c:v>1.07</c:v>
                </c:pt>
                <c:pt idx="8">
                  <c:v>#N/A</c:v>
                </c:pt>
                <c:pt idx="9">
                  <c:v>1.59</c:v>
                </c:pt>
              </c:numCache>
            </c:numRef>
          </c:val>
        </c:ser>
        <c:ser>
          <c:idx val="8"/>
          <c:order val="8"/>
          <c:tx>
            <c:strRef>
              <c:f>データシート!$A$35</c:f>
              <c:strCache>
                <c:ptCount val="1"/>
                <c:pt idx="0">
                  <c:v>大潟村介護保険事業特別会計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0.94</c:v>
                </c:pt>
                <c:pt idx="2">
                  <c:v>#N/A</c:v>
                </c:pt>
                <c:pt idx="3">
                  <c:v>0.33</c:v>
                </c:pt>
                <c:pt idx="4">
                  <c:v>#N/A</c:v>
                </c:pt>
                <c:pt idx="5">
                  <c:v>0.42</c:v>
                </c:pt>
                <c:pt idx="6">
                  <c:v>#N/A</c:v>
                </c:pt>
                <c:pt idx="7">
                  <c:v>0.65</c:v>
                </c:pt>
                <c:pt idx="8">
                  <c:v>#N/A</c:v>
                </c:pt>
                <c:pt idx="9">
                  <c:v>1.62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14.08</c:v>
                </c:pt>
                <c:pt idx="2">
                  <c:v>#N/A</c:v>
                </c:pt>
                <c:pt idx="3">
                  <c:v>5.61</c:v>
                </c:pt>
                <c:pt idx="4">
                  <c:v>#N/A</c:v>
                </c:pt>
                <c:pt idx="5">
                  <c:v>6.79</c:v>
                </c:pt>
                <c:pt idx="6">
                  <c:v>#N/A</c:v>
                </c:pt>
                <c:pt idx="7">
                  <c:v>4.0999999999999996</c:v>
                </c:pt>
                <c:pt idx="8">
                  <c:v>#N/A</c:v>
                </c:pt>
                <c:pt idx="9">
                  <c:v>6.98</c:v>
                </c:pt>
              </c:numCache>
            </c:numRef>
          </c:val>
        </c:ser>
        <c:dLbls>
          <c:showLegendKey val="0"/>
          <c:showVal val="0"/>
          <c:showCatName val="0"/>
          <c:showSerName val="0"/>
          <c:showPercent val="0"/>
          <c:showBubbleSize val="0"/>
        </c:dLbls>
        <c:gapWidth val="150"/>
        <c:overlap val="100"/>
        <c:axId val="178355584"/>
        <c:axId val="178361472"/>
      </c:barChart>
      <c:catAx>
        <c:axId val="1783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361472"/>
        <c:crosses val="autoZero"/>
        <c:auto val="1"/>
        <c:lblAlgn val="ctr"/>
        <c:lblOffset val="100"/>
        <c:tickLblSkip val="1"/>
        <c:tickMarkSkip val="1"/>
        <c:noMultiLvlLbl val="0"/>
      </c:catAx>
      <c:valAx>
        <c:axId val="1783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5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199</c:v>
                </c:pt>
                <c:pt idx="5">
                  <c:v>213</c:v>
                </c:pt>
                <c:pt idx="8">
                  <c:v>232</c:v>
                </c:pt>
                <c:pt idx="11">
                  <c:v>235</c:v>
                </c:pt>
                <c:pt idx="14">
                  <c:v>216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17</c:v>
                </c:pt>
                <c:pt idx="9">
                  <c:v>18</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c:v>
                </c:pt>
                <c:pt idx="3">
                  <c:v>39</c:v>
                </c:pt>
                <c:pt idx="6">
                  <c:v>71</c:v>
                </c:pt>
                <c:pt idx="9">
                  <c:v>41</c:v>
                </c:pt>
                <c:pt idx="12">
                  <c:v>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290</c:v>
                </c:pt>
                <c:pt idx="3">
                  <c:v>246</c:v>
                </c:pt>
                <c:pt idx="6">
                  <c:v>247</c:v>
                </c:pt>
                <c:pt idx="9">
                  <c:v>259</c:v>
                </c:pt>
                <c:pt idx="12">
                  <c:v>315</c:v>
                </c:pt>
              </c:numCache>
            </c:numRef>
          </c:val>
        </c:ser>
        <c:dLbls>
          <c:showLegendKey val="0"/>
          <c:showVal val="0"/>
          <c:showCatName val="0"/>
          <c:showSerName val="0"/>
          <c:showPercent val="0"/>
          <c:showBubbleSize val="0"/>
        </c:dLbls>
        <c:gapWidth val="100"/>
        <c:overlap val="100"/>
        <c:axId val="191349888"/>
        <c:axId val="19135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c:v>
                </c:pt>
                <c:pt idx="2">
                  <c:v>#N/A</c:v>
                </c:pt>
                <c:pt idx="3">
                  <c:v>#N/A</c:v>
                </c:pt>
                <c:pt idx="4">
                  <c:v>89</c:v>
                </c:pt>
                <c:pt idx="5">
                  <c:v>#N/A</c:v>
                </c:pt>
                <c:pt idx="6">
                  <c:v>#N/A</c:v>
                </c:pt>
                <c:pt idx="7">
                  <c:v>103</c:v>
                </c:pt>
                <c:pt idx="8">
                  <c:v>#N/A</c:v>
                </c:pt>
                <c:pt idx="9">
                  <c:v>#N/A</c:v>
                </c:pt>
                <c:pt idx="10">
                  <c:v>83</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191349888"/>
        <c:axId val="191351808"/>
      </c:lineChart>
      <c:catAx>
        <c:axId val="1913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351808"/>
        <c:crosses val="autoZero"/>
        <c:auto val="1"/>
        <c:lblAlgn val="ctr"/>
        <c:lblOffset val="100"/>
        <c:tickLblSkip val="1"/>
        <c:tickMarkSkip val="1"/>
        <c:noMultiLvlLbl val="0"/>
      </c:catAx>
      <c:valAx>
        <c:axId val="19135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3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2214</c:v>
                </c:pt>
                <c:pt idx="5">
                  <c:v>2493</c:v>
                </c:pt>
                <c:pt idx="8">
                  <c:v>2552</c:v>
                </c:pt>
                <c:pt idx="11">
                  <c:v>2540</c:v>
                </c:pt>
                <c:pt idx="14">
                  <c:v>2559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c:v>
                </c:pt>
                <c:pt idx="5">
                  <c:v>17</c:v>
                </c:pt>
                <c:pt idx="8">
                  <c:v>10</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1032</c:v>
                </c:pt>
                <c:pt idx="5">
                  <c:v>1420</c:v>
                </c:pt>
                <c:pt idx="8">
                  <c:v>1150</c:v>
                </c:pt>
                <c:pt idx="11">
                  <c:v>1051</c:v>
                </c:pt>
                <c:pt idx="14">
                  <c:v>1023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517</c:v>
                </c:pt>
                <c:pt idx="3">
                  <c:v>524</c:v>
                </c:pt>
                <c:pt idx="6">
                  <c:v>487</c:v>
                </c:pt>
                <c:pt idx="9">
                  <c:v>429</c:v>
                </c:pt>
                <c:pt idx="12">
                  <c:v>413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165</c:v>
                </c:pt>
                <c:pt idx="3">
                  <c:v>151</c:v>
                </c:pt>
                <c:pt idx="6">
                  <c:v>153</c:v>
                </c:pt>
                <c:pt idx="9">
                  <c:v>171</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375</c:v>
                </c:pt>
                <c:pt idx="3">
                  <c:v>334</c:v>
                </c:pt>
                <c:pt idx="6">
                  <c:v>377</c:v>
                </c:pt>
                <c:pt idx="9">
                  <c:v>339</c:v>
                </c:pt>
                <c:pt idx="12">
                  <c:v>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2</c:v>
                </c:pt>
                <c:pt idx="9">
                  <c:v>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3610</c:v>
                </c:pt>
                <c:pt idx="3">
                  <c:v>4204</c:v>
                </c:pt>
                <c:pt idx="6">
                  <c:v>3777</c:v>
                </c:pt>
                <c:pt idx="9">
                  <c:v>3996</c:v>
                </c:pt>
                <c:pt idx="12">
                  <c:v>4013</c:v>
                </c:pt>
              </c:numCache>
            </c:numRef>
          </c:val>
        </c:ser>
        <c:dLbls>
          <c:showLegendKey val="0"/>
          <c:showVal val="0"/>
          <c:showCatName val="0"/>
          <c:showSerName val="0"/>
          <c:showPercent val="0"/>
          <c:showBubbleSize val="0"/>
        </c:dLbls>
        <c:gapWidth val="100"/>
        <c:overlap val="100"/>
        <c:axId val="199142400"/>
        <c:axId val="19915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1396</c:v>
                </c:pt>
                <c:pt idx="2">
                  <c:v>#N/A</c:v>
                </c:pt>
                <c:pt idx="3">
                  <c:v>#N/A</c:v>
                </c:pt>
                <c:pt idx="4">
                  <c:v>1283</c:v>
                </c:pt>
                <c:pt idx="5">
                  <c:v>#N/A</c:v>
                </c:pt>
                <c:pt idx="6">
                  <c:v>#N/A</c:v>
                </c:pt>
                <c:pt idx="7">
                  <c:v>1087</c:v>
                </c:pt>
                <c:pt idx="8">
                  <c:v>#N/A</c:v>
                </c:pt>
                <c:pt idx="9">
                  <c:v>#N/A</c:v>
                </c:pt>
                <c:pt idx="10">
                  <c:v>1343</c:v>
                </c:pt>
                <c:pt idx="11">
                  <c:v>#N/A</c:v>
                </c:pt>
                <c:pt idx="12">
                  <c:v>#N/A</c:v>
                </c:pt>
                <c:pt idx="13">
                  <c:v>1327</c:v>
                </c:pt>
                <c:pt idx="14">
                  <c:v>#N/A</c:v>
                </c:pt>
              </c:numCache>
            </c:numRef>
          </c:val>
          <c:smooth val="0"/>
        </c:ser>
        <c:dLbls>
          <c:showLegendKey val="0"/>
          <c:showVal val="0"/>
          <c:showCatName val="0"/>
          <c:showSerName val="0"/>
          <c:showPercent val="0"/>
          <c:showBubbleSize val="0"/>
        </c:dLbls>
        <c:marker val="1"/>
        <c:smooth val="0"/>
        <c:axId val="199142400"/>
        <c:axId val="199156864"/>
      </c:lineChart>
      <c:catAx>
        <c:axId val="19914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156864"/>
        <c:crosses val="autoZero"/>
        <c:auto val="1"/>
        <c:lblAlgn val="ctr"/>
        <c:lblOffset val="100"/>
        <c:tickLblSkip val="1"/>
        <c:tickMarkSkip val="1"/>
        <c:noMultiLvlLbl val="0"/>
      </c:catAx>
      <c:valAx>
        <c:axId val="19915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4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{D5DA486C-20F7-4968-A223-211EC8830A84}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{29AE96D3-B709-42C9-BF43-A4F6023999E6}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{3F0D8897-5D23-4988-9F77-07D92B91B25A}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{E96A5172-3CD4-415A-AE3A-F46273000CF5}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{225BFD3E-3787-450F-878C-F20E202BFBF7}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{D516FB5A-7587-4544-9504-FB16B9F4811D}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{5F9015B3-01E7-4FDD-9245-B7946D912AEF}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{99F43875-5291-4F7D-948D-2335667D84C0}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{BD02EDDC-36FC-426E-A0BC-671A449A52D4}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{0FA1CB48-9176-4C36-B403-44C69F76A847}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2236544"/>
        <c:axId val="198251648"/>
      </c:scatterChart>
      <c:valAx>
        <c:axId val="192236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251648"/>
        <c:crosses val="autoZero"/>
        <c:crossBetween val="midCat"/>
      </c:valAx>
      <c:valAx>
        <c:axId val="198251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23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{870C97C9-C9A5-4A69-9C6B-F54332F2A7D9}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{8CAC6BA2-CF91-4B93-A824-9C588A6F6ABC}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{3C1E3178-A260-4A0A-8962-7D46C28F46E1}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{169F6265-4ECA-4100-8F8E-AFCD134F943A}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{618E17CF-762E-4695-90CC-45BB5A756A5F}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6.4</c:v>
                </c:pt>
                <c:pt idx="2">
                  <c:v>5.3</c:v>
                </c:pt>
                <c:pt idx="3">
                  <c:v>4.3</c:v>
                </c:pt>
                <c:pt idx="4">
                  <c:v>5.3</c:v>
                </c:pt>
              </c:numCache>
            </c:numRef>
          </c:xVal>
          <c:yVal>
            <c:numRef>
              <c:f>公会計指標分析・財政指標組合せ分析表!$K$73:$O$73</c:f>
              <c:numCache>
                <c:formatCode>#,##0.0;"▲ "#,##0.0</c:formatCode>
                <c:ptCount val="5"/>
                <c:pt idx="0">
                  <c:v>70.3</c:v>
                </c:pt>
                <c:pt idx="1">
                  <c:v>57.2</c:v>
                </c:pt>
                <c:pt idx="2">
                  <c:v>49</c:v>
                </c:pt>
                <c:pt idx="3">
                  <c:v>65.5</c:v>
                </c:pt>
                <c:pt idx="4">
                  <c:v>64.2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{A107152F-7708-4643-AB3E-BA05AEB7AAD8}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{6D205690-4353-42BB-99D6-CE11A6546E76}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{BD31192A-A4BA-4F55-A7B0-633BA68F0E06}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{6A50BE9E-7191-4C92-87EC-AE0FFC70AC0E}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{D41FCF9C-905B-4898-809A-3B423B319394}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99574272"/>
        <c:axId val="199576192"/>
      </c:scatterChart>
      <c:valAx>
        <c:axId val="199574272"/>
        <c:scaling>
          <c:orientation val="minMax"/>
          <c:max val="12"/>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576192"/>
        <c:crosses val="autoZero"/>
        <c:crossBetween val="midCat"/>
      </c:valAx>
      <c:valAx>
        <c:axId val="199576192"/>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57427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元利償還金については、過去５年度で最大となっている。</a:t>
          </a:r>
          <a:endParaRPr lang="ja-JP" altLang="ja-JP" sz="1400">
            <a:effectLst/>
          </a:endParaRPr>
        </a:p>
        <a:p>
          <a:r>
            <a:rPr kumimoji="1" lang="ja-JP" altLang="ja-JP" sz="1100">
              <a:solidFill>
                <a:schemeClr val="dk1"/>
              </a:solidFill>
              <a:effectLst/>
              <a:latin typeface="+mn-lt"/>
              <a:ea typeface="+mn-ea"/>
              <a:cs typeface="+mn-cs"/>
            </a:rPr>
            <a:t>　大規模建設事業の財源としての村債の借入増により、償還のピークは平成</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年度～３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年度であると見込まれる。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の比較では減少しているが、今後も認定こども園建設事業などの大規模建設事業の財源として起債の発行が増となる見込みであることから、交付税算入率の高い起債を活用していく。</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実質公債費比率については</a:t>
          </a:r>
          <a:r>
            <a:rPr kumimoji="1" lang="ja-JP" altLang="en-US" sz="1100">
              <a:solidFill>
                <a:schemeClr val="dk1"/>
              </a:solidFill>
              <a:effectLst/>
              <a:latin typeface="+mn-lt"/>
              <a:ea typeface="+mn-ea"/>
              <a:cs typeface="+mn-cs"/>
            </a:rPr>
            <a:t>新たに元金償還が発生した起債の影響等により前年度と比較して１．０ポイント上昇しているものの、</a:t>
          </a:r>
          <a:r>
            <a:rPr kumimoji="1" lang="ja-JP" altLang="ja-JP" sz="1100">
              <a:solidFill>
                <a:schemeClr val="dk1"/>
              </a:solidFill>
              <a:effectLst/>
              <a:latin typeface="+mn-lt"/>
              <a:ea typeface="+mn-ea"/>
              <a:cs typeface="+mn-cs"/>
            </a:rPr>
            <a:t>かなり低い数値を維持できている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今後も繰上償還の実施等により、元利償還金の抑制に努める。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一般会計等に係る地方債の現在高が大きな割合を占めており、将来負担額は</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平成２４年度が過去最大となっている。</a:t>
          </a:r>
          <a:endParaRPr lang="ja-JP" altLang="ja-JP" sz="1400">
            <a:effectLst/>
          </a:endParaRPr>
        </a:p>
        <a:p>
          <a:r>
            <a:rPr kumimoji="1" lang="ja-JP" altLang="ja-JP" sz="1100">
              <a:solidFill>
                <a:schemeClr val="dk1"/>
              </a:solidFill>
              <a:effectLst/>
              <a:latin typeface="+mn-lt"/>
              <a:ea typeface="+mn-ea"/>
              <a:cs typeface="+mn-cs"/>
            </a:rPr>
            <a:t>　大規模建設事業の財源として村債の借入も増えてきており、今後も</a:t>
          </a:r>
          <a:r>
            <a:rPr kumimoji="1" lang="ja-JP" altLang="en-US" sz="1100">
              <a:solidFill>
                <a:schemeClr val="dk1"/>
              </a:solidFill>
              <a:effectLst/>
              <a:latin typeface="+mn-lt"/>
              <a:ea typeface="+mn-ea"/>
              <a:cs typeface="+mn-cs"/>
            </a:rPr>
            <a:t>認定こども園建設事業等に係る借入が見込まれている。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充当可能基金が減少傾向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将来負担比率についてはおおむね良好な水準を維持できているが、今後は計画的な基金の積み増しを行い、充当可能財源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類似団体内順位では上位となっている。</a:t>
          </a:r>
          <a:endParaRPr lang="ja-JP" altLang="ja-JP" sz="1400">
            <a:effectLst/>
          </a:endParaRPr>
        </a:p>
        <a:p>
          <a:r>
            <a:rPr kumimoji="1" lang="ja-JP" altLang="ja-JP" sz="1100">
              <a:solidFill>
                <a:schemeClr val="dk1"/>
              </a:solidFill>
              <a:effectLst/>
              <a:latin typeface="+mn-lt"/>
              <a:ea typeface="+mn-ea"/>
              <a:cs typeface="+mn-cs"/>
            </a:rPr>
            <a:t>　村税の徴収率については例年９９％を超える高い率で推移しており、この水準を維持することを目指す。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より一層の行政の効率化に取り組み、歳出削減を図る。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69" name="直線コネクタ 68"/>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5" name="直線コネクタ 74"/>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42635</xdr:rowOff>
    </xdr:to>
    <xdr:cxnSp macro="">
      <xdr:nvCxnSpPr>
        <xdr:cNvPr id="78" name="直線コネクタ 77"/>
        <xdr:cNvCxnSpPr/>
      </xdr:nvCxnSpPr>
      <xdr:spPr>
        <a:xfrm>
          <a:off x="1447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1" name="テキスト ボックス 90"/>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4" name="円/楕円 93"/>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5" name="テキスト ボックス 94"/>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7" name="テキスト ボックス 96"/>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平成２７年度においては、普通交付税や地方消費税交付金の増額により分母が増加、また、人件費や物件費の減少により分子が減少したため、経常収支比率は</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年度ごとに比率に変動が大きいことについては、本村では歳入に影響される部分が大きく、とりわけ普通交付税や村税の年度ごとの増減が大きいためである。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大規模な建設事業の財源として村債の借入が増えており、今後は公債費が増加することが見込まれる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今後も繰上償還の実施により利子償還金の抑制・縮減に努めるとともに、事務事業の見直しにより経常経費の削減を図る。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123825</xdr:rowOff>
    </xdr:to>
    <xdr:cxnSp macro="">
      <xdr:nvCxnSpPr>
        <xdr:cNvPr id="132" name="直線コネクタ 131"/>
        <xdr:cNvCxnSpPr/>
      </xdr:nvCxnSpPr>
      <xdr:spPr>
        <a:xfrm flipV="1">
          <a:off x="4114800" y="1086739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64</xdr:row>
      <xdr:rowOff>123825</xdr:rowOff>
    </xdr:to>
    <xdr:cxnSp macro="">
      <xdr:nvCxnSpPr>
        <xdr:cNvPr id="135" name="直線コネクタ 134"/>
        <xdr:cNvCxnSpPr/>
      </xdr:nvCxnSpPr>
      <xdr:spPr>
        <a:xfrm>
          <a:off x="3225800" y="10786956"/>
          <a:ext cx="8890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157056</xdr:rowOff>
    </xdr:to>
    <xdr:cxnSp macro="">
      <xdr:nvCxnSpPr>
        <xdr:cNvPr id="138" name="直線コネクタ 137"/>
        <xdr:cNvCxnSpPr/>
      </xdr:nvCxnSpPr>
      <xdr:spPr>
        <a:xfrm>
          <a:off x="2336800" y="1061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65</xdr:row>
      <xdr:rowOff>8679</xdr:rowOff>
    </xdr:to>
    <xdr:cxnSp macro="">
      <xdr:nvCxnSpPr>
        <xdr:cNvPr id="141" name="直線コネクタ 140"/>
        <xdr:cNvCxnSpPr/>
      </xdr:nvCxnSpPr>
      <xdr:spPr>
        <a:xfrm flipV="1">
          <a:off x="1447800" y="10610004"/>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3" name="円/楕円 152"/>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4" name="テキスト ボックス 153"/>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5" name="円/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7" name="円/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8" name="テキスト ボックス 157"/>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129329</xdr:rowOff>
    </xdr:from>
    <xdr:to>
      <xdr:col>2</xdr:col>
      <xdr:colOff>127000</xdr:colOff>
      <xdr:row>65</xdr:row>
      <xdr:rowOff>59479</xdr:rowOff>
    </xdr:to>
    <xdr:sp macro="" textlink="">
      <xdr:nvSpPr>
        <xdr:cNvPr id="159" name="円/楕円 158"/>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44256</xdr:rowOff>
    </xdr:from>
    <xdr:ext cx="762000" cy="259045"/>
    <xdr:sp macro="" textlink="">
      <xdr:nvSpPr>
        <xdr:cNvPr id="160" name="テキスト ボックス 159"/>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[391,250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多額となっている。</a:t>
          </a:r>
          <a:r>
            <a:rPr kumimoji="1" lang="ja-JP" altLang="en-US" sz="1100">
              <a:solidFill>
                <a:schemeClr val="dk1"/>
              </a:solidFill>
              <a:effectLst/>
              <a:latin typeface="+mn-lt"/>
              <a:ea typeface="+mn-ea"/>
              <a:cs typeface="+mn-cs"/>
            </a:rPr>
            <a:t>類似団体平均との比較ではほぼ同程度である。</a:t>
          </a:r>
          <a:endParaRPr lang="ja-JP" altLang="ja-JP" sz="1400">
            <a:effectLst/>
          </a:endParaRPr>
        </a:p>
        <a:p>
          <a:r>
            <a:rPr kumimoji="1" lang="ja-JP" altLang="ja-JP" sz="1100">
              <a:solidFill>
                <a:schemeClr val="dk1"/>
              </a:solidFill>
              <a:effectLst/>
              <a:latin typeface="+mn-lt"/>
              <a:ea typeface="+mn-ea"/>
              <a:cs typeface="+mn-cs"/>
            </a:rPr>
            <a:t>　物件費が多額となっている背景としては、村営施設の多くを指定管理委託していることも要因となっている。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また、人件費については育児休暇取得職員の増等により前年度比で減となっている。</a:t>
          </a:r>
          <a:endParaRPr lang="ja-JP" altLang="ja-JP" sz="1400">
            <a:effectLst/>
          </a:endParaRPr>
        </a:p>
        <a:p>
          <a:r>
            <a:rPr kumimoji="1" lang="ja-JP" altLang="ja-JP" sz="1100">
              <a:solidFill>
                <a:schemeClr val="dk1"/>
              </a:solidFill>
              <a:effectLst/>
              <a:latin typeface="+mn-lt"/>
              <a:ea typeface="+mn-ea"/>
              <a:cs typeface="+mn-cs"/>
            </a:rPr>
            <a:t>　今後はより一層の行政の効率化に取り組み、歳出の削減を図る。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133879</xdr:rowOff>
    </xdr:from>
    <xdr:to>
      <xdr:col>7</xdr:col>
      <xdr:colOff>152400</xdr:colOff>
      <xdr:row>83</xdr:row>
      <xdr:rowOff>26646</xdr:rowOff>
    </xdr:to>
    <xdr:cxnSp macro="">
      <xdr:nvCxnSpPr>
        <xdr:cNvPr id="196" name="直線コネクタ 195"/>
        <xdr:cNvCxnSpPr/>
      </xdr:nvCxnSpPr>
      <xdr:spPr>
        <a:xfrm flipV="1">
          <a:off x="4114800" y="14192779"/>
          <a:ext cx="8382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122909</xdr:rowOff>
    </xdr:from>
    <xdr:to>
      <xdr:col>6</xdr:col>
      <xdr:colOff>0</xdr:colOff>
      <xdr:row>83</xdr:row>
      <xdr:rowOff>26646</xdr:rowOff>
    </xdr:to>
    <xdr:cxnSp macro="">
      <xdr:nvCxnSpPr>
        <xdr:cNvPr id="199" name="直線コネクタ 198"/>
        <xdr:cNvCxnSpPr/>
      </xdr:nvCxnSpPr>
      <xdr:spPr>
        <a:xfrm>
          <a:off x="3225800" y="14181809"/>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122909</xdr:rowOff>
    </xdr:from>
    <xdr:to>
      <xdr:col>4</xdr:col>
      <xdr:colOff>482600</xdr:colOff>
      <xdr:row>83</xdr:row>
      <xdr:rowOff>11249</xdr:rowOff>
    </xdr:to>
    <xdr:cxnSp macro="">
      <xdr:nvCxnSpPr>
        <xdr:cNvPr id="202" name="直線コネクタ 201"/>
        <xdr:cNvCxnSpPr/>
      </xdr:nvCxnSpPr>
      <xdr:spPr>
        <a:xfrm flipV="1">
          <a:off x="2336800" y="14181809"/>
          <a:ext cx="889000" cy="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11249</xdr:rowOff>
    </xdr:from>
    <xdr:to>
      <xdr:col>3</xdr:col>
      <xdr:colOff>279400</xdr:colOff>
      <xdr:row>83</xdr:row>
      <xdr:rowOff>11953</xdr:rowOff>
    </xdr:to>
    <xdr:cxnSp macro="">
      <xdr:nvCxnSpPr>
        <xdr:cNvPr id="205" name="直線コネクタ 204"/>
        <xdr:cNvCxnSpPr/>
      </xdr:nvCxnSpPr>
      <xdr:spPr>
        <a:xfrm flipV="1">
          <a:off x="1447800" y="14241599"/>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83079</xdr:rowOff>
    </xdr:from>
    <xdr:to>
      <xdr:col>7</xdr:col>
      <xdr:colOff>203200</xdr:colOff>
      <xdr:row>83</xdr:row>
      <xdr:rowOff>13229</xdr:rowOff>
    </xdr:to>
    <xdr:sp macro="" textlink="">
      <xdr:nvSpPr>
        <xdr:cNvPr id="215" name="円/楕円 214"/>
        <xdr:cNvSpPr/>
      </xdr:nvSpPr>
      <xdr:spPr>
        <a:xfrm>
          <a:off x="49022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55156</xdr:rowOff>
    </xdr:from>
    <xdr:ext cx="762000" cy="259045"/>
    <xdr:sp macro="" textlink="">
      <xdr:nvSpPr>
        <xdr:cNvPr id="216" name="人件費・物件費等の状況該当値テキスト"/>
        <xdr:cNvSpPr txBox="1"/>
      </xdr:nvSpPr>
      <xdr:spPr>
        <a:xfrm>
          <a:off x="5041900" y="1411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391,250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147296</xdr:rowOff>
    </xdr:from>
    <xdr:to>
      <xdr:col>6</xdr:col>
      <xdr:colOff>50800</xdr:colOff>
      <xdr:row>83</xdr:row>
      <xdr:rowOff>77446</xdr:rowOff>
    </xdr:to>
    <xdr:sp macro="" textlink="">
      <xdr:nvSpPr>
        <xdr:cNvPr id="217" name="円/楕円 216"/>
        <xdr:cNvSpPr/>
      </xdr:nvSpPr>
      <xdr:spPr>
        <a:xfrm>
          <a:off x="4064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62223</xdr:rowOff>
    </xdr:from>
    <xdr:ext cx="736600" cy="259045"/>
    <xdr:sp macro="" textlink="">
      <xdr:nvSpPr>
        <xdr:cNvPr id="218" name="テキスト ボックス 217"/>
        <xdr:cNvSpPr txBox="1"/>
      </xdr:nvSpPr>
      <xdr:spPr>
        <a:xfrm>
          <a:off x="3733800" y="1429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447,138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72109</xdr:rowOff>
    </xdr:from>
    <xdr:to>
      <xdr:col>4</xdr:col>
      <xdr:colOff>533400</xdr:colOff>
      <xdr:row>83</xdr:row>
      <xdr:rowOff>2259</xdr:rowOff>
    </xdr:to>
    <xdr:sp macro="" textlink="">
      <xdr:nvSpPr>
        <xdr:cNvPr id="219" name="円/楕円 218"/>
        <xdr:cNvSpPr/>
      </xdr:nvSpPr>
      <xdr:spPr>
        <a:xfrm>
          <a:off x="3175000" y="141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158486</xdr:rowOff>
    </xdr:from>
    <xdr:ext cx="762000" cy="259045"/>
    <xdr:sp macro="" textlink="">
      <xdr:nvSpPr>
        <xdr:cNvPr id="220" name="テキスト ボックス 219"/>
        <xdr:cNvSpPr txBox="1"/>
      </xdr:nvSpPr>
      <xdr:spPr>
        <a:xfrm>
          <a:off x="2844800" y="142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381,702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131899</xdr:rowOff>
    </xdr:from>
    <xdr:to>
      <xdr:col>3</xdr:col>
      <xdr:colOff>330200</xdr:colOff>
      <xdr:row>83</xdr:row>
      <xdr:rowOff>62049</xdr:rowOff>
    </xdr:to>
    <xdr:sp macro="" textlink="">
      <xdr:nvSpPr>
        <xdr:cNvPr id="221" name="円/楕円 220"/>
        <xdr:cNvSpPr/>
      </xdr:nvSpPr>
      <xdr:spPr>
        <a:xfrm>
          <a:off x="2286000" y="141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46826</xdr:rowOff>
    </xdr:from>
    <xdr:ext cx="762000" cy="259045"/>
    <xdr:sp macro="" textlink="">
      <xdr:nvSpPr>
        <xdr:cNvPr id="222" name="テキスト ボックス 221"/>
        <xdr:cNvSpPr txBox="1"/>
      </xdr:nvSpPr>
      <xdr:spPr>
        <a:xfrm>
          <a:off x="1955800" y="142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433,737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132603</xdr:rowOff>
    </xdr:from>
    <xdr:to>
      <xdr:col>2</xdr:col>
      <xdr:colOff>127000</xdr:colOff>
      <xdr:row>83</xdr:row>
      <xdr:rowOff>62753</xdr:rowOff>
    </xdr:to>
    <xdr:sp macro="" textlink="">
      <xdr:nvSpPr>
        <xdr:cNvPr id="223" name="円/楕円 222"/>
        <xdr:cNvSpPr/>
      </xdr:nvSpPr>
      <xdr:spPr>
        <a:xfrm>
          <a:off x="1397000" y="141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47530</xdr:rowOff>
    </xdr:from>
    <xdr:ext cx="762000" cy="259045"/>
    <xdr:sp macro="" textlink="">
      <xdr:nvSpPr>
        <xdr:cNvPr id="224" name="テキスト ボックス 223"/>
        <xdr:cNvSpPr txBox="1"/>
      </xdr:nvSpPr>
      <xdr:spPr>
        <a:xfrm>
          <a:off x="1066800" y="1427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全国町村平均</a:t>
          </a:r>
          <a:r>
            <a:rPr kumimoji="1" lang="ja-JP" altLang="en-US" sz="1100">
              <a:solidFill>
                <a:schemeClr val="dk1"/>
              </a:solidFill>
              <a:effectLst/>
              <a:latin typeface="+mn-lt"/>
              <a:ea typeface="+mn-ea"/>
              <a:cs typeface="+mn-cs"/>
            </a:rPr>
            <a:t>との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ではやや低い水準となっているが、類似団体との比較では高い水準となっている。</a:t>
          </a:r>
          <a:endParaRPr kumimoji="0" lang="en-US" altLang="ja-JP" sz="14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国家公務員と給与の開きが大きい中堅層以上の職員構成が少なく、若年層職員が多いこと等によるものである。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前年度から増となっている要因についても同様に職員構成による部分が大きい。</a:t>
          </a:r>
          <a:endParaRPr lang="ja-JP" altLang="ja-JP" sz="1400">
            <a:effectLst/>
          </a:endParaRPr>
        </a:p>
        <a:p>
          <a:r>
            <a:rPr kumimoji="1" lang="ja-JP" altLang="ja-JP" sz="1100">
              <a:solidFill>
                <a:schemeClr val="dk1"/>
              </a:solidFill>
              <a:effectLst/>
              <a:latin typeface="+mn-lt"/>
              <a:ea typeface="+mn-ea"/>
              <a:cs typeface="+mn-cs"/>
            </a:rPr>
            <a:t>　地域の民間企業の平均給与の状況等を踏まえ、今後も給与の適正化に努める。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84582</xdr:rowOff>
    </xdr:from>
    <xdr:to>
      <xdr:col>24</xdr:col>
      <xdr:colOff>558800</xdr:colOff>
      <xdr:row>88</xdr:row>
      <xdr:rowOff>53087</xdr:rowOff>
    </xdr:to>
    <xdr:cxnSp macro="">
      <xdr:nvCxnSpPr>
        <xdr:cNvPr id="256" name="直線コネクタ 255"/>
        <xdr:cNvCxnSpPr/>
      </xdr:nvCxnSpPr>
      <xdr:spPr>
        <a:xfrm>
          <a:off x="16179800" y="15000732"/>
          <a:ext cx="8382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156481</xdr:rowOff>
    </xdr:from>
    <xdr:ext cx="762000" cy="259045"/>
    <xdr:sp macro="" textlink="">
      <xdr:nvSpPr>
        <xdr:cNvPr id="257" name="給与水準   （国との比較）平均値テキスト"/>
        <xdr:cNvSpPr txBox="1"/>
      </xdr:nvSpPr>
      <xdr:spPr>
        <a:xfrm>
          <a:off x="17106900" y="1490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84582</xdr:rowOff>
    </xdr:from>
    <xdr:to>
      <xdr:col>23</xdr:col>
      <xdr:colOff>406400</xdr:colOff>
      <xdr:row>87</xdr:row>
      <xdr:rowOff>118363</xdr:rowOff>
    </xdr:to>
    <xdr:cxnSp macro="">
      <xdr:nvCxnSpPr>
        <xdr:cNvPr id="259" name="直線コネクタ 258"/>
        <xdr:cNvCxnSpPr/>
      </xdr:nvCxnSpPr>
      <xdr:spPr>
        <a:xfrm flipV="1">
          <a:off x="15290800" y="15000732"/>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118363</xdr:rowOff>
    </xdr:from>
    <xdr:to>
      <xdr:col>22</xdr:col>
      <xdr:colOff>203200</xdr:colOff>
      <xdr:row>89</xdr:row>
      <xdr:rowOff>118111</xdr:rowOff>
    </xdr:to>
    <xdr:cxnSp macro="">
      <xdr:nvCxnSpPr>
        <xdr:cNvPr id="262" name="直線コネクタ 261"/>
        <xdr:cNvCxnSpPr/>
      </xdr:nvCxnSpPr>
      <xdr:spPr>
        <a:xfrm flipV="1">
          <a:off x="14401800" y="15034513"/>
          <a:ext cx="889000" cy="3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103632</xdr:rowOff>
    </xdr:from>
    <xdr:to>
      <xdr:col>21</xdr:col>
      <xdr:colOff>0</xdr:colOff>
      <xdr:row>89</xdr:row>
      <xdr:rowOff>118111</xdr:rowOff>
    </xdr:to>
    <xdr:cxnSp macro="">
      <xdr:nvCxnSpPr>
        <xdr:cNvPr id="265" name="直線コネクタ 264"/>
        <xdr:cNvCxnSpPr/>
      </xdr:nvCxnSpPr>
      <xdr:spPr>
        <a:xfrm>
          <a:off x="13512800" y="153626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88</xdr:row>
      <xdr:rowOff>2287</xdr:rowOff>
    </xdr:from>
    <xdr:to>
      <xdr:col>24</xdr:col>
      <xdr:colOff>609600</xdr:colOff>
      <xdr:row>88</xdr:row>
      <xdr:rowOff>103887</xdr:rowOff>
    </xdr:to>
    <xdr:sp macro="" textlink="">
      <xdr:nvSpPr>
        <xdr:cNvPr id="275" name="円/楕円 274"/>
        <xdr:cNvSpPr/>
      </xdr:nvSpPr>
      <xdr:spPr>
        <a:xfrm>
          <a:off x="169672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145814</xdr:rowOff>
    </xdr:from>
    <xdr:ext cx="762000" cy="259045"/>
    <xdr:sp macro="" textlink="">
      <xdr:nvSpPr>
        <xdr:cNvPr id="276" name="給与水準   （国との比較）該当値テキスト"/>
        <xdr:cNvSpPr txBox="1"/>
      </xdr:nvSpPr>
      <xdr:spPr>
        <a:xfrm>
          <a:off x="17106900" y="150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33782</xdr:rowOff>
    </xdr:from>
    <xdr:to>
      <xdr:col>23</xdr:col>
      <xdr:colOff>457200</xdr:colOff>
      <xdr:row>87</xdr:row>
      <xdr:rowOff>135382</xdr:rowOff>
    </xdr:to>
    <xdr:sp macro="" textlink="">
      <xdr:nvSpPr>
        <xdr:cNvPr id="277" name="円/楕円 276"/>
        <xdr:cNvSpPr/>
      </xdr:nvSpPr>
      <xdr:spPr>
        <a:xfrm>
          <a:off x="16129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145559</xdr:rowOff>
    </xdr:from>
    <xdr:ext cx="736600" cy="259045"/>
    <xdr:sp macro="" textlink="">
      <xdr:nvSpPr>
        <xdr:cNvPr id="278" name="テキスト ボックス 277"/>
        <xdr:cNvSpPr txBox="1"/>
      </xdr:nvSpPr>
      <xdr:spPr>
        <a:xfrm>
          <a:off x="15798800" y="1471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67563</xdr:rowOff>
    </xdr:from>
    <xdr:to>
      <xdr:col>22</xdr:col>
      <xdr:colOff>254000</xdr:colOff>
      <xdr:row>87</xdr:row>
      <xdr:rowOff>169163</xdr:rowOff>
    </xdr:to>
    <xdr:sp macro="" textlink="">
      <xdr:nvSpPr>
        <xdr:cNvPr id="279" name="円/楕円 278"/>
        <xdr:cNvSpPr/>
      </xdr:nvSpPr>
      <xdr:spPr>
        <a:xfrm>
          <a:off x="15240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7890</xdr:rowOff>
    </xdr:from>
    <xdr:ext cx="762000" cy="259045"/>
    <xdr:sp macro="" textlink="">
      <xdr:nvSpPr>
        <xdr:cNvPr id="280" name="テキスト ボックス 279"/>
        <xdr:cNvSpPr txBox="1"/>
      </xdr:nvSpPr>
      <xdr:spPr>
        <a:xfrm>
          <a:off x="14909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1" name="円/楕円 280"/>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82" name="テキスト ボックス 281"/>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52832</xdr:rowOff>
    </xdr:from>
    <xdr:to>
      <xdr:col>19</xdr:col>
      <xdr:colOff>533400</xdr:colOff>
      <xdr:row>89</xdr:row>
      <xdr:rowOff>154432</xdr:rowOff>
    </xdr:to>
    <xdr:sp macro="" textlink="">
      <xdr:nvSpPr>
        <xdr:cNvPr id="283" name="円/楕円 282"/>
        <xdr:cNvSpPr/>
      </xdr:nvSpPr>
      <xdr:spPr>
        <a:xfrm>
          <a:off x="13462000" y="153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164609</xdr:rowOff>
    </xdr:from>
    <xdr:ext cx="762000" cy="259045"/>
    <xdr:sp macro="" textlink="">
      <xdr:nvSpPr>
        <xdr:cNvPr id="284" name="テキスト ボックス 283"/>
        <xdr:cNvSpPr txBox="1"/>
      </xdr:nvSpPr>
      <xdr:spPr>
        <a:xfrm>
          <a:off x="13131800" y="150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a:t>
          </a:r>
          <a:endParaRPr lang="ja-JP" altLang="ja-JP" sz="1400">
            <a:effectLst/>
          </a:endParaRPr>
        </a:p>
        <a:p>
          <a:r>
            <a:rPr kumimoji="1" lang="ja-JP" altLang="ja-JP" sz="1100">
              <a:solidFill>
                <a:schemeClr val="dk1"/>
              </a:solidFill>
              <a:effectLst/>
              <a:latin typeface="+mn-lt"/>
              <a:ea typeface="+mn-ea"/>
              <a:cs typeface="+mn-cs"/>
            </a:rPr>
            <a:t>　居住区が村の中心にコンパクトに集約されていることが、住民が点在しているような団体と比べると、人口千人当たり職員数が少なくてすむということの要因となっている。</a:t>
          </a:r>
          <a:endParaRPr lang="ja-JP" altLang="ja-JP" sz="1400">
            <a:effectLst/>
          </a:endParaRPr>
        </a:p>
        <a:p>
          <a:r>
            <a:rPr kumimoji="1" lang="ja-JP" altLang="ja-JP" sz="1100">
              <a:solidFill>
                <a:schemeClr val="dk1"/>
              </a:solidFill>
              <a:effectLst/>
              <a:latin typeface="+mn-lt"/>
              <a:ea typeface="+mn-ea"/>
              <a:cs typeface="+mn-cs"/>
            </a:rPr>
            <a:t>　また、庁内の組織改編を行い、少ない職員数でも効率的な事務執行</a:t>
          </a:r>
          <a:r>
            <a:rPr kumimoji="1" lang="ja-JP" altLang="en-US" sz="1100">
              <a:solidFill>
                <a:schemeClr val="dk1"/>
              </a:solidFill>
              <a:effectLst/>
              <a:latin typeface="+mn-lt"/>
              <a:ea typeface="+mn-ea"/>
              <a:cs typeface="+mn-cs"/>
            </a:rPr>
            <a:t>ができるように</a:t>
          </a:r>
          <a:r>
            <a:rPr kumimoji="1" lang="ja-JP" altLang="ja-JP" sz="1100">
              <a:solidFill>
                <a:schemeClr val="dk1"/>
              </a:solidFill>
              <a:effectLst/>
              <a:latin typeface="+mn-lt"/>
              <a:ea typeface="+mn-ea"/>
              <a:cs typeface="+mn-cs"/>
            </a:rPr>
            <a:t>努めており、住民サービスの向上も勘案しながら今後もより適切な定員管理に努める。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22619</xdr:rowOff>
    </xdr:from>
    <xdr:to>
      <xdr:col>24</xdr:col>
      <xdr:colOff>558800</xdr:colOff>
      <xdr:row>61</xdr:row>
      <xdr:rowOff>25032</xdr:rowOff>
    </xdr:to>
    <xdr:cxnSp macro="">
      <xdr:nvCxnSpPr>
        <xdr:cNvPr id="316" name="直線コネクタ 315"/>
        <xdr:cNvCxnSpPr/>
      </xdr:nvCxnSpPr>
      <xdr:spPr>
        <a:xfrm flipV="1">
          <a:off x="16179800" y="1048106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23584</xdr:rowOff>
    </xdr:from>
    <xdr:to>
      <xdr:col>23</xdr:col>
      <xdr:colOff>406400</xdr:colOff>
      <xdr:row>61</xdr:row>
      <xdr:rowOff>25032</xdr:rowOff>
    </xdr:to>
    <xdr:cxnSp macro="">
      <xdr:nvCxnSpPr>
        <xdr:cNvPr id="319" name="直線コネクタ 318"/>
        <xdr:cNvCxnSpPr/>
      </xdr:nvCxnSpPr>
      <xdr:spPr>
        <a:xfrm>
          <a:off x="15290800" y="1048203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14415</xdr:rowOff>
    </xdr:from>
    <xdr:to>
      <xdr:col>22</xdr:col>
      <xdr:colOff>203200</xdr:colOff>
      <xdr:row>61</xdr:row>
      <xdr:rowOff>23584</xdr:rowOff>
    </xdr:to>
    <xdr:cxnSp macro="">
      <xdr:nvCxnSpPr>
        <xdr:cNvPr id="322" name="直線コネクタ 321"/>
        <xdr:cNvCxnSpPr/>
      </xdr:nvCxnSpPr>
      <xdr:spPr>
        <a:xfrm>
          <a:off x="14401800" y="1047286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162699</xdr:rowOff>
    </xdr:from>
    <xdr:to>
      <xdr:col>21</xdr:col>
      <xdr:colOff>0</xdr:colOff>
      <xdr:row>61</xdr:row>
      <xdr:rowOff>14415</xdr:rowOff>
    </xdr:to>
    <xdr:cxnSp macro="">
      <xdr:nvCxnSpPr>
        <xdr:cNvPr id="325" name="直線コネクタ 324"/>
        <xdr:cNvCxnSpPr/>
      </xdr:nvCxnSpPr>
      <xdr:spPr>
        <a:xfrm>
          <a:off x="13512800" y="1044969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143269</xdr:rowOff>
    </xdr:from>
    <xdr:to>
      <xdr:col>24</xdr:col>
      <xdr:colOff>609600</xdr:colOff>
      <xdr:row>61</xdr:row>
      <xdr:rowOff>73419</xdr:rowOff>
    </xdr:to>
    <xdr:sp macro="" textlink="">
      <xdr:nvSpPr>
        <xdr:cNvPr id="335" name="円/楕円 334"/>
        <xdr:cNvSpPr/>
      </xdr:nvSpPr>
      <xdr:spPr>
        <a:xfrm>
          <a:off x="169672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159796</xdr:rowOff>
    </xdr:from>
    <xdr:ext cx="762000" cy="259045"/>
    <xdr:sp macro="" textlink="">
      <xdr:nvSpPr>
        <xdr:cNvPr id="336" name="定員管理の状況該当値テキスト"/>
        <xdr:cNvSpPr txBox="1"/>
      </xdr:nvSpPr>
      <xdr:spPr>
        <a:xfrm>
          <a:off x="17106900" y="1027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145682</xdr:rowOff>
    </xdr:from>
    <xdr:to>
      <xdr:col>23</xdr:col>
      <xdr:colOff>457200</xdr:colOff>
      <xdr:row>61</xdr:row>
      <xdr:rowOff>75832</xdr:rowOff>
    </xdr:to>
    <xdr:sp macro="" textlink="">
      <xdr:nvSpPr>
        <xdr:cNvPr id="337" name="円/楕円 336"/>
        <xdr:cNvSpPr/>
      </xdr:nvSpPr>
      <xdr:spPr>
        <a:xfrm>
          <a:off x="16129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86009</xdr:rowOff>
    </xdr:from>
    <xdr:ext cx="736600" cy="259045"/>
    <xdr:sp macro="" textlink="">
      <xdr:nvSpPr>
        <xdr:cNvPr id="338" name="テキスト ボックス 337"/>
        <xdr:cNvSpPr txBox="1"/>
      </xdr:nvSpPr>
      <xdr:spPr>
        <a:xfrm>
          <a:off x="15798800" y="1020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144234</xdr:rowOff>
    </xdr:from>
    <xdr:to>
      <xdr:col>22</xdr:col>
      <xdr:colOff>254000</xdr:colOff>
      <xdr:row>61</xdr:row>
      <xdr:rowOff>74384</xdr:rowOff>
    </xdr:to>
    <xdr:sp macro="" textlink="">
      <xdr:nvSpPr>
        <xdr:cNvPr id="339" name="円/楕円 338"/>
        <xdr:cNvSpPr/>
      </xdr:nvSpPr>
      <xdr:spPr>
        <a:xfrm>
          <a:off x="15240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84561</xdr:rowOff>
    </xdr:from>
    <xdr:ext cx="762000" cy="259045"/>
    <xdr:sp macro="" textlink="">
      <xdr:nvSpPr>
        <xdr:cNvPr id="340" name="テキスト ボックス 339"/>
        <xdr:cNvSpPr txBox="1"/>
      </xdr:nvSpPr>
      <xdr:spPr>
        <a:xfrm>
          <a:off x="14909800" y="102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135065</xdr:rowOff>
    </xdr:from>
    <xdr:to>
      <xdr:col>21</xdr:col>
      <xdr:colOff>50800</xdr:colOff>
      <xdr:row>61</xdr:row>
      <xdr:rowOff>65215</xdr:rowOff>
    </xdr:to>
    <xdr:sp macro="" textlink="">
      <xdr:nvSpPr>
        <xdr:cNvPr id="341" name="円/楕円 340"/>
        <xdr:cNvSpPr/>
      </xdr:nvSpPr>
      <xdr:spPr>
        <a:xfrm>
          <a:off x="14351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75392</xdr:rowOff>
    </xdr:from>
    <xdr:ext cx="762000" cy="259045"/>
    <xdr:sp macro="" textlink="">
      <xdr:nvSpPr>
        <xdr:cNvPr id="342" name="テキスト ボックス 341"/>
        <xdr:cNvSpPr txBox="1"/>
      </xdr:nvSpPr>
      <xdr:spPr>
        <a:xfrm>
          <a:off x="14020800" y="1019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3" name="円/楕円 342"/>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4" name="テキスト ボックス 343"/>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全国平均、県平均、類似団体平均のいずれと比較しても良好な比率となっている。</a:t>
          </a:r>
          <a:endParaRPr lang="ja-JP" altLang="ja-JP" sz="1400">
            <a:effectLst/>
          </a:endParaRPr>
        </a:p>
        <a:p>
          <a:r>
            <a:rPr kumimoji="1" lang="ja-JP" altLang="ja-JP" sz="1100">
              <a:solidFill>
                <a:schemeClr val="dk1"/>
              </a:solidFill>
              <a:effectLst/>
              <a:latin typeface="+mn-lt"/>
              <a:ea typeface="+mn-ea"/>
              <a:cs typeface="+mn-cs"/>
            </a:rPr>
            <a:t>　しかしながら、大規模な建設事業が増えているため村債の借入が増加しており、償還のピークである平成３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年度までは、比率が上昇していくことが見込まれる。</a:t>
          </a:r>
          <a:endParaRPr lang="ja-JP" altLang="ja-JP" sz="1400">
            <a:effectLst/>
          </a:endParaRPr>
        </a:p>
        <a:p>
          <a:r>
            <a:rPr kumimoji="1" lang="ja-JP" altLang="ja-JP" sz="1100">
              <a:solidFill>
                <a:schemeClr val="dk1"/>
              </a:solidFill>
              <a:effectLst/>
              <a:latin typeface="+mn-lt"/>
              <a:ea typeface="+mn-ea"/>
              <a:cs typeface="+mn-cs"/>
            </a:rPr>
            <a:t>　今後は起債に大きく依存することのない財政運営</a:t>
          </a:r>
          <a:r>
            <a:rPr kumimoji="1" lang="ja-JP" altLang="en-US" sz="1100">
              <a:solidFill>
                <a:schemeClr val="dk1"/>
              </a:solidFill>
              <a:effectLst/>
              <a:latin typeface="+mn-lt"/>
              <a:ea typeface="+mn-ea"/>
              <a:cs typeface="+mn-cs"/>
            </a:rPr>
            <a:t>を行う</a:t>
          </a:r>
          <a:r>
            <a:rPr kumimoji="1" lang="ja-JP" altLang="ja-JP" sz="1100">
              <a:solidFill>
                <a:schemeClr val="dk1"/>
              </a:solidFill>
              <a:effectLst/>
              <a:latin typeface="+mn-lt"/>
              <a:ea typeface="+mn-ea"/>
              <a:cs typeface="+mn-cs"/>
            </a:rPr>
            <a:t>とともに、繰上償還の実施などに努め、より一層の財政健全化を図る。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141478</xdr:rowOff>
    </xdr:to>
    <xdr:cxnSp macro="">
      <xdr:nvCxnSpPr>
        <xdr:cNvPr id="375" name="直線コネクタ 374"/>
        <xdr:cNvCxnSpPr/>
      </xdr:nvCxnSpPr>
      <xdr:spPr>
        <a:xfrm>
          <a:off x="16179800" y="69512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141478</xdr:rowOff>
    </xdr:to>
    <xdr:cxnSp macro="">
      <xdr:nvCxnSpPr>
        <xdr:cNvPr id="378" name="直線コネクタ 377"/>
        <xdr:cNvCxnSpPr/>
      </xdr:nvCxnSpPr>
      <xdr:spPr>
        <a:xfrm flipV="1">
          <a:off x="15290800" y="695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141478</xdr:rowOff>
    </xdr:from>
    <xdr:to>
      <xdr:col>22</xdr:col>
      <xdr:colOff>203200</xdr:colOff>
      <xdr:row>41</xdr:row>
      <xdr:rowOff>23114</xdr:rowOff>
    </xdr:to>
    <xdr:cxnSp macro="">
      <xdr:nvCxnSpPr>
        <xdr:cNvPr id="381" name="直線コネクタ 380"/>
        <xdr:cNvCxnSpPr/>
      </xdr:nvCxnSpPr>
      <xdr:spPr>
        <a:xfrm flipV="1">
          <a:off x="14401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71374</xdr:rowOff>
    </xdr:to>
    <xdr:cxnSp macro="">
      <xdr:nvCxnSpPr>
        <xdr:cNvPr id="384" name="直線コネクタ 383"/>
        <xdr:cNvCxnSpPr/>
      </xdr:nvCxnSpPr>
      <xdr:spPr>
        <a:xfrm flipV="1">
          <a:off x="13512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4" name="円/楕円 393"/>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5"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396" name="円/楕円 395"/>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397" name="テキスト ボックス 396"/>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90678</xdr:rowOff>
    </xdr:from>
    <xdr:to>
      <xdr:col>22</xdr:col>
      <xdr:colOff>254000</xdr:colOff>
      <xdr:row>41</xdr:row>
      <xdr:rowOff>20828</xdr:rowOff>
    </xdr:to>
    <xdr:sp macro="" textlink="">
      <xdr:nvSpPr>
        <xdr:cNvPr id="398" name="円/楕円 397"/>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31005</xdr:rowOff>
    </xdr:from>
    <xdr:ext cx="762000" cy="259045"/>
    <xdr:sp macro="" textlink="">
      <xdr:nvSpPr>
        <xdr:cNvPr id="399" name="テキスト ボックス 398"/>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0" name="円/楕円 399"/>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1" name="テキスト ボックス 400"/>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2" name="円/楕円 401"/>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3" name="テキスト ボックス 40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県平均と比べると良好だが、全国平均、類似団体平均との比較では高い水準となっている。</a:t>
          </a:r>
          <a:endParaRPr lang="ja-JP" altLang="ja-JP" sz="1400">
            <a:effectLst/>
          </a:endParaRPr>
        </a:p>
        <a:p>
          <a:r>
            <a:rPr kumimoji="1" lang="ja-JP" altLang="ja-JP" sz="1100">
              <a:solidFill>
                <a:schemeClr val="dk1"/>
              </a:solidFill>
              <a:effectLst/>
              <a:latin typeface="+mn-lt"/>
              <a:ea typeface="+mn-ea"/>
              <a:cs typeface="+mn-cs"/>
            </a:rPr>
            <a:t>　大規模な建設事業の財源として村債の借入</a:t>
          </a:r>
          <a:r>
            <a:rPr kumimoji="1" lang="ja-JP" altLang="en-US" sz="1100">
              <a:solidFill>
                <a:schemeClr val="dk1"/>
              </a:solidFill>
              <a:effectLst/>
              <a:latin typeface="+mn-lt"/>
              <a:ea typeface="+mn-ea"/>
              <a:cs typeface="+mn-cs"/>
            </a:rPr>
            <a:t>が増加する見込みであり、今後の比率の上昇が懸念される。</a:t>
          </a:r>
          <a:endParaRPr lang="ja-JP" altLang="ja-JP" sz="1400">
            <a:effectLst/>
          </a:endParaRPr>
        </a:p>
        <a:p>
          <a:r>
            <a:rPr kumimoji="1" lang="ja-JP" altLang="ja-JP" sz="1100">
              <a:solidFill>
                <a:schemeClr val="dk1"/>
              </a:solidFill>
              <a:effectLst/>
              <a:latin typeface="+mn-lt"/>
              <a:ea typeface="+mn-ea"/>
              <a:cs typeface="+mn-cs"/>
            </a:rPr>
            <a:t>　繰上償還や計画的な基金の積み増しなどを行い比率の抑制に努める。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145203</xdr:rowOff>
    </xdr:from>
    <xdr:to>
      <xdr:col>24</xdr:col>
      <xdr:colOff>558800</xdr:colOff>
      <xdr:row>18</xdr:row>
      <xdr:rowOff>162631</xdr:rowOff>
    </xdr:to>
    <xdr:cxnSp macro="">
      <xdr:nvCxnSpPr>
        <xdr:cNvPr id="437" name="直線コネクタ 436"/>
        <xdr:cNvCxnSpPr/>
      </xdr:nvCxnSpPr>
      <xdr:spPr>
        <a:xfrm flipV="1">
          <a:off x="16179800" y="3231303"/>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112889</xdr:rowOff>
    </xdr:from>
    <xdr:to>
      <xdr:col>23</xdr:col>
      <xdr:colOff>406400</xdr:colOff>
      <xdr:row>18</xdr:row>
      <xdr:rowOff>162631</xdr:rowOff>
    </xdr:to>
    <xdr:cxnSp macro="">
      <xdr:nvCxnSpPr>
        <xdr:cNvPr id="440" name="直線コネクタ 439"/>
        <xdr:cNvCxnSpPr/>
      </xdr:nvCxnSpPr>
      <xdr:spPr>
        <a:xfrm>
          <a:off x="15290800" y="3027539"/>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112889</xdr:rowOff>
    </xdr:from>
    <xdr:to>
      <xdr:col>22</xdr:col>
      <xdr:colOff>203200</xdr:colOff>
      <xdr:row>18</xdr:row>
      <xdr:rowOff>51365</xdr:rowOff>
    </xdr:to>
    <xdr:cxnSp macro="">
      <xdr:nvCxnSpPr>
        <xdr:cNvPr id="443" name="直線コネクタ 442"/>
        <xdr:cNvCxnSpPr/>
      </xdr:nvCxnSpPr>
      <xdr:spPr>
        <a:xfrm flipV="1">
          <a:off x="14401800" y="3027539"/>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51365</xdr:rowOff>
    </xdr:from>
    <xdr:to>
      <xdr:col>21</xdr:col>
      <xdr:colOff>0</xdr:colOff>
      <xdr:row>19</xdr:row>
      <xdr:rowOff>55527</xdr:rowOff>
    </xdr:to>
    <xdr:cxnSp macro="">
      <xdr:nvCxnSpPr>
        <xdr:cNvPr id="446" name="直線コネクタ 445"/>
        <xdr:cNvCxnSpPr/>
      </xdr:nvCxnSpPr>
      <xdr:spPr>
        <a:xfrm flipV="1">
          <a:off x="13512800" y="3137465"/>
          <a:ext cx="889000" cy="17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94403</xdr:rowOff>
    </xdr:from>
    <xdr:to>
      <xdr:col>24</xdr:col>
      <xdr:colOff>609600</xdr:colOff>
      <xdr:row>19</xdr:row>
      <xdr:rowOff>24554</xdr:rowOff>
    </xdr:to>
    <xdr:sp macro="" textlink="">
      <xdr:nvSpPr>
        <xdr:cNvPr id="456" name="円/楕円 455"/>
        <xdr:cNvSpPr/>
      </xdr:nvSpPr>
      <xdr:spPr>
        <a:xfrm>
          <a:off x="169672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66480</xdr:rowOff>
    </xdr:from>
    <xdr:ext cx="762000" cy="259045"/>
    <xdr:sp macro="" textlink="">
      <xdr:nvSpPr>
        <xdr:cNvPr id="457" name="将来負担の状況該当値テキスト"/>
        <xdr:cNvSpPr txBox="1"/>
      </xdr:nvSpPr>
      <xdr:spPr>
        <a:xfrm>
          <a:off x="17106900" y="315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111831</xdr:rowOff>
    </xdr:from>
    <xdr:to>
      <xdr:col>23</xdr:col>
      <xdr:colOff>457200</xdr:colOff>
      <xdr:row>19</xdr:row>
      <xdr:rowOff>41980</xdr:rowOff>
    </xdr:to>
    <xdr:sp macro="" textlink="">
      <xdr:nvSpPr>
        <xdr:cNvPr id="458" name="円/楕円 457"/>
        <xdr:cNvSpPr/>
      </xdr:nvSpPr>
      <xdr:spPr>
        <a:xfrm>
          <a:off x="16129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26757</xdr:rowOff>
    </xdr:from>
    <xdr:ext cx="736600" cy="259045"/>
    <xdr:sp macro="" textlink="">
      <xdr:nvSpPr>
        <xdr:cNvPr id="459" name="テキスト ボックス 458"/>
        <xdr:cNvSpPr txBox="1"/>
      </xdr:nvSpPr>
      <xdr:spPr>
        <a:xfrm>
          <a:off x="15798800" y="32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62089</xdr:rowOff>
    </xdr:from>
    <xdr:to>
      <xdr:col>22</xdr:col>
      <xdr:colOff>254000</xdr:colOff>
      <xdr:row>17</xdr:row>
      <xdr:rowOff>163689</xdr:rowOff>
    </xdr:to>
    <xdr:sp macro="" textlink="">
      <xdr:nvSpPr>
        <xdr:cNvPr id="460" name="円/楕円 459"/>
        <xdr:cNvSpPr/>
      </xdr:nvSpPr>
      <xdr:spPr>
        <a:xfrm>
          <a:off x="152400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148466</xdr:rowOff>
    </xdr:from>
    <xdr:ext cx="762000" cy="259045"/>
    <xdr:sp macro="" textlink="">
      <xdr:nvSpPr>
        <xdr:cNvPr id="461" name="テキスト ボックス 460"/>
        <xdr:cNvSpPr txBox="1"/>
      </xdr:nvSpPr>
      <xdr:spPr>
        <a:xfrm>
          <a:off x="14909800" y="30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565</xdr:rowOff>
    </xdr:from>
    <xdr:to>
      <xdr:col>21</xdr:col>
      <xdr:colOff>50800</xdr:colOff>
      <xdr:row>18</xdr:row>
      <xdr:rowOff>102165</xdr:rowOff>
    </xdr:to>
    <xdr:sp macro="" textlink="">
      <xdr:nvSpPr>
        <xdr:cNvPr id="462" name="円/楕円 461"/>
        <xdr:cNvSpPr/>
      </xdr:nvSpPr>
      <xdr:spPr>
        <a:xfrm>
          <a:off x="14351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86942</xdr:rowOff>
    </xdr:from>
    <xdr:ext cx="762000" cy="259045"/>
    <xdr:sp macro="" textlink="">
      <xdr:nvSpPr>
        <xdr:cNvPr id="463" name="テキスト ボックス 462"/>
        <xdr:cNvSpPr txBox="1"/>
      </xdr:nvSpPr>
      <xdr:spPr>
        <a:xfrm>
          <a:off x="14020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4727</xdr:rowOff>
    </xdr:from>
    <xdr:to>
      <xdr:col>19</xdr:col>
      <xdr:colOff>533400</xdr:colOff>
      <xdr:row>19</xdr:row>
      <xdr:rowOff>106327</xdr:rowOff>
    </xdr:to>
    <xdr:sp macro="" textlink="">
      <xdr:nvSpPr>
        <xdr:cNvPr id="464" name="円/楕円 463"/>
        <xdr:cNvSpPr/>
      </xdr:nvSpPr>
      <xdr:spPr>
        <a:xfrm>
          <a:off x="13462000" y="32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91104</xdr:rowOff>
    </xdr:from>
    <xdr:ext cx="762000" cy="259045"/>
    <xdr:sp macro="" textlink="">
      <xdr:nvSpPr>
        <xdr:cNvPr id="465" name="テキスト ボックス 464"/>
        <xdr:cNvSpPr txBox="1"/>
      </xdr:nvSpPr>
      <xdr:spPr>
        <a:xfrm>
          <a:off x="13131800" y="33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全国平均、県平均、類似団体平均のいずれと比較しても</a:t>
          </a:r>
          <a:r>
            <a:rPr kumimoji="1" lang="ja-JP" altLang="en-US" sz="1050">
              <a:solidFill>
                <a:schemeClr val="dk1"/>
              </a:solidFill>
              <a:effectLst/>
              <a:latin typeface="+mn-lt"/>
              <a:ea typeface="+mn-ea"/>
              <a:cs typeface="+mn-cs"/>
            </a:rPr>
            <a:t>やや</a:t>
          </a:r>
          <a:r>
            <a:rPr kumimoji="1" lang="ja-JP" altLang="ja-JP" sz="1050">
              <a:solidFill>
                <a:schemeClr val="dk1"/>
              </a:solidFill>
              <a:effectLst/>
              <a:latin typeface="+mn-lt"/>
              <a:ea typeface="+mn-ea"/>
              <a:cs typeface="+mn-cs"/>
            </a:rPr>
            <a:t>高い水準である。</a:t>
          </a:r>
          <a:endParaRPr lang="ja-JP" altLang="ja-JP" sz="1050">
            <a:effectLst/>
          </a:endParaRPr>
        </a:p>
        <a:p>
          <a:r>
            <a:rPr kumimoji="1" lang="ja-JP" altLang="ja-JP" sz="1050">
              <a:solidFill>
                <a:schemeClr val="dk1"/>
              </a:solidFill>
              <a:effectLst/>
              <a:latin typeface="+mn-lt"/>
              <a:ea typeface="+mn-ea"/>
              <a:cs typeface="+mn-cs"/>
            </a:rPr>
            <a:t>　職員の雇用形態の見直しにより、</a:t>
          </a:r>
          <a:r>
            <a:rPr kumimoji="1" lang="ja-JP" altLang="en-US" sz="1050">
              <a:solidFill>
                <a:schemeClr val="dk1"/>
              </a:solidFill>
              <a:effectLst/>
              <a:latin typeface="+mn-lt"/>
              <a:ea typeface="+mn-ea"/>
              <a:cs typeface="+mn-cs"/>
            </a:rPr>
            <a:t>これ</a:t>
          </a:r>
          <a:r>
            <a:rPr kumimoji="1" lang="ja-JP" altLang="ja-JP" sz="1050">
              <a:solidFill>
                <a:schemeClr val="dk1"/>
              </a:solidFill>
              <a:effectLst/>
              <a:latin typeface="+mn-lt"/>
              <a:ea typeface="+mn-ea"/>
              <a:cs typeface="+mn-cs"/>
            </a:rPr>
            <a:t>まで賃金で雇用していた臨時職員を、</a:t>
          </a:r>
          <a:r>
            <a:rPr kumimoji="1" lang="ja-JP" altLang="en-US" sz="1050">
              <a:solidFill>
                <a:schemeClr val="dk1"/>
              </a:solidFill>
              <a:effectLst/>
              <a:latin typeface="+mn-lt"/>
              <a:ea typeface="+mn-ea"/>
              <a:cs typeface="+mn-cs"/>
            </a:rPr>
            <a:t>平成２６年度から</a:t>
          </a:r>
          <a:r>
            <a:rPr kumimoji="1" lang="ja-JP" altLang="ja-JP" sz="1050">
              <a:solidFill>
                <a:schemeClr val="dk1"/>
              </a:solidFill>
              <a:effectLst/>
              <a:latin typeface="+mn-lt"/>
              <a:ea typeface="+mn-ea"/>
              <a:cs typeface="+mn-cs"/>
            </a:rPr>
            <a:t>非常勤職員として雇用することとし、物件費（賃金）は減少し人件費（報酬）は増加することとなったが、非常勤職員に係る経費の総額としては大きな増減はない。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年度については育児休暇取得職員の増等により前年度と比べて減となっている。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今後も、住民サービスを低下させることなく、効率的な行政運営を行っていく。</a:t>
          </a:r>
          <a:endParaRPr lang="ja-JP" altLang="ja-JP" sz="105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60706</xdr:rowOff>
    </xdr:to>
    <xdr:cxnSp macro="">
      <xdr:nvCxnSpPr>
        <xdr:cNvPr id="64" name="直線コネクタ 63"/>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37</xdr:row>
      <xdr:rowOff>60706</xdr:rowOff>
    </xdr:to>
    <xdr:cxnSp macro="">
      <xdr:nvCxnSpPr>
        <xdr:cNvPr id="67" name="直線コネクタ 66"/>
        <xdr:cNvCxnSpPr/>
      </xdr:nvCxnSpPr>
      <xdr:spPr>
        <a:xfrm>
          <a:off x="3098800" y="61391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138430</xdr:rowOff>
    </xdr:to>
    <xdr:cxnSp macro="">
      <xdr:nvCxnSpPr>
        <xdr:cNvPr id="70" name="直線コネクタ 69"/>
        <xdr:cNvCxnSpPr/>
      </xdr:nvCxnSpPr>
      <xdr:spPr>
        <a:xfrm>
          <a:off x="2209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36</xdr:row>
      <xdr:rowOff>44704</xdr:rowOff>
    </xdr:to>
    <xdr:cxnSp macro="">
      <xdr:nvCxnSpPr>
        <xdr:cNvPr id="73" name="直線コネクタ 72"/>
        <xdr:cNvCxnSpPr/>
      </xdr:nvCxnSpPr>
      <xdr:spPr>
        <a:xfrm flipV="1">
          <a:off x="1320800" y="60843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1" name="円/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前年度から大幅に数値が減少し、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よりも比率が低くなった。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村創立５０周年記念事業が前年度で終了したことが大きな要因となっている。</a:t>
          </a:r>
          <a:endParaRPr lang="ja-JP" altLang="ja-JP" sz="1400">
            <a:effectLst/>
          </a:endParaRPr>
        </a:p>
        <a:p>
          <a:r>
            <a:rPr kumimoji="1" lang="ja-JP" altLang="ja-JP" sz="1100">
              <a:solidFill>
                <a:schemeClr val="dk1"/>
              </a:solidFill>
              <a:effectLst/>
              <a:latin typeface="+mn-lt"/>
              <a:ea typeface="+mn-ea"/>
              <a:cs typeface="+mn-cs"/>
            </a:rPr>
            <a:t>　村営施設の多くを指定管理しているため、委託料が多額となっているが、その一方で</a:t>
          </a:r>
          <a:r>
            <a:rPr kumimoji="1" lang="ja-JP" altLang="en-US" sz="1100">
              <a:solidFill>
                <a:schemeClr val="dk1"/>
              </a:solidFill>
              <a:effectLst/>
              <a:latin typeface="+mn-lt"/>
              <a:ea typeface="+mn-ea"/>
              <a:cs typeface="+mn-cs"/>
            </a:rPr>
            <a:t>賃金</a:t>
          </a:r>
          <a:r>
            <a:rPr kumimoji="1" lang="ja-JP" altLang="ja-JP" sz="1100">
              <a:solidFill>
                <a:schemeClr val="dk1"/>
              </a:solidFill>
              <a:effectLst/>
              <a:latin typeface="+mn-lt"/>
              <a:ea typeface="+mn-ea"/>
              <a:cs typeface="+mn-cs"/>
            </a:rPr>
            <a:t>の割合は低く抑えられている側面がある。</a:t>
          </a:r>
          <a:endParaRPr lang="ja-JP" altLang="ja-JP" sz="1400">
            <a:effectLst/>
          </a:endParaRPr>
        </a:p>
        <a:p>
          <a:r>
            <a:rPr kumimoji="1" lang="ja-JP" altLang="ja-JP" sz="1100">
              <a:solidFill>
                <a:schemeClr val="dk1"/>
              </a:solidFill>
              <a:effectLst/>
              <a:latin typeface="+mn-lt"/>
              <a:ea typeface="+mn-ea"/>
              <a:cs typeface="+mn-cs"/>
            </a:rPr>
            <a:t>　今後は、事務内容の見直しを行うとともに、引き続き指定管理制度を有効活用し経費節減に努める。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19</xdr:row>
      <xdr:rowOff>85090</xdr:rowOff>
    </xdr:to>
    <xdr:cxnSp macro="">
      <xdr:nvCxnSpPr>
        <xdr:cNvPr id="125" name="直線コネクタ 124"/>
        <xdr:cNvCxnSpPr/>
      </xdr:nvCxnSpPr>
      <xdr:spPr>
        <a:xfrm flipV="1">
          <a:off x="15671800" y="287020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85090</xdr:rowOff>
    </xdr:from>
    <xdr:to>
      <xdr:col>22</xdr:col>
      <xdr:colOff>565150</xdr:colOff>
      <xdr:row>19</xdr:row>
      <xdr:rowOff>161290</xdr:rowOff>
    </xdr:to>
    <xdr:cxnSp macro="">
      <xdr:nvCxnSpPr>
        <xdr:cNvPr id="128" name="直線コネクタ 127"/>
        <xdr:cNvCxnSpPr/>
      </xdr:nvCxnSpPr>
      <xdr:spPr>
        <a:xfrm flipV="1">
          <a:off x="14782800" y="3342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115570</xdr:rowOff>
    </xdr:from>
    <xdr:to>
      <xdr:col>21</xdr:col>
      <xdr:colOff>361950</xdr:colOff>
      <xdr:row>19</xdr:row>
      <xdr:rowOff>161290</xdr:rowOff>
    </xdr:to>
    <xdr:cxnSp macro="">
      <xdr:nvCxnSpPr>
        <xdr:cNvPr id="131" name="直線コネクタ 130"/>
        <xdr:cNvCxnSpPr/>
      </xdr:nvCxnSpPr>
      <xdr:spPr>
        <a:xfrm>
          <a:off x="13893800" y="3373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115570</xdr:rowOff>
    </xdr:from>
    <xdr:to>
      <xdr:col>20</xdr:col>
      <xdr:colOff>158750</xdr:colOff>
      <xdr:row>21</xdr:row>
      <xdr:rowOff>16510</xdr:rowOff>
    </xdr:to>
    <xdr:cxnSp macro="">
      <xdr:nvCxnSpPr>
        <xdr:cNvPr id="134" name="直線コネクタ 133"/>
        <xdr:cNvCxnSpPr/>
      </xdr:nvCxnSpPr>
      <xdr:spPr>
        <a:xfrm flipV="1">
          <a:off x="13004800" y="33731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6" name="円/楕円 145"/>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7" name="テキスト ボックス 146"/>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110490</xdr:rowOff>
    </xdr:from>
    <xdr:to>
      <xdr:col>21</xdr:col>
      <xdr:colOff>412750</xdr:colOff>
      <xdr:row>20</xdr:row>
      <xdr:rowOff>40640</xdr:rowOff>
    </xdr:to>
    <xdr:sp macro="" textlink="">
      <xdr:nvSpPr>
        <xdr:cNvPr id="148" name="円/楕円 147"/>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25417</xdr:rowOff>
    </xdr:from>
    <xdr:ext cx="762000" cy="259045"/>
    <xdr:sp macro="" textlink="">
      <xdr:nvSpPr>
        <xdr:cNvPr id="149" name="テキスト ボックス 148"/>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64770</xdr:rowOff>
    </xdr:from>
    <xdr:to>
      <xdr:col>20</xdr:col>
      <xdr:colOff>209550</xdr:colOff>
      <xdr:row>19</xdr:row>
      <xdr:rowOff>166370</xdr:rowOff>
    </xdr:to>
    <xdr:sp macro="" textlink="">
      <xdr:nvSpPr>
        <xdr:cNvPr id="150" name="円/楕円 149"/>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151147</xdr:rowOff>
    </xdr:from>
    <xdr:ext cx="762000" cy="259045"/>
    <xdr:sp macro="" textlink="">
      <xdr:nvSpPr>
        <xdr:cNvPr id="151" name="テキスト ボックス 150"/>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137160</xdr:rowOff>
    </xdr:from>
    <xdr:to>
      <xdr:col>19</xdr:col>
      <xdr:colOff>6350</xdr:colOff>
      <xdr:row>21</xdr:row>
      <xdr:rowOff>67310</xdr:rowOff>
    </xdr:to>
    <xdr:sp macro="" textlink="">
      <xdr:nvSpPr>
        <xdr:cNvPr id="152" name="円/楕円 151"/>
        <xdr:cNvSpPr/>
      </xdr:nvSpPr>
      <xdr:spPr>
        <a:xfrm>
          <a:off x="12954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52087</xdr:rowOff>
    </xdr:from>
    <xdr:ext cx="762000" cy="259045"/>
    <xdr:sp macro="" textlink="">
      <xdr:nvSpPr>
        <xdr:cNvPr id="153" name="テキスト ボックス 152"/>
        <xdr:cNvSpPr txBox="1"/>
      </xdr:nvSpPr>
      <xdr:spPr>
        <a:xfrm>
          <a:off x="12623800" y="36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全国平均、県平均、類似団体平均のいずれと比較しても低い水準である。</a:t>
          </a:r>
          <a:endParaRPr lang="ja-JP" altLang="ja-JP" sz="1400">
            <a:effectLst/>
          </a:endParaRPr>
        </a:p>
        <a:p>
          <a:r>
            <a:rPr kumimoji="1" lang="ja-JP" altLang="ja-JP" sz="1100">
              <a:solidFill>
                <a:schemeClr val="dk1"/>
              </a:solidFill>
              <a:effectLst/>
              <a:latin typeface="+mn-lt"/>
              <a:ea typeface="+mn-ea"/>
              <a:cs typeface="+mn-cs"/>
            </a:rPr>
            <a:t>　高齢化率が低いために高齢者に対する扶助費や医療扶助費等が低く抑えられている傾向にある。</a:t>
          </a:r>
          <a:endParaRPr lang="ja-JP" altLang="ja-JP" sz="1400">
            <a:effectLst/>
          </a:endParaRPr>
        </a:p>
        <a:p>
          <a:r>
            <a:rPr kumimoji="1" lang="ja-JP" altLang="ja-JP" sz="1100">
              <a:solidFill>
                <a:schemeClr val="dk1"/>
              </a:solidFill>
              <a:effectLst/>
              <a:latin typeface="+mn-lt"/>
              <a:ea typeface="+mn-ea"/>
              <a:cs typeface="+mn-cs"/>
            </a:rPr>
            <a:t>　高齢化率の上昇に伴い扶助費も増加してくることが見込まれるため、今後も</a:t>
          </a:r>
          <a:r>
            <a:rPr kumimoji="1" lang="ja-JP" altLang="en-US" sz="1100">
              <a:solidFill>
                <a:schemeClr val="dk1"/>
              </a:solidFill>
              <a:effectLst/>
              <a:latin typeface="+mn-lt"/>
              <a:ea typeface="+mn-ea"/>
              <a:cs typeface="+mn-cs"/>
            </a:rPr>
            <a:t>保健</a:t>
          </a:r>
          <a:r>
            <a:rPr kumimoji="1" lang="ja-JP" altLang="ja-JP" sz="1100">
              <a:solidFill>
                <a:schemeClr val="dk1"/>
              </a:solidFill>
              <a:effectLst/>
              <a:latin typeface="+mn-lt"/>
              <a:ea typeface="+mn-ea"/>
              <a:cs typeface="+mn-cs"/>
            </a:rPr>
            <a:t>事業や予防事業を実施し、扶助費の抑制に努める。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159657</xdr:rowOff>
    </xdr:to>
    <xdr:cxnSp macro="">
      <xdr:nvCxnSpPr>
        <xdr:cNvPr id="187" name="直線コネクタ 186"/>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6" name="直線コネクタ 195"/>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全国平均、県平均、類似団体平均のいずれと比較しても低い水準である。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その他は主に特別会計への繰出金であるが、いずれの会計とも比較的良好な経営状況であるために、繰出金の割合は低く抑えられている。</a:t>
          </a:r>
          <a:endParaRPr lang="ja-JP" altLang="ja-JP" sz="1400">
            <a:effectLst/>
          </a:endParaRPr>
        </a:p>
        <a:p>
          <a:r>
            <a:rPr kumimoji="1" lang="ja-JP" altLang="ja-JP" sz="1100">
              <a:solidFill>
                <a:schemeClr val="dk1"/>
              </a:solidFill>
              <a:effectLst/>
              <a:latin typeface="+mn-lt"/>
              <a:ea typeface="+mn-ea"/>
              <a:cs typeface="+mn-cs"/>
            </a:rPr>
            <a:t>　今後も一般会計同様特別会計についても健全な運営を行い、繰出金が多額にならないように努める。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56</xdr:row>
      <xdr:rowOff>76708</xdr:rowOff>
    </xdr:to>
    <xdr:cxnSp macro="">
      <xdr:nvCxnSpPr>
        <xdr:cNvPr id="245" name="直線コネクタ 244"/>
        <xdr:cNvCxnSpPr/>
      </xdr:nvCxnSpPr>
      <xdr:spPr>
        <a:xfrm flipV="1">
          <a:off x="15671800" y="96001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76708</xdr:rowOff>
    </xdr:to>
    <xdr:cxnSp macro="">
      <xdr:nvCxnSpPr>
        <xdr:cNvPr id="248" name="直線コネクタ 247"/>
        <xdr:cNvCxnSpPr/>
      </xdr:nvCxnSpPr>
      <xdr:spPr>
        <a:xfrm>
          <a:off x="14782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56</xdr:row>
      <xdr:rowOff>58420</xdr:rowOff>
    </xdr:to>
    <xdr:cxnSp macro="">
      <xdr:nvCxnSpPr>
        <xdr:cNvPr id="251" name="直線コネクタ 250"/>
        <xdr:cNvCxnSpPr/>
      </xdr:nvCxnSpPr>
      <xdr:spPr>
        <a:xfrm>
          <a:off x="13893800" y="9504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74422</xdr:rowOff>
    </xdr:from>
    <xdr:to>
      <xdr:col>20</xdr:col>
      <xdr:colOff>158750</xdr:colOff>
      <xdr:row>56</xdr:row>
      <xdr:rowOff>85852</xdr:rowOff>
    </xdr:to>
    <xdr:cxnSp macro="">
      <xdr:nvCxnSpPr>
        <xdr:cNvPr id="254" name="直線コネクタ 253"/>
        <xdr:cNvCxnSpPr/>
      </xdr:nvCxnSpPr>
      <xdr:spPr>
        <a:xfrm flipV="1">
          <a:off x="13004800" y="95041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4" name="円/楕円 263"/>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5"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6" name="円/楕円 265"/>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112285</xdr:rowOff>
    </xdr:from>
    <xdr:ext cx="736600" cy="259045"/>
    <xdr:sp macro="" textlink="">
      <xdr:nvSpPr>
        <xdr:cNvPr id="267" name="テキスト ボックス 266"/>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8" name="円/楕円 267"/>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9" name="テキスト ボックス 268"/>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23622</xdr:rowOff>
    </xdr:from>
    <xdr:to>
      <xdr:col>20</xdr:col>
      <xdr:colOff>209550</xdr:colOff>
      <xdr:row>55</xdr:row>
      <xdr:rowOff>125222</xdr:rowOff>
    </xdr:to>
    <xdr:sp macro="" textlink="">
      <xdr:nvSpPr>
        <xdr:cNvPr id="270" name="円/楕円 269"/>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135399</xdr:rowOff>
    </xdr:from>
    <xdr:ext cx="762000" cy="259045"/>
    <xdr:sp macro="" textlink="">
      <xdr:nvSpPr>
        <xdr:cNvPr id="271" name="テキスト ボックス 270"/>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2" name="円/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全国平均、県平均、類似団体平均のいずれと比較しても高い水準である。</a:t>
          </a:r>
          <a:endParaRPr lang="ja-JP" altLang="ja-JP" sz="1400">
            <a:effectLst/>
          </a:endParaRPr>
        </a:p>
        <a:p>
          <a:r>
            <a:rPr kumimoji="1" lang="ja-JP" altLang="ja-JP" sz="1100">
              <a:solidFill>
                <a:schemeClr val="dk1"/>
              </a:solidFill>
              <a:effectLst/>
              <a:latin typeface="+mn-lt"/>
              <a:ea typeface="+mn-ea"/>
              <a:cs typeface="+mn-cs"/>
            </a:rPr>
            <a:t>　本村の基幹産業である農業分野への補助金が多額であることが一因となっている。</a:t>
          </a:r>
          <a:endParaRPr lang="ja-JP" altLang="ja-JP" sz="1400">
            <a:effectLst/>
          </a:endParaRPr>
        </a:p>
        <a:p>
          <a:r>
            <a:rPr kumimoji="1" lang="ja-JP" altLang="ja-JP" sz="1100">
              <a:solidFill>
                <a:schemeClr val="dk1"/>
              </a:solidFill>
              <a:effectLst/>
              <a:latin typeface="+mn-lt"/>
              <a:ea typeface="+mn-ea"/>
              <a:cs typeface="+mn-cs"/>
            </a:rPr>
            <a:t>　今後は事業内容等を精査するなど補助の見直しを行っていく。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104140</xdr:rowOff>
    </xdr:to>
    <xdr:cxnSp macro="">
      <xdr:nvCxnSpPr>
        <xdr:cNvPr id="303" name="直線コネクタ 302"/>
        <xdr:cNvCxnSpPr/>
      </xdr:nvCxnSpPr>
      <xdr:spPr>
        <a:xfrm>
          <a:off x="15671800" y="65552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40132</xdr:rowOff>
    </xdr:to>
    <xdr:cxnSp macro="">
      <xdr:nvCxnSpPr>
        <xdr:cNvPr id="306" name="直線コネクタ 305"/>
        <xdr:cNvCxnSpPr/>
      </xdr:nvCxnSpPr>
      <xdr:spPr>
        <a:xfrm>
          <a:off x="14782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58420</xdr:rowOff>
    </xdr:to>
    <xdr:cxnSp macro="">
      <xdr:nvCxnSpPr>
        <xdr:cNvPr id="309" name="直線コネクタ 308"/>
        <xdr:cNvCxnSpPr/>
      </xdr:nvCxnSpPr>
      <xdr:spPr>
        <a:xfrm flipV="1">
          <a:off x="13893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58420</xdr:rowOff>
    </xdr:to>
    <xdr:cxnSp macro="">
      <xdr:nvCxnSpPr>
        <xdr:cNvPr id="312" name="直線コネクタ 311"/>
        <xdr:cNvCxnSpPr/>
      </xdr:nvCxnSpPr>
      <xdr:spPr>
        <a:xfrm>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2" name="円/楕円 321"/>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3"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4" name="円/楕円 323"/>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5" name="テキスト ボックス 324"/>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6" name="円/楕円 32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7" name="テキスト ボックス 32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8" name="円/楕円 327"/>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9" name="テキスト ボックス 328"/>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0" name="円/楕円 32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1" name="テキスト ボックス 33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全国平均、県平均、類似団体平均のいずれと比較しても低い水準である。</a:t>
          </a:r>
          <a:endParaRPr lang="ja-JP" altLang="ja-JP" sz="1400">
            <a:effectLst/>
          </a:endParaRPr>
        </a:p>
        <a:p>
          <a:r>
            <a:rPr kumimoji="1" lang="ja-JP" altLang="ja-JP" sz="1100">
              <a:solidFill>
                <a:schemeClr val="dk1"/>
              </a:solidFill>
              <a:effectLst/>
              <a:latin typeface="+mn-lt"/>
              <a:ea typeface="+mn-ea"/>
              <a:cs typeface="+mn-cs"/>
            </a:rPr>
            <a:t>　現状では計画的な繰上償還を実施しているため公債費は低く抑えられているが、大規模建設事業等の増加により村債の借入が多額となっている。</a:t>
          </a:r>
          <a:endParaRPr lang="ja-JP" altLang="ja-JP" sz="1400">
            <a:effectLst/>
          </a:endParaRPr>
        </a:p>
        <a:p>
          <a:r>
            <a:rPr kumimoji="1" lang="ja-JP" altLang="ja-JP" sz="1100">
              <a:solidFill>
                <a:schemeClr val="dk1"/>
              </a:solidFill>
              <a:effectLst/>
              <a:latin typeface="+mn-lt"/>
              <a:ea typeface="+mn-ea"/>
              <a:cs typeface="+mn-cs"/>
            </a:rPr>
            <a:t>　今後は新規建設事業に係る村債の発行は慎重に行い、現在の水準を維持できるように努める。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161289</xdr:rowOff>
    </xdr:to>
    <xdr:cxnSp macro="">
      <xdr:nvCxnSpPr>
        <xdr:cNvPr id="363" name="直線コネクタ 362"/>
        <xdr:cNvCxnSpPr/>
      </xdr:nvCxnSpPr>
      <xdr:spPr>
        <a:xfrm>
          <a:off x="3987800" y="12932410"/>
          <a:ext cx="8382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xdr:rowOff>
    </xdr:from>
    <xdr:to>
      <xdr:col>5</xdr:col>
      <xdr:colOff>549275</xdr:colOff>
      <xdr:row>75</xdr:row>
      <xdr:rowOff>73660</xdr:rowOff>
    </xdr:to>
    <xdr:cxnSp macro="">
      <xdr:nvCxnSpPr>
        <xdr:cNvPr id="366" name="直線コネクタ 365"/>
        <xdr:cNvCxnSpPr/>
      </xdr:nvCxnSpPr>
      <xdr:spPr>
        <a:xfrm>
          <a:off x="3098800" y="128714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12700</xdr:rowOff>
    </xdr:to>
    <xdr:cxnSp macro="">
      <xdr:nvCxnSpPr>
        <xdr:cNvPr id="369" name="直線コネクタ 368"/>
        <xdr:cNvCxnSpPr/>
      </xdr:nvCxnSpPr>
      <xdr:spPr>
        <a:xfrm>
          <a:off x="2209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153670</xdr:rowOff>
    </xdr:to>
    <xdr:cxnSp macro="">
      <xdr:nvCxnSpPr>
        <xdr:cNvPr id="372" name="直線コネクタ 371"/>
        <xdr:cNvCxnSpPr/>
      </xdr:nvCxnSpPr>
      <xdr:spPr>
        <a:xfrm flipV="1">
          <a:off x="1320800" y="128638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2" name="円/楕円 381"/>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3"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86" name="円/楕円 385"/>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87" name="テキスト ボックス 386"/>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125730</xdr:rowOff>
    </xdr:from>
    <xdr:to>
      <xdr:col>3</xdr:col>
      <xdr:colOff>193675</xdr:colOff>
      <xdr:row>75</xdr:row>
      <xdr:rowOff>55880</xdr:rowOff>
    </xdr:to>
    <xdr:sp macro="" textlink="">
      <xdr:nvSpPr>
        <xdr:cNvPr id="388" name="円/楕円 387"/>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89" name="テキスト ボックス 388"/>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90" name="円/楕円 389"/>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391" name="テキスト ボックス 390"/>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公債費以外の割合は前年度と比較して大幅に減少している。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前年度で村創立５０周年記念事業が終了したことにより物件費が低くなったこと、各特別会計がおおむね良好な運営であることから繰出金が低く抑えられていることなどが大きな理由である。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今後とも財政の効率化を図り、より一層の経費節減に努める。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81</xdr:row>
      <xdr:rowOff>8889</xdr:rowOff>
    </xdr:to>
    <xdr:cxnSp macro="">
      <xdr:nvCxnSpPr>
        <xdr:cNvPr id="424" name="直線コネクタ 423"/>
        <xdr:cNvCxnSpPr/>
      </xdr:nvCxnSpPr>
      <xdr:spPr>
        <a:xfrm flipV="1">
          <a:off x="15671800" y="1359153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119380</xdr:rowOff>
    </xdr:from>
    <xdr:to>
      <xdr:col>22</xdr:col>
      <xdr:colOff>565150</xdr:colOff>
      <xdr:row>81</xdr:row>
      <xdr:rowOff>8889</xdr:rowOff>
    </xdr:to>
    <xdr:cxnSp macro="">
      <xdr:nvCxnSpPr>
        <xdr:cNvPr id="427" name="直線コネクタ 426"/>
        <xdr:cNvCxnSpPr/>
      </xdr:nvCxnSpPr>
      <xdr:spPr>
        <a:xfrm>
          <a:off x="14782800" y="136639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119380</xdr:rowOff>
    </xdr:to>
    <xdr:cxnSp macro="">
      <xdr:nvCxnSpPr>
        <xdr:cNvPr id="430" name="直線コネクタ 429"/>
        <xdr:cNvCxnSpPr/>
      </xdr:nvCxnSpPr>
      <xdr:spPr>
        <a:xfrm>
          <a:off x="13893800" y="135039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130811</xdr:rowOff>
    </xdr:from>
    <xdr:to>
      <xdr:col>20</xdr:col>
      <xdr:colOff>158750</xdr:colOff>
      <xdr:row>80</xdr:row>
      <xdr:rowOff>153670</xdr:rowOff>
    </xdr:to>
    <xdr:cxnSp macro="">
      <xdr:nvCxnSpPr>
        <xdr:cNvPr id="433" name="直線コネクタ 432"/>
        <xdr:cNvCxnSpPr/>
      </xdr:nvCxnSpPr>
      <xdr:spPr>
        <a:xfrm flipV="1">
          <a:off x="13004800" y="1350391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3" name="円/楕円 442"/>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4"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129539</xdr:rowOff>
    </xdr:from>
    <xdr:to>
      <xdr:col>22</xdr:col>
      <xdr:colOff>615950</xdr:colOff>
      <xdr:row>81</xdr:row>
      <xdr:rowOff>59689</xdr:rowOff>
    </xdr:to>
    <xdr:sp macro="" textlink="">
      <xdr:nvSpPr>
        <xdr:cNvPr id="445" name="円/楕円 444"/>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44466</xdr:rowOff>
    </xdr:from>
    <xdr:ext cx="736600" cy="259045"/>
    <xdr:sp macro="" textlink="">
      <xdr:nvSpPr>
        <xdr:cNvPr id="446" name="テキスト ボックス 445"/>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68580</xdr:rowOff>
    </xdr:from>
    <xdr:to>
      <xdr:col>21</xdr:col>
      <xdr:colOff>412750</xdr:colOff>
      <xdr:row>79</xdr:row>
      <xdr:rowOff>170180</xdr:rowOff>
    </xdr:to>
    <xdr:sp macro="" textlink="">
      <xdr:nvSpPr>
        <xdr:cNvPr id="447" name="円/楕円 446"/>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154957</xdr:rowOff>
    </xdr:from>
    <xdr:ext cx="762000" cy="259045"/>
    <xdr:sp macro="" textlink="">
      <xdr:nvSpPr>
        <xdr:cNvPr id="448" name="テキスト ボックス 447"/>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49" name="円/楕円 448"/>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0" name="テキスト ボックス 449"/>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102870</xdr:rowOff>
    </xdr:from>
    <xdr:to>
      <xdr:col>19</xdr:col>
      <xdr:colOff>6350</xdr:colOff>
      <xdr:row>81</xdr:row>
      <xdr:rowOff>33020</xdr:rowOff>
    </xdr:to>
    <xdr:sp macro="" textlink="">
      <xdr:nvSpPr>
        <xdr:cNvPr id="451" name="円/楕円 450"/>
        <xdr:cNvSpPr/>
      </xdr:nvSpPr>
      <xdr:spPr>
        <a:xfrm>
          <a:off x="12954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17797</xdr:rowOff>
    </xdr:from>
    <xdr:ext cx="762000" cy="259045"/>
    <xdr:sp macro="" textlink="">
      <xdr:nvSpPr>
        <xdr:cNvPr id="452" name="テキスト ボックス 451"/>
        <xdr:cNvSpPr txBox="1"/>
      </xdr:nvSpPr>
      <xdr:spPr>
        <a:xfrm>
          <a:off x="12623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162873</xdr:rowOff>
    </xdr:from>
    <xdr:to>
      <xdr:col>4</xdr:col>
      <xdr:colOff>1117600</xdr:colOff>
      <xdr:row>18</xdr:row>
      <xdr:rowOff>1070</xdr:rowOff>
    </xdr:to>
    <xdr:cxnSp macro="">
      <xdr:nvCxnSpPr>
        <xdr:cNvPr id="49" name="直線コネクタ 48"/>
        <xdr:cNvCxnSpPr/>
      </xdr:nvCxnSpPr>
      <xdr:spPr bwMode="auto">
        <a:xfrm>
          <a:off x="5003800" y="3125148"/>
          <a:ext cx="6477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162873</xdr:rowOff>
    </xdr:from>
    <xdr:to>
      <xdr:col>4</xdr:col>
      <xdr:colOff>469900</xdr:colOff>
      <xdr:row>18</xdr:row>
      <xdr:rowOff>2643</xdr:rowOff>
    </xdr:to>
    <xdr:cxnSp macro="">
      <xdr:nvCxnSpPr>
        <xdr:cNvPr id="52" name="直線コネクタ 51"/>
        <xdr:cNvCxnSpPr/>
      </xdr:nvCxnSpPr>
      <xdr:spPr bwMode="auto">
        <a:xfrm flipV="1">
          <a:off x="4305300" y="3125148"/>
          <a:ext cx="6985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2643</xdr:rowOff>
    </xdr:from>
    <xdr:to>
      <xdr:col>3</xdr:col>
      <xdr:colOff>904875</xdr:colOff>
      <xdr:row>18</xdr:row>
      <xdr:rowOff>2901</xdr:rowOff>
    </xdr:to>
    <xdr:cxnSp macro="">
      <xdr:nvCxnSpPr>
        <xdr:cNvPr id="55" name="直線コネクタ 54"/>
        <xdr:cNvCxnSpPr/>
      </xdr:nvCxnSpPr>
      <xdr:spPr bwMode="auto">
        <a:xfrm flipV="1">
          <a:off x="3606800" y="3136368"/>
          <a:ext cx="698500" cy="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167828</xdr:rowOff>
    </xdr:from>
    <xdr:to>
      <xdr:col>3</xdr:col>
      <xdr:colOff>206375</xdr:colOff>
      <xdr:row>18</xdr:row>
      <xdr:rowOff>2901</xdr:rowOff>
    </xdr:to>
    <xdr:cxnSp macro="">
      <xdr:nvCxnSpPr>
        <xdr:cNvPr id="58" name="直線コネクタ 57"/>
        <xdr:cNvCxnSpPr/>
      </xdr:nvCxnSpPr>
      <xdr:spPr bwMode="auto">
        <a:xfrm>
          <a:off x="2908300" y="3130103"/>
          <a:ext cx="698500" cy="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121720</xdr:rowOff>
    </xdr:from>
    <xdr:to>
      <xdr:col>5</xdr:col>
      <xdr:colOff>34925</xdr:colOff>
      <xdr:row>18</xdr:row>
      <xdr:rowOff>51870</xdr:rowOff>
    </xdr:to>
    <xdr:sp macro="" textlink="">
      <xdr:nvSpPr>
        <xdr:cNvPr id="68" name="円/楕円 67"/>
        <xdr:cNvSpPr/>
      </xdr:nvSpPr>
      <xdr:spPr bwMode="auto">
        <a:xfrm>
          <a:off x="56007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93797</xdr:rowOff>
    </xdr:from>
    <xdr:ext cx="762000" cy="259045"/>
    <xdr:sp macro="" textlink="">
      <xdr:nvSpPr>
        <xdr:cNvPr id="69" name="人口1人当たり決算額の推移該当値テキスト130"/>
        <xdr:cNvSpPr txBox="1"/>
      </xdr:nvSpPr>
      <xdr:spPr>
        <a:xfrm>
          <a:off x="5740400" y="30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221,105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112073</xdr:rowOff>
    </xdr:from>
    <xdr:to>
      <xdr:col>4</xdr:col>
      <xdr:colOff>520700</xdr:colOff>
      <xdr:row>18</xdr:row>
      <xdr:rowOff>42223</xdr:rowOff>
    </xdr:to>
    <xdr:sp macro="" textlink="">
      <xdr:nvSpPr>
        <xdr:cNvPr id="70" name="円/楕円 69"/>
        <xdr:cNvSpPr/>
      </xdr:nvSpPr>
      <xdr:spPr bwMode="auto">
        <a:xfrm>
          <a:off x="4953000" y="307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27000</xdr:rowOff>
    </xdr:from>
    <xdr:ext cx="736600" cy="259045"/>
    <xdr:sp macro="" textlink="">
      <xdr:nvSpPr>
        <xdr:cNvPr id="71" name="テキスト ボックス 70"/>
        <xdr:cNvSpPr txBox="1"/>
      </xdr:nvSpPr>
      <xdr:spPr>
        <a:xfrm>
          <a:off x="4622800" y="316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123293</xdr:rowOff>
    </xdr:from>
    <xdr:to>
      <xdr:col>3</xdr:col>
      <xdr:colOff>955675</xdr:colOff>
      <xdr:row>18</xdr:row>
      <xdr:rowOff>53443</xdr:rowOff>
    </xdr:to>
    <xdr:sp macro="" textlink="">
      <xdr:nvSpPr>
        <xdr:cNvPr id="72" name="円/楕円 71"/>
        <xdr:cNvSpPr/>
      </xdr:nvSpPr>
      <xdr:spPr bwMode="auto">
        <a:xfrm>
          <a:off x="4254500" y="308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38220</xdr:rowOff>
    </xdr:from>
    <xdr:ext cx="762000" cy="259045"/>
    <xdr:sp macro="" textlink="">
      <xdr:nvSpPr>
        <xdr:cNvPr id="73" name="テキスト ボックス 72"/>
        <xdr:cNvSpPr txBox="1"/>
      </xdr:nvSpPr>
      <xdr:spPr>
        <a:xfrm>
          <a:off x="3924300" y="31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123551</xdr:rowOff>
    </xdr:from>
    <xdr:to>
      <xdr:col>3</xdr:col>
      <xdr:colOff>257175</xdr:colOff>
      <xdr:row>18</xdr:row>
      <xdr:rowOff>53701</xdr:rowOff>
    </xdr:to>
    <xdr:sp macro="" textlink="">
      <xdr:nvSpPr>
        <xdr:cNvPr id="74" name="円/楕円 73"/>
        <xdr:cNvSpPr/>
      </xdr:nvSpPr>
      <xdr:spPr bwMode="auto">
        <a:xfrm>
          <a:off x="3556000" y="308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63878</xdr:rowOff>
    </xdr:from>
    <xdr:ext cx="762000" cy="259045"/>
    <xdr:sp macro="" textlink="">
      <xdr:nvSpPr>
        <xdr:cNvPr id="75" name="テキスト ボックス 74"/>
        <xdr:cNvSpPr txBox="1"/>
      </xdr:nvSpPr>
      <xdr:spPr>
        <a:xfrm>
          <a:off x="3225800" y="28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117028</xdr:rowOff>
    </xdr:from>
    <xdr:to>
      <xdr:col>2</xdr:col>
      <xdr:colOff>692150</xdr:colOff>
      <xdr:row>18</xdr:row>
      <xdr:rowOff>47178</xdr:rowOff>
    </xdr:to>
    <xdr:sp macro="" textlink="">
      <xdr:nvSpPr>
        <xdr:cNvPr id="76" name="円/楕円 75"/>
        <xdr:cNvSpPr/>
      </xdr:nvSpPr>
      <xdr:spPr bwMode="auto">
        <a:xfrm>
          <a:off x="2857500" y="307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57355</xdr:rowOff>
    </xdr:from>
    <xdr:ext cx="762000" cy="259045"/>
    <xdr:sp macro="" textlink="">
      <xdr:nvSpPr>
        <xdr:cNvPr id="77" name="テキスト ボックス 76"/>
        <xdr:cNvSpPr txBox="1"/>
      </xdr:nvSpPr>
      <xdr:spPr>
        <a:xfrm>
          <a:off x="2527300" y="284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233276</xdr:rowOff>
    </xdr:from>
    <xdr:to>
      <xdr:col>4</xdr:col>
      <xdr:colOff>1117600</xdr:colOff>
      <xdr:row>36</xdr:row>
      <xdr:rowOff>31460</xdr:rowOff>
    </xdr:to>
    <xdr:cxnSp macro="">
      <xdr:nvCxnSpPr>
        <xdr:cNvPr id="110" name="直線コネクタ 109"/>
        <xdr:cNvCxnSpPr/>
      </xdr:nvCxnSpPr>
      <xdr:spPr bwMode="auto">
        <a:xfrm flipV="1">
          <a:off x="5003800" y="6843626"/>
          <a:ext cx="647700" cy="141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218053</xdr:rowOff>
    </xdr:from>
    <xdr:ext cx="762000" cy="259045"/>
    <xdr:sp macro="" textlink="">
      <xdr:nvSpPr>
        <xdr:cNvPr id="111" name="人口1人当たり決算額の推移平均値テキスト445"/>
        <xdr:cNvSpPr txBox="1"/>
      </xdr:nvSpPr>
      <xdr:spPr>
        <a:xfrm>
          <a:off x="5740400" y="682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328671</xdr:rowOff>
    </xdr:from>
    <xdr:to>
      <xdr:col>4</xdr:col>
      <xdr:colOff>469900</xdr:colOff>
      <xdr:row>36</xdr:row>
      <xdr:rowOff>31460</xdr:rowOff>
    </xdr:to>
    <xdr:cxnSp macro="">
      <xdr:nvCxnSpPr>
        <xdr:cNvPr id="113" name="直線コネクタ 112"/>
        <xdr:cNvCxnSpPr/>
      </xdr:nvCxnSpPr>
      <xdr:spPr bwMode="auto">
        <a:xfrm>
          <a:off x="4305300" y="6939021"/>
          <a:ext cx="698500" cy="4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328671</xdr:rowOff>
    </xdr:from>
    <xdr:to>
      <xdr:col>3</xdr:col>
      <xdr:colOff>904875</xdr:colOff>
      <xdr:row>36</xdr:row>
      <xdr:rowOff>13333</xdr:rowOff>
    </xdr:to>
    <xdr:cxnSp macro="">
      <xdr:nvCxnSpPr>
        <xdr:cNvPr id="116" name="直線コネクタ 115"/>
        <xdr:cNvCxnSpPr/>
      </xdr:nvCxnSpPr>
      <xdr:spPr bwMode="auto">
        <a:xfrm flipV="1">
          <a:off x="3606800" y="6939021"/>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209319</xdr:rowOff>
    </xdr:from>
    <xdr:to>
      <xdr:col>3</xdr:col>
      <xdr:colOff>206375</xdr:colOff>
      <xdr:row>36</xdr:row>
      <xdr:rowOff>13333</xdr:rowOff>
    </xdr:to>
    <xdr:cxnSp macro="">
      <xdr:nvCxnSpPr>
        <xdr:cNvPr id="119" name="直線コネクタ 118"/>
        <xdr:cNvCxnSpPr/>
      </xdr:nvCxnSpPr>
      <xdr:spPr bwMode="auto">
        <a:xfrm>
          <a:off x="2908300" y="6819669"/>
          <a:ext cx="698500" cy="14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182476</xdr:rowOff>
    </xdr:from>
    <xdr:to>
      <xdr:col>5</xdr:col>
      <xdr:colOff>34925</xdr:colOff>
      <xdr:row>35</xdr:row>
      <xdr:rowOff>284076</xdr:rowOff>
    </xdr:to>
    <xdr:sp macro="" textlink="">
      <xdr:nvSpPr>
        <xdr:cNvPr id="129" name="円/楕円 128"/>
        <xdr:cNvSpPr/>
      </xdr:nvSpPr>
      <xdr:spPr bwMode="auto">
        <a:xfrm>
          <a:off x="56007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27553</xdr:rowOff>
    </xdr:from>
    <xdr:ext cx="762000" cy="259045"/>
    <xdr:sp macro="" textlink="">
      <xdr:nvSpPr>
        <xdr:cNvPr id="130" name="人口1人当たり決算額の推移該当値テキスト445"/>
        <xdr:cNvSpPr txBox="1"/>
      </xdr:nvSpPr>
      <xdr:spPr>
        <a:xfrm>
          <a:off x="5740400" y="663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323560</xdr:rowOff>
    </xdr:from>
    <xdr:to>
      <xdr:col>4</xdr:col>
      <xdr:colOff>520700</xdr:colOff>
      <xdr:row>36</xdr:row>
      <xdr:rowOff>82260</xdr:rowOff>
    </xdr:to>
    <xdr:sp macro="" textlink="">
      <xdr:nvSpPr>
        <xdr:cNvPr id="131" name="円/楕円 130"/>
        <xdr:cNvSpPr/>
      </xdr:nvSpPr>
      <xdr:spPr bwMode="auto">
        <a:xfrm>
          <a:off x="4953000" y="693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67037</xdr:rowOff>
    </xdr:from>
    <xdr:ext cx="736600" cy="259045"/>
    <xdr:sp macro="" textlink="">
      <xdr:nvSpPr>
        <xdr:cNvPr id="132" name="テキスト ボックス 131"/>
        <xdr:cNvSpPr txBox="1"/>
      </xdr:nvSpPr>
      <xdr:spPr>
        <a:xfrm>
          <a:off x="4622800" y="702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277871</xdr:rowOff>
    </xdr:from>
    <xdr:to>
      <xdr:col>3</xdr:col>
      <xdr:colOff>955675</xdr:colOff>
      <xdr:row>36</xdr:row>
      <xdr:rowOff>36571</xdr:rowOff>
    </xdr:to>
    <xdr:sp macro="" textlink="">
      <xdr:nvSpPr>
        <xdr:cNvPr id="133" name="円/楕円 132"/>
        <xdr:cNvSpPr/>
      </xdr:nvSpPr>
      <xdr:spPr bwMode="auto">
        <a:xfrm>
          <a:off x="4254500" y="688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21348</xdr:rowOff>
    </xdr:from>
    <xdr:ext cx="762000" cy="259045"/>
    <xdr:sp macro="" textlink="">
      <xdr:nvSpPr>
        <xdr:cNvPr id="134" name="テキスト ボックス 133"/>
        <xdr:cNvSpPr txBox="1"/>
      </xdr:nvSpPr>
      <xdr:spPr>
        <a:xfrm>
          <a:off x="3924300" y="697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305433</xdr:rowOff>
    </xdr:from>
    <xdr:to>
      <xdr:col>3</xdr:col>
      <xdr:colOff>257175</xdr:colOff>
      <xdr:row>36</xdr:row>
      <xdr:rowOff>64133</xdr:rowOff>
    </xdr:to>
    <xdr:sp macro="" textlink="">
      <xdr:nvSpPr>
        <xdr:cNvPr id="135" name="円/楕円 134"/>
        <xdr:cNvSpPr/>
      </xdr:nvSpPr>
      <xdr:spPr bwMode="auto">
        <a:xfrm>
          <a:off x="3556000" y="691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48910</xdr:rowOff>
    </xdr:from>
    <xdr:ext cx="762000" cy="259045"/>
    <xdr:sp macro="" textlink="">
      <xdr:nvSpPr>
        <xdr:cNvPr id="136" name="テキスト ボックス 135"/>
        <xdr:cNvSpPr txBox="1"/>
      </xdr:nvSpPr>
      <xdr:spPr>
        <a:xfrm>
          <a:off x="3225800" y="700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158519</xdr:rowOff>
    </xdr:from>
    <xdr:to>
      <xdr:col>2</xdr:col>
      <xdr:colOff>692150</xdr:colOff>
      <xdr:row>35</xdr:row>
      <xdr:rowOff>260119</xdr:rowOff>
    </xdr:to>
    <xdr:sp macro="" textlink="">
      <xdr:nvSpPr>
        <xdr:cNvPr id="137" name="円/楕円 136"/>
        <xdr:cNvSpPr/>
      </xdr:nvSpPr>
      <xdr:spPr bwMode="auto">
        <a:xfrm>
          <a:off x="2857500" y="676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244896</xdr:rowOff>
    </xdr:from>
    <xdr:ext cx="762000" cy="259045"/>
    <xdr:sp macro="" textlink="">
      <xdr:nvSpPr>
        <xdr:cNvPr id="138" name="テキスト ボックス 137"/>
        <xdr:cNvSpPr txBox="1"/>
      </xdr:nvSpPr>
      <xdr:spPr>
        <a:xfrm>
          <a:off x="2527300" y="68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121272</xdr:rowOff>
    </xdr:from>
    <xdr:to>
      <xdr:col>6</xdr:col>
      <xdr:colOff>511175</xdr:colOff>
      <xdr:row>37</xdr:row>
      <xdr:rowOff>128512</xdr:rowOff>
    </xdr:to>
    <xdr:cxnSp macro="">
      <xdr:nvCxnSpPr>
        <xdr:cNvPr id="63" name="直線コネクタ 62"/>
        <xdr:cNvCxnSpPr/>
      </xdr:nvCxnSpPr>
      <xdr:spPr>
        <a:xfrm>
          <a:off x="3797300" y="646492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121272</xdr:rowOff>
    </xdr:from>
    <xdr:to>
      <xdr:col>5</xdr:col>
      <xdr:colOff>358775</xdr:colOff>
      <xdr:row>38</xdr:row>
      <xdr:rowOff>87730</xdr:rowOff>
    </xdr:to>
    <xdr:cxnSp macro="">
      <xdr:nvCxnSpPr>
        <xdr:cNvPr id="66" name="直線コネクタ 65"/>
        <xdr:cNvCxnSpPr/>
      </xdr:nvCxnSpPr>
      <xdr:spPr>
        <a:xfrm flipV="1">
          <a:off x="2908300" y="6464922"/>
          <a:ext cx="889000" cy="1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79294</xdr:rowOff>
    </xdr:from>
    <xdr:to>
      <xdr:col>4</xdr:col>
      <xdr:colOff>155575</xdr:colOff>
      <xdr:row>38</xdr:row>
      <xdr:rowOff>87730</xdr:rowOff>
    </xdr:to>
    <xdr:cxnSp macro="">
      <xdr:nvCxnSpPr>
        <xdr:cNvPr id="69" name="直線コネクタ 68"/>
        <xdr:cNvCxnSpPr/>
      </xdr:nvCxnSpPr>
      <xdr:spPr>
        <a:xfrm>
          <a:off x="2019300" y="6594394"/>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78494</xdr:rowOff>
    </xdr:from>
    <xdr:to>
      <xdr:col>2</xdr:col>
      <xdr:colOff>638175</xdr:colOff>
      <xdr:row>38</xdr:row>
      <xdr:rowOff>79294</xdr:rowOff>
    </xdr:to>
    <xdr:cxnSp macro="">
      <xdr:nvCxnSpPr>
        <xdr:cNvPr id="72" name="直線コネクタ 71"/>
        <xdr:cNvCxnSpPr/>
      </xdr:nvCxnSpPr>
      <xdr:spPr>
        <a:xfrm>
          <a:off x="1130300" y="659359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77712</xdr:rowOff>
    </xdr:from>
    <xdr:to>
      <xdr:col>6</xdr:col>
      <xdr:colOff>561975</xdr:colOff>
      <xdr:row>38</xdr:row>
      <xdr:rowOff>7862</xdr:rowOff>
    </xdr:to>
    <xdr:sp macro="" textlink="">
      <xdr:nvSpPr>
        <xdr:cNvPr id="82" name="円/楕円 81"/>
        <xdr:cNvSpPr/>
      </xdr:nvSpPr>
      <xdr:spPr>
        <a:xfrm>
          <a:off x="4584700" y="64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100589</xdr:rowOff>
    </xdr:from>
    <xdr:ext cx="599010" cy="259045"/>
    <xdr:sp macro="" textlink="">
      <xdr:nvSpPr>
        <xdr:cNvPr id="83" name="人件費該当値テキスト"/>
        <xdr:cNvSpPr txBox="1"/>
      </xdr:nvSpPr>
      <xdr:spPr>
        <a:xfrm>
          <a:off x="4686300" y="627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70472</xdr:rowOff>
    </xdr:from>
    <xdr:to>
      <xdr:col>5</xdr:col>
      <xdr:colOff>409575</xdr:colOff>
      <xdr:row>38</xdr:row>
      <xdr:rowOff>622</xdr:rowOff>
    </xdr:to>
    <xdr:sp macro="" textlink="">
      <xdr:nvSpPr>
        <xdr:cNvPr id="84" name="円/楕円 83"/>
        <xdr:cNvSpPr/>
      </xdr:nvSpPr>
      <xdr:spPr>
        <a:xfrm>
          <a:off x="3746500" y="64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17149</xdr:rowOff>
    </xdr:from>
    <xdr:ext cx="599010" cy="259045"/>
    <xdr:sp macro="" textlink="">
      <xdr:nvSpPr>
        <xdr:cNvPr id="85" name="テキスト ボックス 84"/>
        <xdr:cNvSpPr txBox="1"/>
      </xdr:nvSpPr>
      <xdr:spPr>
        <a:xfrm>
          <a:off x="3497794" y="61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36930</xdr:rowOff>
    </xdr:from>
    <xdr:to>
      <xdr:col>4</xdr:col>
      <xdr:colOff>206375</xdr:colOff>
      <xdr:row>38</xdr:row>
      <xdr:rowOff>138530</xdr:rowOff>
    </xdr:to>
    <xdr:sp macro="" textlink="">
      <xdr:nvSpPr>
        <xdr:cNvPr id="86" name="円/楕円 85"/>
        <xdr:cNvSpPr/>
      </xdr:nvSpPr>
      <xdr:spPr>
        <a:xfrm>
          <a:off x="2857500" y="65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129657</xdr:rowOff>
    </xdr:from>
    <xdr:ext cx="599010" cy="259045"/>
    <xdr:sp macro="" textlink="">
      <xdr:nvSpPr>
        <xdr:cNvPr id="87" name="テキスト ボックス 86"/>
        <xdr:cNvSpPr txBox="1"/>
      </xdr:nvSpPr>
      <xdr:spPr>
        <a:xfrm>
          <a:off x="2608794" y="66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28494</xdr:rowOff>
    </xdr:from>
    <xdr:to>
      <xdr:col>3</xdr:col>
      <xdr:colOff>3175</xdr:colOff>
      <xdr:row>38</xdr:row>
      <xdr:rowOff>130094</xdr:rowOff>
    </xdr:to>
    <xdr:sp macro="" textlink="">
      <xdr:nvSpPr>
        <xdr:cNvPr id="88" name="円/楕円 87"/>
        <xdr:cNvSpPr/>
      </xdr:nvSpPr>
      <xdr:spPr>
        <a:xfrm>
          <a:off x="1968500" y="65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121221</xdr:rowOff>
    </xdr:from>
    <xdr:ext cx="599010" cy="259045"/>
    <xdr:sp macro="" textlink="">
      <xdr:nvSpPr>
        <xdr:cNvPr id="89" name="テキスト ボックス 88"/>
        <xdr:cNvSpPr txBox="1"/>
      </xdr:nvSpPr>
      <xdr:spPr>
        <a:xfrm>
          <a:off x="1719794" y="66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27694</xdr:rowOff>
    </xdr:from>
    <xdr:to>
      <xdr:col>1</xdr:col>
      <xdr:colOff>485775</xdr:colOff>
      <xdr:row>38</xdr:row>
      <xdr:rowOff>129294</xdr:rowOff>
    </xdr:to>
    <xdr:sp macro="" textlink="">
      <xdr:nvSpPr>
        <xdr:cNvPr id="90" name="円/楕円 89"/>
        <xdr:cNvSpPr/>
      </xdr:nvSpPr>
      <xdr:spPr>
        <a:xfrm>
          <a:off x="1079500" y="65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120421</xdr:rowOff>
    </xdr:from>
    <xdr:ext cx="599010" cy="259045"/>
    <xdr:sp macro="" textlink="">
      <xdr:nvSpPr>
        <xdr:cNvPr id="91" name="テキスト ボックス 90"/>
        <xdr:cNvSpPr txBox="1"/>
      </xdr:nvSpPr>
      <xdr:spPr>
        <a:xfrm>
          <a:off x="830794" y="663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51271</xdr:rowOff>
    </xdr:from>
    <xdr:to>
      <xdr:col>6</xdr:col>
      <xdr:colOff>511175</xdr:colOff>
      <xdr:row>57</xdr:row>
      <xdr:rowOff>125445</xdr:rowOff>
    </xdr:to>
    <xdr:cxnSp macro="">
      <xdr:nvCxnSpPr>
        <xdr:cNvPr id="122" name="直線コネクタ 121"/>
        <xdr:cNvCxnSpPr/>
      </xdr:nvCxnSpPr>
      <xdr:spPr>
        <a:xfrm>
          <a:off x="3797300" y="9823921"/>
          <a:ext cx="8382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51271</xdr:rowOff>
    </xdr:from>
    <xdr:to>
      <xdr:col>5</xdr:col>
      <xdr:colOff>358775</xdr:colOff>
      <xdr:row>57</xdr:row>
      <xdr:rowOff>99671</xdr:rowOff>
    </xdr:to>
    <xdr:cxnSp macro="">
      <xdr:nvCxnSpPr>
        <xdr:cNvPr id="125" name="直線コネクタ 124"/>
        <xdr:cNvCxnSpPr/>
      </xdr:nvCxnSpPr>
      <xdr:spPr>
        <a:xfrm flipV="1">
          <a:off x="2908300" y="9823921"/>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17600</xdr:rowOff>
    </xdr:from>
    <xdr:to>
      <xdr:col>4</xdr:col>
      <xdr:colOff>155575</xdr:colOff>
      <xdr:row>57</xdr:row>
      <xdr:rowOff>99671</xdr:rowOff>
    </xdr:to>
    <xdr:cxnSp macro="">
      <xdr:nvCxnSpPr>
        <xdr:cNvPr id="128" name="直線コネクタ 127"/>
        <xdr:cNvCxnSpPr/>
      </xdr:nvCxnSpPr>
      <xdr:spPr>
        <a:xfrm>
          <a:off x="2019300" y="9790250"/>
          <a:ext cx="889000" cy="8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17600</xdr:rowOff>
    </xdr:from>
    <xdr:to>
      <xdr:col>2</xdr:col>
      <xdr:colOff>638175</xdr:colOff>
      <xdr:row>57</xdr:row>
      <xdr:rowOff>24316</xdr:rowOff>
    </xdr:to>
    <xdr:cxnSp macro="">
      <xdr:nvCxnSpPr>
        <xdr:cNvPr id="131" name="直線コネクタ 130"/>
        <xdr:cNvCxnSpPr/>
      </xdr:nvCxnSpPr>
      <xdr:spPr>
        <a:xfrm flipV="1">
          <a:off x="1130300" y="9790250"/>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74645</xdr:rowOff>
    </xdr:from>
    <xdr:to>
      <xdr:col>6</xdr:col>
      <xdr:colOff>561975</xdr:colOff>
      <xdr:row>58</xdr:row>
      <xdr:rowOff>4795</xdr:rowOff>
    </xdr:to>
    <xdr:sp macro="" textlink="">
      <xdr:nvSpPr>
        <xdr:cNvPr id="141" name="円/楕円 140"/>
        <xdr:cNvSpPr/>
      </xdr:nvSpPr>
      <xdr:spPr>
        <a:xfrm>
          <a:off x="45847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97522</xdr:rowOff>
    </xdr:from>
    <xdr:ext cx="599010" cy="259045"/>
    <xdr:sp macro="" textlink="">
      <xdr:nvSpPr>
        <xdr:cNvPr id="142" name="物件費該当値テキスト"/>
        <xdr:cNvSpPr txBox="1"/>
      </xdr:nvSpPr>
      <xdr:spPr>
        <a:xfrm>
          <a:off x="4686300" y="96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471</xdr:rowOff>
    </xdr:from>
    <xdr:to>
      <xdr:col>5</xdr:col>
      <xdr:colOff>409575</xdr:colOff>
      <xdr:row>57</xdr:row>
      <xdr:rowOff>102071</xdr:rowOff>
    </xdr:to>
    <xdr:sp macro="" textlink="">
      <xdr:nvSpPr>
        <xdr:cNvPr id="143" name="円/楕円 142"/>
        <xdr:cNvSpPr/>
      </xdr:nvSpPr>
      <xdr:spPr>
        <a:xfrm>
          <a:off x="3746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118598</xdr:rowOff>
    </xdr:from>
    <xdr:ext cx="599010" cy="259045"/>
    <xdr:sp macro="" textlink="">
      <xdr:nvSpPr>
        <xdr:cNvPr id="144" name="テキスト ボックス 143"/>
        <xdr:cNvSpPr txBox="1"/>
      </xdr:nvSpPr>
      <xdr:spPr>
        <a:xfrm>
          <a:off x="3497794"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48871</xdr:rowOff>
    </xdr:from>
    <xdr:to>
      <xdr:col>4</xdr:col>
      <xdr:colOff>206375</xdr:colOff>
      <xdr:row>57</xdr:row>
      <xdr:rowOff>150471</xdr:rowOff>
    </xdr:to>
    <xdr:sp macro="" textlink="">
      <xdr:nvSpPr>
        <xdr:cNvPr id="145" name="円/楕円 144"/>
        <xdr:cNvSpPr/>
      </xdr:nvSpPr>
      <xdr:spPr>
        <a:xfrm>
          <a:off x="2857500" y="98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166998</xdr:rowOff>
    </xdr:from>
    <xdr:ext cx="599010" cy="259045"/>
    <xdr:sp macro="" textlink="">
      <xdr:nvSpPr>
        <xdr:cNvPr id="146" name="テキスト ボックス 145"/>
        <xdr:cNvSpPr txBox="1"/>
      </xdr:nvSpPr>
      <xdr:spPr>
        <a:xfrm>
          <a:off x="2608794" y="95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138250</xdr:rowOff>
    </xdr:from>
    <xdr:to>
      <xdr:col>3</xdr:col>
      <xdr:colOff>3175</xdr:colOff>
      <xdr:row>57</xdr:row>
      <xdr:rowOff>68400</xdr:rowOff>
    </xdr:to>
    <xdr:sp macro="" textlink="">
      <xdr:nvSpPr>
        <xdr:cNvPr id="147" name="円/楕円 146"/>
        <xdr:cNvSpPr/>
      </xdr:nvSpPr>
      <xdr:spPr>
        <a:xfrm>
          <a:off x="1968500" y="97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84927</xdr:rowOff>
    </xdr:from>
    <xdr:ext cx="599010" cy="259045"/>
    <xdr:sp macro="" textlink="">
      <xdr:nvSpPr>
        <xdr:cNvPr id="148" name="テキスト ボックス 147"/>
        <xdr:cNvSpPr txBox="1"/>
      </xdr:nvSpPr>
      <xdr:spPr>
        <a:xfrm>
          <a:off x="1719794" y="9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144966</xdr:rowOff>
    </xdr:from>
    <xdr:to>
      <xdr:col>1</xdr:col>
      <xdr:colOff>485775</xdr:colOff>
      <xdr:row>57</xdr:row>
      <xdr:rowOff>75116</xdr:rowOff>
    </xdr:to>
    <xdr:sp macro="" textlink="">
      <xdr:nvSpPr>
        <xdr:cNvPr id="149" name="円/楕円 148"/>
        <xdr:cNvSpPr/>
      </xdr:nvSpPr>
      <xdr:spPr>
        <a:xfrm>
          <a:off x="1079500" y="97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91643</xdr:rowOff>
    </xdr:from>
    <xdr:ext cx="599010" cy="259045"/>
    <xdr:sp macro="" textlink="">
      <xdr:nvSpPr>
        <xdr:cNvPr id="150" name="テキスト ボックス 149"/>
        <xdr:cNvSpPr txBox="1"/>
      </xdr:nvSpPr>
      <xdr:spPr>
        <a:xfrm>
          <a:off x="830794" y="952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40615</xdr:rowOff>
    </xdr:from>
    <xdr:to>
      <xdr:col>6</xdr:col>
      <xdr:colOff>511175</xdr:colOff>
      <xdr:row>77</xdr:row>
      <xdr:rowOff>137109</xdr:rowOff>
    </xdr:to>
    <xdr:cxnSp macro="">
      <xdr:nvCxnSpPr>
        <xdr:cNvPr id="179" name="直線コネクタ 178"/>
        <xdr:cNvCxnSpPr/>
      </xdr:nvCxnSpPr>
      <xdr:spPr>
        <a:xfrm>
          <a:off x="3797300" y="13242265"/>
          <a:ext cx="838200" cy="9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149822</xdr:rowOff>
    </xdr:from>
    <xdr:to>
      <xdr:col>5</xdr:col>
      <xdr:colOff>358775</xdr:colOff>
      <xdr:row>77</xdr:row>
      <xdr:rowOff>40615</xdr:rowOff>
    </xdr:to>
    <xdr:cxnSp macro="">
      <xdr:nvCxnSpPr>
        <xdr:cNvPr id="182" name="直線コネクタ 181"/>
        <xdr:cNvCxnSpPr/>
      </xdr:nvCxnSpPr>
      <xdr:spPr>
        <a:xfrm>
          <a:off x="2908300" y="13180022"/>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149822</xdr:rowOff>
    </xdr:from>
    <xdr:to>
      <xdr:col>4</xdr:col>
      <xdr:colOff>155575</xdr:colOff>
      <xdr:row>76</xdr:row>
      <xdr:rowOff>156223</xdr:rowOff>
    </xdr:to>
    <xdr:cxnSp macro="">
      <xdr:nvCxnSpPr>
        <xdr:cNvPr id="185" name="直線コネクタ 184"/>
        <xdr:cNvCxnSpPr/>
      </xdr:nvCxnSpPr>
      <xdr:spPr>
        <a:xfrm flipV="1">
          <a:off x="2019300" y="131800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117526</xdr:rowOff>
    </xdr:from>
    <xdr:to>
      <xdr:col>2</xdr:col>
      <xdr:colOff>638175</xdr:colOff>
      <xdr:row>76</xdr:row>
      <xdr:rowOff>156223</xdr:rowOff>
    </xdr:to>
    <xdr:cxnSp macro="">
      <xdr:nvCxnSpPr>
        <xdr:cNvPr id="188" name="直線コネクタ 187"/>
        <xdr:cNvCxnSpPr/>
      </xdr:nvCxnSpPr>
      <xdr:spPr>
        <a:xfrm>
          <a:off x="1130300" y="13147726"/>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86309</xdr:rowOff>
    </xdr:from>
    <xdr:to>
      <xdr:col>6</xdr:col>
      <xdr:colOff>561975</xdr:colOff>
      <xdr:row>78</xdr:row>
      <xdr:rowOff>16459</xdr:rowOff>
    </xdr:to>
    <xdr:sp macro="" textlink="">
      <xdr:nvSpPr>
        <xdr:cNvPr id="198" name="円/楕円 197"/>
        <xdr:cNvSpPr/>
      </xdr:nvSpPr>
      <xdr:spPr>
        <a:xfrm>
          <a:off x="45847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64736</xdr:rowOff>
    </xdr:from>
    <xdr:ext cx="534377" cy="259045"/>
    <xdr:sp macro="" textlink="">
      <xdr:nvSpPr>
        <xdr:cNvPr id="199" name="維持補修費該当値テキスト"/>
        <xdr:cNvSpPr txBox="1"/>
      </xdr:nvSpPr>
      <xdr:spPr>
        <a:xfrm>
          <a:off x="4686300" y="132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161265</xdr:rowOff>
    </xdr:from>
    <xdr:to>
      <xdr:col>5</xdr:col>
      <xdr:colOff>409575</xdr:colOff>
      <xdr:row>77</xdr:row>
      <xdr:rowOff>91415</xdr:rowOff>
    </xdr:to>
    <xdr:sp macro="" textlink="">
      <xdr:nvSpPr>
        <xdr:cNvPr id="200" name="円/楕円 199"/>
        <xdr:cNvSpPr/>
      </xdr:nvSpPr>
      <xdr:spPr>
        <a:xfrm>
          <a:off x="3746500" y="131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107942</xdr:rowOff>
    </xdr:from>
    <xdr:ext cx="534377" cy="259045"/>
    <xdr:sp macro="" textlink="">
      <xdr:nvSpPr>
        <xdr:cNvPr id="201" name="テキスト ボックス 200"/>
        <xdr:cNvSpPr txBox="1"/>
      </xdr:nvSpPr>
      <xdr:spPr>
        <a:xfrm>
          <a:off x="3530111" y="129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99022</xdr:rowOff>
    </xdr:from>
    <xdr:to>
      <xdr:col>4</xdr:col>
      <xdr:colOff>206375</xdr:colOff>
      <xdr:row>77</xdr:row>
      <xdr:rowOff>29172</xdr:rowOff>
    </xdr:to>
    <xdr:sp macro="" textlink="">
      <xdr:nvSpPr>
        <xdr:cNvPr id="202" name="円/楕円 201"/>
        <xdr:cNvSpPr/>
      </xdr:nvSpPr>
      <xdr:spPr>
        <a:xfrm>
          <a:off x="2857500" y="131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45699</xdr:rowOff>
    </xdr:from>
    <xdr:ext cx="534377" cy="259045"/>
    <xdr:sp macro="" textlink="">
      <xdr:nvSpPr>
        <xdr:cNvPr id="203" name="テキスト ボックス 202"/>
        <xdr:cNvSpPr txBox="1"/>
      </xdr:nvSpPr>
      <xdr:spPr>
        <a:xfrm>
          <a:off x="2641111" y="12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105423</xdr:rowOff>
    </xdr:from>
    <xdr:to>
      <xdr:col>3</xdr:col>
      <xdr:colOff>3175</xdr:colOff>
      <xdr:row>77</xdr:row>
      <xdr:rowOff>35573</xdr:rowOff>
    </xdr:to>
    <xdr:sp macro="" textlink="">
      <xdr:nvSpPr>
        <xdr:cNvPr id="204" name="円/楕円 203"/>
        <xdr:cNvSpPr/>
      </xdr:nvSpPr>
      <xdr:spPr>
        <a:xfrm>
          <a:off x="1968500" y="131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52100</xdr:rowOff>
    </xdr:from>
    <xdr:ext cx="534377" cy="259045"/>
    <xdr:sp macro="" textlink="">
      <xdr:nvSpPr>
        <xdr:cNvPr id="205" name="テキスト ボックス 204"/>
        <xdr:cNvSpPr txBox="1"/>
      </xdr:nvSpPr>
      <xdr:spPr>
        <a:xfrm>
          <a:off x="1752111" y="129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66726</xdr:rowOff>
    </xdr:from>
    <xdr:to>
      <xdr:col>1</xdr:col>
      <xdr:colOff>485775</xdr:colOff>
      <xdr:row>76</xdr:row>
      <xdr:rowOff>168326</xdr:rowOff>
    </xdr:to>
    <xdr:sp macro="" textlink="">
      <xdr:nvSpPr>
        <xdr:cNvPr id="206" name="円/楕円 205"/>
        <xdr:cNvSpPr/>
      </xdr:nvSpPr>
      <xdr:spPr>
        <a:xfrm>
          <a:off x="1079500" y="13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13403</xdr:rowOff>
    </xdr:from>
    <xdr:ext cx="534377" cy="259045"/>
    <xdr:sp macro="" textlink="">
      <xdr:nvSpPr>
        <xdr:cNvPr id="207" name="テキスト ボックス 206"/>
        <xdr:cNvSpPr txBox="1"/>
      </xdr:nvSpPr>
      <xdr:spPr>
        <a:xfrm>
          <a:off x="863111" y="128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115239</xdr:rowOff>
    </xdr:from>
    <xdr:to>
      <xdr:col>6</xdr:col>
      <xdr:colOff>511175</xdr:colOff>
      <xdr:row>97</xdr:row>
      <xdr:rowOff>154597</xdr:rowOff>
    </xdr:to>
    <xdr:cxnSp macro="">
      <xdr:nvCxnSpPr>
        <xdr:cNvPr id="237" name="直線コネクタ 236"/>
        <xdr:cNvCxnSpPr/>
      </xdr:nvCxnSpPr>
      <xdr:spPr>
        <a:xfrm>
          <a:off x="3797300" y="16745889"/>
          <a:ext cx="8382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115239</xdr:rowOff>
    </xdr:from>
    <xdr:to>
      <xdr:col>5</xdr:col>
      <xdr:colOff>358775</xdr:colOff>
      <xdr:row>97</xdr:row>
      <xdr:rowOff>168644</xdr:rowOff>
    </xdr:to>
    <xdr:cxnSp macro="">
      <xdr:nvCxnSpPr>
        <xdr:cNvPr id="240" name="直線コネクタ 239"/>
        <xdr:cNvCxnSpPr/>
      </xdr:nvCxnSpPr>
      <xdr:spPr>
        <a:xfrm flipV="1">
          <a:off x="2908300" y="16745889"/>
          <a:ext cx="8890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168644</xdr:rowOff>
    </xdr:from>
    <xdr:to>
      <xdr:col>4</xdr:col>
      <xdr:colOff>155575</xdr:colOff>
      <xdr:row>98</xdr:row>
      <xdr:rowOff>36931</xdr:rowOff>
    </xdr:to>
    <xdr:cxnSp macro="">
      <xdr:nvCxnSpPr>
        <xdr:cNvPr id="243" name="直線コネクタ 242"/>
        <xdr:cNvCxnSpPr/>
      </xdr:nvCxnSpPr>
      <xdr:spPr>
        <a:xfrm flipV="1">
          <a:off x="2019300" y="16799294"/>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36931</xdr:rowOff>
    </xdr:from>
    <xdr:to>
      <xdr:col>2</xdr:col>
      <xdr:colOff>638175</xdr:colOff>
      <xdr:row>98</xdr:row>
      <xdr:rowOff>64948</xdr:rowOff>
    </xdr:to>
    <xdr:cxnSp macro="">
      <xdr:nvCxnSpPr>
        <xdr:cNvPr id="246" name="直線コネクタ 245"/>
        <xdr:cNvCxnSpPr/>
      </xdr:nvCxnSpPr>
      <xdr:spPr>
        <a:xfrm flipV="1">
          <a:off x="1130300" y="16839031"/>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103797</xdr:rowOff>
    </xdr:from>
    <xdr:to>
      <xdr:col>6</xdr:col>
      <xdr:colOff>561975</xdr:colOff>
      <xdr:row>98</xdr:row>
      <xdr:rowOff>33947</xdr:rowOff>
    </xdr:to>
    <xdr:sp macro="" textlink="">
      <xdr:nvSpPr>
        <xdr:cNvPr id="256" name="円/楕円 255"/>
        <xdr:cNvSpPr/>
      </xdr:nvSpPr>
      <xdr:spPr>
        <a:xfrm>
          <a:off x="4584700" y="16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82224</xdr:rowOff>
    </xdr:from>
    <xdr:ext cx="534377" cy="259045"/>
    <xdr:sp macro="" textlink="">
      <xdr:nvSpPr>
        <xdr:cNvPr id="257" name="扶助費該当値テキスト"/>
        <xdr:cNvSpPr txBox="1"/>
      </xdr:nvSpPr>
      <xdr:spPr>
        <a:xfrm>
          <a:off x="4686300" y="167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64439</xdr:rowOff>
    </xdr:from>
    <xdr:to>
      <xdr:col>5</xdr:col>
      <xdr:colOff>409575</xdr:colOff>
      <xdr:row>97</xdr:row>
      <xdr:rowOff>166039</xdr:rowOff>
    </xdr:to>
    <xdr:sp macro="" textlink="">
      <xdr:nvSpPr>
        <xdr:cNvPr id="258" name="円/楕円 257"/>
        <xdr:cNvSpPr/>
      </xdr:nvSpPr>
      <xdr:spPr>
        <a:xfrm>
          <a:off x="3746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157166</xdr:rowOff>
    </xdr:from>
    <xdr:ext cx="534377" cy="259045"/>
    <xdr:sp macro="" textlink="">
      <xdr:nvSpPr>
        <xdr:cNvPr id="259" name="テキスト ボックス 258"/>
        <xdr:cNvSpPr txBox="1"/>
      </xdr:nvSpPr>
      <xdr:spPr>
        <a:xfrm>
          <a:off x="3530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117844</xdr:rowOff>
    </xdr:from>
    <xdr:to>
      <xdr:col>4</xdr:col>
      <xdr:colOff>206375</xdr:colOff>
      <xdr:row>98</xdr:row>
      <xdr:rowOff>47994</xdr:rowOff>
    </xdr:to>
    <xdr:sp macro="" textlink="">
      <xdr:nvSpPr>
        <xdr:cNvPr id="260" name="円/楕円 259"/>
        <xdr:cNvSpPr/>
      </xdr:nvSpPr>
      <xdr:spPr>
        <a:xfrm>
          <a:off x="2857500" y="16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39121</xdr:rowOff>
    </xdr:from>
    <xdr:ext cx="534377" cy="259045"/>
    <xdr:sp macro="" textlink="">
      <xdr:nvSpPr>
        <xdr:cNvPr id="261" name="テキスト ボックス 260"/>
        <xdr:cNvSpPr txBox="1"/>
      </xdr:nvSpPr>
      <xdr:spPr>
        <a:xfrm>
          <a:off x="2641111" y="16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157581</xdr:rowOff>
    </xdr:from>
    <xdr:to>
      <xdr:col>3</xdr:col>
      <xdr:colOff>3175</xdr:colOff>
      <xdr:row>98</xdr:row>
      <xdr:rowOff>87731</xdr:rowOff>
    </xdr:to>
    <xdr:sp macro="" textlink="">
      <xdr:nvSpPr>
        <xdr:cNvPr id="262" name="円/楕円 261"/>
        <xdr:cNvSpPr/>
      </xdr:nvSpPr>
      <xdr:spPr>
        <a:xfrm>
          <a:off x="1968500" y="167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78858</xdr:rowOff>
    </xdr:from>
    <xdr:ext cx="534377" cy="259045"/>
    <xdr:sp macro="" textlink="">
      <xdr:nvSpPr>
        <xdr:cNvPr id="263" name="テキスト ボックス 262"/>
        <xdr:cNvSpPr txBox="1"/>
      </xdr:nvSpPr>
      <xdr:spPr>
        <a:xfrm>
          <a:off x="1752111" y="168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14148</xdr:rowOff>
    </xdr:from>
    <xdr:to>
      <xdr:col>1</xdr:col>
      <xdr:colOff>485775</xdr:colOff>
      <xdr:row>98</xdr:row>
      <xdr:rowOff>115748</xdr:rowOff>
    </xdr:to>
    <xdr:sp macro="" textlink="">
      <xdr:nvSpPr>
        <xdr:cNvPr id="264" name="円/楕円 263"/>
        <xdr:cNvSpPr/>
      </xdr:nvSpPr>
      <xdr:spPr>
        <a:xfrm>
          <a:off x="1079500" y="168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106875</xdr:rowOff>
    </xdr:from>
    <xdr:ext cx="534377" cy="259045"/>
    <xdr:sp macro="" textlink="">
      <xdr:nvSpPr>
        <xdr:cNvPr id="265" name="テキスト ボックス 264"/>
        <xdr:cNvSpPr txBox="1"/>
      </xdr:nvSpPr>
      <xdr:spPr>
        <a:xfrm>
          <a:off x="863111" y="16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115596</xdr:rowOff>
    </xdr:from>
    <xdr:to>
      <xdr:col>15</xdr:col>
      <xdr:colOff>180975</xdr:colOff>
      <xdr:row>37</xdr:row>
      <xdr:rowOff>67203</xdr:rowOff>
    </xdr:to>
    <xdr:cxnSp macro="">
      <xdr:nvCxnSpPr>
        <xdr:cNvPr id="294" name="直線コネクタ 293"/>
        <xdr:cNvCxnSpPr/>
      </xdr:nvCxnSpPr>
      <xdr:spPr>
        <a:xfrm flipV="1">
          <a:off x="9639300" y="6287796"/>
          <a:ext cx="838200" cy="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67203</xdr:rowOff>
    </xdr:from>
    <xdr:to>
      <xdr:col>14</xdr:col>
      <xdr:colOff>28575</xdr:colOff>
      <xdr:row>37</xdr:row>
      <xdr:rowOff>95051</xdr:rowOff>
    </xdr:to>
    <xdr:cxnSp macro="">
      <xdr:nvCxnSpPr>
        <xdr:cNvPr id="297" name="直線コネクタ 296"/>
        <xdr:cNvCxnSpPr/>
      </xdr:nvCxnSpPr>
      <xdr:spPr>
        <a:xfrm flipV="1">
          <a:off x="8750300" y="6410853"/>
          <a:ext cx="889000" cy="2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154125</xdr:rowOff>
    </xdr:from>
    <xdr:to>
      <xdr:col>12</xdr:col>
      <xdr:colOff>511175</xdr:colOff>
      <xdr:row>37</xdr:row>
      <xdr:rowOff>95051</xdr:rowOff>
    </xdr:to>
    <xdr:cxnSp macro="">
      <xdr:nvCxnSpPr>
        <xdr:cNvPr id="300" name="直線コネクタ 299"/>
        <xdr:cNvCxnSpPr/>
      </xdr:nvCxnSpPr>
      <xdr:spPr>
        <a:xfrm>
          <a:off x="7861300" y="6326325"/>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16197</xdr:rowOff>
    </xdr:from>
    <xdr:to>
      <xdr:col>11</xdr:col>
      <xdr:colOff>307975</xdr:colOff>
      <xdr:row>36</xdr:row>
      <xdr:rowOff>154125</xdr:rowOff>
    </xdr:to>
    <xdr:cxnSp macro="">
      <xdr:nvCxnSpPr>
        <xdr:cNvPr id="303" name="直線コネクタ 302"/>
        <xdr:cNvCxnSpPr/>
      </xdr:nvCxnSpPr>
      <xdr:spPr>
        <a:xfrm>
          <a:off x="6972300" y="6188397"/>
          <a:ext cx="889000" cy="1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64796</xdr:rowOff>
    </xdr:from>
    <xdr:to>
      <xdr:col>15</xdr:col>
      <xdr:colOff>231775</xdr:colOff>
      <xdr:row>36</xdr:row>
      <xdr:rowOff>166396</xdr:rowOff>
    </xdr:to>
    <xdr:sp macro="" textlink="">
      <xdr:nvSpPr>
        <xdr:cNvPr id="313" name="円/楕円 312"/>
        <xdr:cNvSpPr/>
      </xdr:nvSpPr>
      <xdr:spPr>
        <a:xfrm>
          <a:off x="10426700" y="62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87673</xdr:rowOff>
    </xdr:from>
    <xdr:ext cx="599010" cy="259045"/>
    <xdr:sp macro="" textlink="">
      <xdr:nvSpPr>
        <xdr:cNvPr id="314" name="補助費等該当値テキスト"/>
        <xdr:cNvSpPr txBox="1"/>
      </xdr:nvSpPr>
      <xdr:spPr>
        <a:xfrm>
          <a:off x="10528300" y="608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16403</xdr:rowOff>
    </xdr:from>
    <xdr:to>
      <xdr:col>14</xdr:col>
      <xdr:colOff>79375</xdr:colOff>
      <xdr:row>37</xdr:row>
      <xdr:rowOff>118003</xdr:rowOff>
    </xdr:to>
    <xdr:sp macro="" textlink="">
      <xdr:nvSpPr>
        <xdr:cNvPr id="315" name="円/楕円 314"/>
        <xdr:cNvSpPr/>
      </xdr:nvSpPr>
      <xdr:spPr>
        <a:xfrm>
          <a:off x="9588500" y="63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109130</xdr:rowOff>
    </xdr:from>
    <xdr:ext cx="599010" cy="259045"/>
    <xdr:sp macro="" textlink="">
      <xdr:nvSpPr>
        <xdr:cNvPr id="316" name="テキスト ボックス 315"/>
        <xdr:cNvSpPr txBox="1"/>
      </xdr:nvSpPr>
      <xdr:spPr>
        <a:xfrm>
          <a:off x="9339794" y="645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44251</xdr:rowOff>
    </xdr:from>
    <xdr:to>
      <xdr:col>12</xdr:col>
      <xdr:colOff>561975</xdr:colOff>
      <xdr:row>37</xdr:row>
      <xdr:rowOff>145851</xdr:rowOff>
    </xdr:to>
    <xdr:sp macro="" textlink="">
      <xdr:nvSpPr>
        <xdr:cNvPr id="317" name="円/楕円 316"/>
        <xdr:cNvSpPr/>
      </xdr:nvSpPr>
      <xdr:spPr>
        <a:xfrm>
          <a:off x="8699500" y="63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136978</xdr:rowOff>
    </xdr:from>
    <xdr:ext cx="599010" cy="259045"/>
    <xdr:sp macro="" textlink="">
      <xdr:nvSpPr>
        <xdr:cNvPr id="318" name="テキスト ボックス 317"/>
        <xdr:cNvSpPr txBox="1"/>
      </xdr:nvSpPr>
      <xdr:spPr>
        <a:xfrm>
          <a:off x="8450794" y="648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103325</xdr:rowOff>
    </xdr:from>
    <xdr:to>
      <xdr:col>11</xdr:col>
      <xdr:colOff>358775</xdr:colOff>
      <xdr:row>37</xdr:row>
      <xdr:rowOff>33475</xdr:rowOff>
    </xdr:to>
    <xdr:sp macro="" textlink="">
      <xdr:nvSpPr>
        <xdr:cNvPr id="319" name="円/楕円 318"/>
        <xdr:cNvSpPr/>
      </xdr:nvSpPr>
      <xdr:spPr>
        <a:xfrm>
          <a:off x="7810500" y="62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50002</xdr:rowOff>
    </xdr:from>
    <xdr:ext cx="599010" cy="259045"/>
    <xdr:sp macro="" textlink="">
      <xdr:nvSpPr>
        <xdr:cNvPr id="320" name="テキスト ボックス 319"/>
        <xdr:cNvSpPr txBox="1"/>
      </xdr:nvSpPr>
      <xdr:spPr>
        <a:xfrm>
          <a:off x="7561794" y="60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136847</xdr:rowOff>
    </xdr:from>
    <xdr:to>
      <xdr:col>10</xdr:col>
      <xdr:colOff>155575</xdr:colOff>
      <xdr:row>36</xdr:row>
      <xdr:rowOff>66997</xdr:rowOff>
    </xdr:to>
    <xdr:sp macro="" textlink="">
      <xdr:nvSpPr>
        <xdr:cNvPr id="321" name="円/楕円 320"/>
        <xdr:cNvSpPr/>
      </xdr:nvSpPr>
      <xdr:spPr>
        <a:xfrm>
          <a:off x="6921500" y="61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83524</xdr:rowOff>
    </xdr:from>
    <xdr:ext cx="599010" cy="259045"/>
    <xdr:sp macro="" textlink="">
      <xdr:nvSpPr>
        <xdr:cNvPr id="322" name="テキスト ボックス 321"/>
        <xdr:cNvSpPr txBox="1"/>
      </xdr:nvSpPr>
      <xdr:spPr>
        <a:xfrm>
          <a:off x="6672794" y="591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53030</xdr:rowOff>
    </xdr:from>
    <xdr:to>
      <xdr:col>15</xdr:col>
      <xdr:colOff>180975</xdr:colOff>
      <xdr:row>58</xdr:row>
      <xdr:rowOff>85741</xdr:rowOff>
    </xdr:to>
    <xdr:cxnSp macro="">
      <xdr:nvCxnSpPr>
        <xdr:cNvPr id="351" name="直線コネクタ 350"/>
        <xdr:cNvCxnSpPr/>
      </xdr:nvCxnSpPr>
      <xdr:spPr>
        <a:xfrm>
          <a:off x="9639300" y="9654230"/>
          <a:ext cx="838200" cy="37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93359</xdr:rowOff>
    </xdr:from>
    <xdr:to>
      <xdr:col>14</xdr:col>
      <xdr:colOff>28575</xdr:colOff>
      <xdr:row>56</xdr:row>
      <xdr:rowOff>53030</xdr:rowOff>
    </xdr:to>
    <xdr:cxnSp macro="">
      <xdr:nvCxnSpPr>
        <xdr:cNvPr id="354" name="直線コネクタ 353"/>
        <xdr:cNvCxnSpPr/>
      </xdr:nvCxnSpPr>
      <xdr:spPr>
        <a:xfrm>
          <a:off x="8750300" y="9523109"/>
          <a:ext cx="889000" cy="1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108693</xdr:rowOff>
    </xdr:from>
    <xdr:to>
      <xdr:col>12</xdr:col>
      <xdr:colOff>511175</xdr:colOff>
      <xdr:row>55</xdr:row>
      <xdr:rowOff>93359</xdr:rowOff>
    </xdr:to>
    <xdr:cxnSp macro="">
      <xdr:nvCxnSpPr>
        <xdr:cNvPr id="357" name="直線コネクタ 356"/>
        <xdr:cNvCxnSpPr/>
      </xdr:nvCxnSpPr>
      <xdr:spPr>
        <a:xfrm>
          <a:off x="7861300" y="9366993"/>
          <a:ext cx="8890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108693</xdr:rowOff>
    </xdr:from>
    <xdr:to>
      <xdr:col>11</xdr:col>
      <xdr:colOff>307975</xdr:colOff>
      <xdr:row>57</xdr:row>
      <xdr:rowOff>8923</xdr:rowOff>
    </xdr:to>
    <xdr:cxnSp macro="">
      <xdr:nvCxnSpPr>
        <xdr:cNvPr id="360" name="直線コネクタ 359"/>
        <xdr:cNvCxnSpPr/>
      </xdr:nvCxnSpPr>
      <xdr:spPr>
        <a:xfrm flipV="1">
          <a:off x="6972300" y="9366993"/>
          <a:ext cx="889000" cy="4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34941</xdr:rowOff>
    </xdr:from>
    <xdr:to>
      <xdr:col>15</xdr:col>
      <xdr:colOff>231775</xdr:colOff>
      <xdr:row>58</xdr:row>
      <xdr:rowOff>136541</xdr:rowOff>
    </xdr:to>
    <xdr:sp macro="" textlink="">
      <xdr:nvSpPr>
        <xdr:cNvPr id="370" name="円/楕円 369"/>
        <xdr:cNvSpPr/>
      </xdr:nvSpPr>
      <xdr:spPr>
        <a:xfrm>
          <a:off x="10426700" y="99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121318</xdr:rowOff>
    </xdr:from>
    <xdr:ext cx="599010" cy="259045"/>
    <xdr:sp macro="" textlink="">
      <xdr:nvSpPr>
        <xdr:cNvPr id="371" name="普通建設事業費該当値テキスト"/>
        <xdr:cNvSpPr txBox="1"/>
      </xdr:nvSpPr>
      <xdr:spPr>
        <a:xfrm>
          <a:off x="10528300" y="98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2230</xdr:rowOff>
    </xdr:from>
    <xdr:to>
      <xdr:col>14</xdr:col>
      <xdr:colOff>79375</xdr:colOff>
      <xdr:row>56</xdr:row>
      <xdr:rowOff>103830</xdr:rowOff>
    </xdr:to>
    <xdr:sp macro="" textlink="">
      <xdr:nvSpPr>
        <xdr:cNvPr id="372" name="円/楕円 371"/>
        <xdr:cNvSpPr/>
      </xdr:nvSpPr>
      <xdr:spPr>
        <a:xfrm>
          <a:off x="9588500" y="96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120357</xdr:rowOff>
    </xdr:from>
    <xdr:ext cx="599010" cy="259045"/>
    <xdr:sp macro="" textlink="">
      <xdr:nvSpPr>
        <xdr:cNvPr id="373" name="テキスト ボックス 372"/>
        <xdr:cNvSpPr txBox="1"/>
      </xdr:nvSpPr>
      <xdr:spPr>
        <a:xfrm>
          <a:off x="9339794" y="93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42559</xdr:rowOff>
    </xdr:from>
    <xdr:to>
      <xdr:col>12</xdr:col>
      <xdr:colOff>561975</xdr:colOff>
      <xdr:row>55</xdr:row>
      <xdr:rowOff>144159</xdr:rowOff>
    </xdr:to>
    <xdr:sp macro="" textlink="">
      <xdr:nvSpPr>
        <xdr:cNvPr id="374" name="円/楕円 373"/>
        <xdr:cNvSpPr/>
      </xdr:nvSpPr>
      <xdr:spPr>
        <a:xfrm>
          <a:off x="8699500" y="94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160686</xdr:rowOff>
    </xdr:from>
    <xdr:ext cx="599010" cy="259045"/>
    <xdr:sp macro="" textlink="">
      <xdr:nvSpPr>
        <xdr:cNvPr id="375" name="テキスト ボックス 374"/>
        <xdr:cNvSpPr txBox="1"/>
      </xdr:nvSpPr>
      <xdr:spPr>
        <a:xfrm>
          <a:off x="8450794" y="92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835,814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57893</xdr:rowOff>
    </xdr:from>
    <xdr:to>
      <xdr:col>11</xdr:col>
      <xdr:colOff>358775</xdr:colOff>
      <xdr:row>54</xdr:row>
      <xdr:rowOff>159493</xdr:rowOff>
    </xdr:to>
    <xdr:sp macro="" textlink="">
      <xdr:nvSpPr>
        <xdr:cNvPr id="376" name="円/楕円 375"/>
        <xdr:cNvSpPr/>
      </xdr:nvSpPr>
      <xdr:spPr>
        <a:xfrm>
          <a:off x="7810500" y="9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53</xdr:row>
      <xdr:rowOff>4570</xdr:rowOff>
    </xdr:from>
    <xdr:ext cx="690189" cy="259045"/>
    <xdr:sp macro="" textlink="">
      <xdr:nvSpPr>
        <xdr:cNvPr id="377" name="テキスト ボックス 376"/>
        <xdr:cNvSpPr txBox="1"/>
      </xdr:nvSpPr>
      <xdr:spPr>
        <a:xfrm>
          <a:off x="7516204" y="9091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129573</xdr:rowOff>
    </xdr:from>
    <xdr:to>
      <xdr:col>10</xdr:col>
      <xdr:colOff>155575</xdr:colOff>
      <xdr:row>57</xdr:row>
      <xdr:rowOff>59723</xdr:rowOff>
    </xdr:to>
    <xdr:sp macro="" textlink="">
      <xdr:nvSpPr>
        <xdr:cNvPr id="378" name="円/楕円 377"/>
        <xdr:cNvSpPr/>
      </xdr:nvSpPr>
      <xdr:spPr>
        <a:xfrm>
          <a:off x="6921500" y="97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76250</xdr:rowOff>
    </xdr:from>
    <xdr:ext cx="599010" cy="259045"/>
    <xdr:sp macro="" textlink="">
      <xdr:nvSpPr>
        <xdr:cNvPr id="379" name="テキスト ボックス 378"/>
        <xdr:cNvSpPr txBox="1"/>
      </xdr:nvSpPr>
      <xdr:spPr>
        <a:xfrm>
          <a:off x="6672794" y="950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141218</xdr:rowOff>
    </xdr:from>
    <xdr:to>
      <xdr:col>15</xdr:col>
      <xdr:colOff>180975</xdr:colOff>
      <xdr:row>78</xdr:row>
      <xdr:rowOff>144483</xdr:rowOff>
    </xdr:to>
    <xdr:cxnSp macro="">
      <xdr:nvCxnSpPr>
        <xdr:cNvPr id="408" name="直線コネクタ 407"/>
        <xdr:cNvCxnSpPr/>
      </xdr:nvCxnSpPr>
      <xdr:spPr>
        <a:xfrm flipV="1">
          <a:off x="9639300" y="1351431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90418</xdr:rowOff>
    </xdr:from>
    <xdr:to>
      <xdr:col>15</xdr:col>
      <xdr:colOff>231775</xdr:colOff>
      <xdr:row>79</xdr:row>
      <xdr:rowOff>20568</xdr:rowOff>
    </xdr:to>
    <xdr:sp macro="" textlink="">
      <xdr:nvSpPr>
        <xdr:cNvPr id="418" name="円/楕円 417"/>
        <xdr:cNvSpPr/>
      </xdr:nvSpPr>
      <xdr:spPr>
        <a:xfrm>
          <a:off x="10426700" y="13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5345</xdr:rowOff>
    </xdr:from>
    <xdr:ext cx="534377" cy="259045"/>
    <xdr:sp macro="" textlink="">
      <xdr:nvSpPr>
        <xdr:cNvPr id="419" name="普通建設事業費 （ うち新規整備　）該当値テキスト"/>
        <xdr:cNvSpPr txBox="1"/>
      </xdr:nvSpPr>
      <xdr:spPr>
        <a:xfrm>
          <a:off x="10528300" y="133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93683</xdr:rowOff>
    </xdr:from>
    <xdr:to>
      <xdr:col>14</xdr:col>
      <xdr:colOff>79375</xdr:colOff>
      <xdr:row>79</xdr:row>
      <xdr:rowOff>23833</xdr:rowOff>
    </xdr:to>
    <xdr:sp macro="" textlink="">
      <xdr:nvSpPr>
        <xdr:cNvPr id="420" name="円/楕円 419"/>
        <xdr:cNvSpPr/>
      </xdr:nvSpPr>
      <xdr:spPr>
        <a:xfrm>
          <a:off x="9588500" y="13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14960</xdr:rowOff>
    </xdr:from>
    <xdr:ext cx="534377" cy="259045"/>
    <xdr:sp macro="" textlink="">
      <xdr:nvSpPr>
        <xdr:cNvPr id="421" name="テキスト ボックス 420"/>
        <xdr:cNvSpPr txBox="1"/>
      </xdr:nvSpPr>
      <xdr:spPr>
        <a:xfrm>
          <a:off x="9372111" y="13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137072</xdr:rowOff>
    </xdr:from>
    <xdr:to>
      <xdr:col>15</xdr:col>
      <xdr:colOff>180975</xdr:colOff>
      <xdr:row>98</xdr:row>
      <xdr:rowOff>41711</xdr:rowOff>
    </xdr:to>
    <xdr:cxnSp macro="">
      <xdr:nvCxnSpPr>
        <xdr:cNvPr id="448" name="直線コネクタ 447"/>
        <xdr:cNvCxnSpPr/>
      </xdr:nvCxnSpPr>
      <xdr:spPr>
        <a:xfrm>
          <a:off x="9639300" y="16767722"/>
          <a:ext cx="838200" cy="7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162361</xdr:rowOff>
    </xdr:from>
    <xdr:to>
      <xdr:col>15</xdr:col>
      <xdr:colOff>231775</xdr:colOff>
      <xdr:row>98</xdr:row>
      <xdr:rowOff>92511</xdr:rowOff>
    </xdr:to>
    <xdr:sp macro="" textlink="">
      <xdr:nvSpPr>
        <xdr:cNvPr id="458" name="円/楕円 457"/>
        <xdr:cNvSpPr/>
      </xdr:nvSpPr>
      <xdr:spPr>
        <a:xfrm>
          <a:off x="10426700" y="167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86272</xdr:rowOff>
    </xdr:from>
    <xdr:to>
      <xdr:col>14</xdr:col>
      <xdr:colOff>79375</xdr:colOff>
      <xdr:row>98</xdr:row>
      <xdr:rowOff>16422</xdr:rowOff>
    </xdr:to>
    <xdr:sp macro="" textlink="">
      <xdr:nvSpPr>
        <xdr:cNvPr id="460" name="円/楕円 459"/>
        <xdr:cNvSpPr/>
      </xdr:nvSpPr>
      <xdr:spPr>
        <a:xfrm>
          <a:off x="9588500" y="167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32949</xdr:rowOff>
    </xdr:from>
    <xdr:ext cx="599010" cy="259045"/>
    <xdr:sp macro="" textlink="">
      <xdr:nvSpPr>
        <xdr:cNvPr id="461" name="テキスト ボックス 460"/>
        <xdr:cNvSpPr txBox="1"/>
      </xdr:nvSpPr>
      <xdr:spPr>
        <a:xfrm>
          <a:off x="9339794" y="1649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111534</xdr:rowOff>
    </xdr:from>
    <xdr:to>
      <xdr:col>22</xdr:col>
      <xdr:colOff>365125</xdr:colOff>
      <xdr:row>38</xdr:row>
      <xdr:rowOff>139700</xdr:rowOff>
    </xdr:to>
    <xdr:cxnSp macro="">
      <xdr:nvCxnSpPr>
        <xdr:cNvPr id="491" name="直線コネクタ 490"/>
        <xdr:cNvCxnSpPr/>
      </xdr:nvCxnSpPr>
      <xdr:spPr>
        <a:xfrm>
          <a:off x="14592300" y="6626634"/>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87109</xdr:rowOff>
    </xdr:from>
    <xdr:to>
      <xdr:col>21</xdr:col>
      <xdr:colOff>161925</xdr:colOff>
      <xdr:row>38</xdr:row>
      <xdr:rowOff>111534</xdr:rowOff>
    </xdr:to>
    <xdr:cxnSp macro="">
      <xdr:nvCxnSpPr>
        <xdr:cNvPr id="494" name="直線コネクタ 493"/>
        <xdr:cNvCxnSpPr/>
      </xdr:nvCxnSpPr>
      <xdr:spPr>
        <a:xfrm>
          <a:off x="13703300" y="6602209"/>
          <a:ext cx="889000" cy="2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87109</xdr:rowOff>
    </xdr:from>
    <xdr:to>
      <xdr:col>19</xdr:col>
      <xdr:colOff>644525</xdr:colOff>
      <xdr:row>38</xdr:row>
      <xdr:rowOff>139700</xdr:rowOff>
    </xdr:to>
    <xdr:cxnSp macro="">
      <xdr:nvCxnSpPr>
        <xdr:cNvPr id="497" name="直線コネクタ 496"/>
        <xdr:cNvCxnSpPr/>
      </xdr:nvCxnSpPr>
      <xdr:spPr>
        <a:xfrm flipV="1">
          <a:off x="12814300" y="6602209"/>
          <a:ext cx="889000" cy="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60734</xdr:rowOff>
    </xdr:from>
    <xdr:to>
      <xdr:col>21</xdr:col>
      <xdr:colOff>212725</xdr:colOff>
      <xdr:row>38</xdr:row>
      <xdr:rowOff>162334</xdr:rowOff>
    </xdr:to>
    <xdr:sp macro="" textlink="">
      <xdr:nvSpPr>
        <xdr:cNvPr id="511" name="円/楕円 510"/>
        <xdr:cNvSpPr/>
      </xdr:nvSpPr>
      <xdr:spPr>
        <a:xfrm>
          <a:off x="14541500" y="6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153461</xdr:rowOff>
    </xdr:from>
    <xdr:ext cx="534377" cy="259045"/>
    <xdr:sp macro="" textlink="">
      <xdr:nvSpPr>
        <xdr:cNvPr id="512" name="テキスト ボックス 511"/>
        <xdr:cNvSpPr txBox="1"/>
      </xdr:nvSpPr>
      <xdr:spPr>
        <a:xfrm>
          <a:off x="14325111" y="66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36309</xdr:rowOff>
    </xdr:from>
    <xdr:to>
      <xdr:col>20</xdr:col>
      <xdr:colOff>9525</xdr:colOff>
      <xdr:row>38</xdr:row>
      <xdr:rowOff>137909</xdr:rowOff>
    </xdr:to>
    <xdr:sp macro="" textlink="">
      <xdr:nvSpPr>
        <xdr:cNvPr id="513" name="円/楕円 512"/>
        <xdr:cNvSpPr/>
      </xdr:nvSpPr>
      <xdr:spPr>
        <a:xfrm>
          <a:off x="13652500" y="65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154435</xdr:rowOff>
    </xdr:from>
    <xdr:ext cx="534377" cy="259045"/>
    <xdr:sp macro="" textlink="">
      <xdr:nvSpPr>
        <xdr:cNvPr id="514" name="テキスト ボックス 513"/>
        <xdr:cNvSpPr txBox="1"/>
      </xdr:nvSpPr>
      <xdr:spPr>
        <a:xfrm>
          <a:off x="13436111" y="63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30811</xdr:rowOff>
    </xdr:from>
    <xdr:to>
      <xdr:col>23</xdr:col>
      <xdr:colOff>517525</xdr:colOff>
      <xdr:row>78</xdr:row>
      <xdr:rowOff>65615</xdr:rowOff>
    </xdr:to>
    <xdr:cxnSp macro="">
      <xdr:nvCxnSpPr>
        <xdr:cNvPr id="600" name="直線コネクタ 599"/>
        <xdr:cNvCxnSpPr/>
      </xdr:nvCxnSpPr>
      <xdr:spPr>
        <a:xfrm flipV="1">
          <a:off x="15481300" y="13403911"/>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62167</xdr:rowOff>
    </xdr:from>
    <xdr:to>
      <xdr:col>22</xdr:col>
      <xdr:colOff>365125</xdr:colOff>
      <xdr:row>78</xdr:row>
      <xdr:rowOff>65615</xdr:rowOff>
    </xdr:to>
    <xdr:cxnSp macro="">
      <xdr:nvCxnSpPr>
        <xdr:cNvPr id="603" name="直線コネクタ 602"/>
        <xdr:cNvCxnSpPr/>
      </xdr:nvCxnSpPr>
      <xdr:spPr>
        <a:xfrm>
          <a:off x="14592300" y="13092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62167</xdr:rowOff>
    </xdr:from>
    <xdr:to>
      <xdr:col>21</xdr:col>
      <xdr:colOff>161925</xdr:colOff>
      <xdr:row>78</xdr:row>
      <xdr:rowOff>23551</xdr:rowOff>
    </xdr:to>
    <xdr:cxnSp macro="">
      <xdr:nvCxnSpPr>
        <xdr:cNvPr id="606" name="直線コネクタ 605"/>
        <xdr:cNvCxnSpPr/>
      </xdr:nvCxnSpPr>
      <xdr:spPr>
        <a:xfrm flipV="1">
          <a:off x="13703300" y="13092367"/>
          <a:ext cx="889000" cy="30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138102</xdr:rowOff>
    </xdr:from>
    <xdr:to>
      <xdr:col>19</xdr:col>
      <xdr:colOff>644525</xdr:colOff>
      <xdr:row>78</xdr:row>
      <xdr:rowOff>23551</xdr:rowOff>
    </xdr:to>
    <xdr:cxnSp macro="">
      <xdr:nvCxnSpPr>
        <xdr:cNvPr id="609" name="直線コネクタ 608"/>
        <xdr:cNvCxnSpPr/>
      </xdr:nvCxnSpPr>
      <xdr:spPr>
        <a:xfrm>
          <a:off x="12814300" y="13168302"/>
          <a:ext cx="889000" cy="2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151461</xdr:rowOff>
    </xdr:from>
    <xdr:to>
      <xdr:col>23</xdr:col>
      <xdr:colOff>568325</xdr:colOff>
      <xdr:row>78</xdr:row>
      <xdr:rowOff>81611</xdr:rowOff>
    </xdr:to>
    <xdr:sp macro="" textlink="">
      <xdr:nvSpPr>
        <xdr:cNvPr id="619" name="円/楕円 618"/>
        <xdr:cNvSpPr/>
      </xdr:nvSpPr>
      <xdr:spPr>
        <a:xfrm>
          <a:off x="162687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66388</xdr:rowOff>
    </xdr:from>
    <xdr:ext cx="534377" cy="259045"/>
    <xdr:sp macro="" textlink="">
      <xdr:nvSpPr>
        <xdr:cNvPr id="620" name="公債費該当値テキスト"/>
        <xdr:cNvSpPr txBox="1"/>
      </xdr:nvSpPr>
      <xdr:spPr>
        <a:xfrm>
          <a:off x="16370300" y="132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14815</xdr:rowOff>
    </xdr:from>
    <xdr:to>
      <xdr:col>22</xdr:col>
      <xdr:colOff>415925</xdr:colOff>
      <xdr:row>78</xdr:row>
      <xdr:rowOff>116415</xdr:rowOff>
    </xdr:to>
    <xdr:sp macro="" textlink="">
      <xdr:nvSpPr>
        <xdr:cNvPr id="621" name="円/楕円 620"/>
        <xdr:cNvSpPr/>
      </xdr:nvSpPr>
      <xdr:spPr>
        <a:xfrm>
          <a:off x="15430500" y="133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107542</xdr:rowOff>
    </xdr:from>
    <xdr:ext cx="534377" cy="259045"/>
    <xdr:sp macro="" textlink="">
      <xdr:nvSpPr>
        <xdr:cNvPr id="622" name="テキスト ボックス 621"/>
        <xdr:cNvSpPr txBox="1"/>
      </xdr:nvSpPr>
      <xdr:spPr>
        <a:xfrm>
          <a:off x="15214111" y="134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11367</xdr:rowOff>
    </xdr:from>
    <xdr:to>
      <xdr:col>21</xdr:col>
      <xdr:colOff>212725</xdr:colOff>
      <xdr:row>76</xdr:row>
      <xdr:rowOff>112967</xdr:rowOff>
    </xdr:to>
    <xdr:sp macro="" textlink="">
      <xdr:nvSpPr>
        <xdr:cNvPr id="623" name="円/楕円 622"/>
        <xdr:cNvSpPr/>
      </xdr:nvSpPr>
      <xdr:spPr>
        <a:xfrm>
          <a:off x="145415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129494</xdr:rowOff>
    </xdr:from>
    <xdr:ext cx="599010" cy="259045"/>
    <xdr:sp macro="" textlink="">
      <xdr:nvSpPr>
        <xdr:cNvPr id="624" name="テキスト ボックス 623"/>
        <xdr:cNvSpPr txBox="1"/>
      </xdr:nvSpPr>
      <xdr:spPr>
        <a:xfrm>
          <a:off x="14292794" y="128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144201</xdr:rowOff>
    </xdr:from>
    <xdr:to>
      <xdr:col>20</xdr:col>
      <xdr:colOff>9525</xdr:colOff>
      <xdr:row>78</xdr:row>
      <xdr:rowOff>74351</xdr:rowOff>
    </xdr:to>
    <xdr:sp macro="" textlink="">
      <xdr:nvSpPr>
        <xdr:cNvPr id="625" name="円/楕円 624"/>
        <xdr:cNvSpPr/>
      </xdr:nvSpPr>
      <xdr:spPr>
        <a:xfrm>
          <a:off x="13652500" y="133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65478</xdr:rowOff>
    </xdr:from>
    <xdr:ext cx="599010" cy="259045"/>
    <xdr:sp macro="" textlink="">
      <xdr:nvSpPr>
        <xdr:cNvPr id="626" name="テキスト ボックス 625"/>
        <xdr:cNvSpPr txBox="1"/>
      </xdr:nvSpPr>
      <xdr:spPr>
        <a:xfrm>
          <a:off x="13403794" y="1343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87302</xdr:rowOff>
    </xdr:from>
    <xdr:to>
      <xdr:col>18</xdr:col>
      <xdr:colOff>492125</xdr:colOff>
      <xdr:row>77</xdr:row>
      <xdr:rowOff>17452</xdr:rowOff>
    </xdr:to>
    <xdr:sp macro="" textlink="">
      <xdr:nvSpPr>
        <xdr:cNvPr id="627" name="円/楕円 626"/>
        <xdr:cNvSpPr/>
      </xdr:nvSpPr>
      <xdr:spPr>
        <a:xfrm>
          <a:off x="12763500" y="1311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33979</xdr:rowOff>
    </xdr:from>
    <xdr:ext cx="599010" cy="259045"/>
    <xdr:sp macro="" textlink="">
      <xdr:nvSpPr>
        <xdr:cNvPr id="628" name="テキスト ボックス 627"/>
        <xdr:cNvSpPr txBox="1"/>
      </xdr:nvSpPr>
      <xdr:spPr>
        <a:xfrm>
          <a:off x="12514794" y="128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142041</xdr:rowOff>
    </xdr:from>
    <xdr:to>
      <xdr:col>23</xdr:col>
      <xdr:colOff>517525</xdr:colOff>
      <xdr:row>99</xdr:row>
      <xdr:rowOff>26143</xdr:rowOff>
    </xdr:to>
    <xdr:cxnSp macro="">
      <xdr:nvCxnSpPr>
        <xdr:cNvPr id="657" name="直線コネクタ 656"/>
        <xdr:cNvCxnSpPr/>
      </xdr:nvCxnSpPr>
      <xdr:spPr>
        <a:xfrm flipV="1">
          <a:off x="15481300" y="16944141"/>
          <a:ext cx="838200" cy="5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120870</xdr:rowOff>
    </xdr:from>
    <xdr:to>
      <xdr:col>22</xdr:col>
      <xdr:colOff>365125</xdr:colOff>
      <xdr:row>99</xdr:row>
      <xdr:rowOff>26143</xdr:rowOff>
    </xdr:to>
    <xdr:cxnSp macro="">
      <xdr:nvCxnSpPr>
        <xdr:cNvPr id="660" name="直線コネクタ 659"/>
        <xdr:cNvCxnSpPr/>
      </xdr:nvCxnSpPr>
      <xdr:spPr>
        <a:xfrm>
          <a:off x="14592300" y="16922970"/>
          <a:ext cx="889000" cy="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106259</xdr:rowOff>
    </xdr:from>
    <xdr:to>
      <xdr:col>21</xdr:col>
      <xdr:colOff>161925</xdr:colOff>
      <xdr:row>98</xdr:row>
      <xdr:rowOff>120870</xdr:rowOff>
    </xdr:to>
    <xdr:cxnSp macro="">
      <xdr:nvCxnSpPr>
        <xdr:cNvPr id="663" name="直線コネクタ 662"/>
        <xdr:cNvCxnSpPr/>
      </xdr:nvCxnSpPr>
      <xdr:spPr>
        <a:xfrm>
          <a:off x="13703300" y="16736909"/>
          <a:ext cx="889000" cy="18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106259</xdr:rowOff>
    </xdr:from>
    <xdr:to>
      <xdr:col>19</xdr:col>
      <xdr:colOff>644525</xdr:colOff>
      <xdr:row>98</xdr:row>
      <xdr:rowOff>117368</xdr:rowOff>
    </xdr:to>
    <xdr:cxnSp macro="">
      <xdr:nvCxnSpPr>
        <xdr:cNvPr id="666" name="直線コネクタ 665"/>
        <xdr:cNvCxnSpPr/>
      </xdr:nvCxnSpPr>
      <xdr:spPr>
        <a:xfrm flipV="1">
          <a:off x="12814300" y="16736909"/>
          <a:ext cx="889000" cy="18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91241</xdr:rowOff>
    </xdr:from>
    <xdr:to>
      <xdr:col>23</xdr:col>
      <xdr:colOff>568325</xdr:colOff>
      <xdr:row>99</xdr:row>
      <xdr:rowOff>21391</xdr:rowOff>
    </xdr:to>
    <xdr:sp macro="" textlink="">
      <xdr:nvSpPr>
        <xdr:cNvPr id="676" name="円/楕円 675"/>
        <xdr:cNvSpPr/>
      </xdr:nvSpPr>
      <xdr:spPr>
        <a:xfrm>
          <a:off x="16268700" y="168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146793</xdr:rowOff>
    </xdr:from>
    <xdr:to>
      <xdr:col>22</xdr:col>
      <xdr:colOff>415925</xdr:colOff>
      <xdr:row>99</xdr:row>
      <xdr:rowOff>76943</xdr:rowOff>
    </xdr:to>
    <xdr:sp macro="" textlink="">
      <xdr:nvSpPr>
        <xdr:cNvPr id="678" name="円/楕円 677"/>
        <xdr:cNvSpPr/>
      </xdr:nvSpPr>
      <xdr:spPr>
        <a:xfrm>
          <a:off x="15430500" y="169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68070</xdr:rowOff>
    </xdr:from>
    <xdr:ext cx="534377" cy="259045"/>
    <xdr:sp macro="" textlink="">
      <xdr:nvSpPr>
        <xdr:cNvPr id="679" name="テキスト ボックス 678"/>
        <xdr:cNvSpPr txBox="1"/>
      </xdr:nvSpPr>
      <xdr:spPr>
        <a:xfrm>
          <a:off x="15214111" y="170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70070</xdr:rowOff>
    </xdr:from>
    <xdr:to>
      <xdr:col>21</xdr:col>
      <xdr:colOff>212725</xdr:colOff>
      <xdr:row>99</xdr:row>
      <xdr:rowOff>220</xdr:rowOff>
    </xdr:to>
    <xdr:sp macro="" textlink="">
      <xdr:nvSpPr>
        <xdr:cNvPr id="680" name="円/楕円 679"/>
        <xdr:cNvSpPr/>
      </xdr:nvSpPr>
      <xdr:spPr>
        <a:xfrm>
          <a:off x="14541500" y="168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162797</xdr:rowOff>
    </xdr:from>
    <xdr:ext cx="534377" cy="259045"/>
    <xdr:sp macro="" textlink="">
      <xdr:nvSpPr>
        <xdr:cNvPr id="681" name="テキスト ボックス 680"/>
        <xdr:cNvSpPr txBox="1"/>
      </xdr:nvSpPr>
      <xdr:spPr>
        <a:xfrm>
          <a:off x="14325111" y="169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55459</xdr:rowOff>
    </xdr:from>
    <xdr:to>
      <xdr:col>20</xdr:col>
      <xdr:colOff>9525</xdr:colOff>
      <xdr:row>97</xdr:row>
      <xdr:rowOff>157059</xdr:rowOff>
    </xdr:to>
    <xdr:sp macro="" textlink="">
      <xdr:nvSpPr>
        <xdr:cNvPr id="682" name="円/楕円 681"/>
        <xdr:cNvSpPr/>
      </xdr:nvSpPr>
      <xdr:spPr>
        <a:xfrm>
          <a:off x="13652500" y="166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2136</xdr:rowOff>
    </xdr:from>
    <xdr:ext cx="599010" cy="259045"/>
    <xdr:sp macro="" textlink="">
      <xdr:nvSpPr>
        <xdr:cNvPr id="683" name="テキスト ボックス 682"/>
        <xdr:cNvSpPr txBox="1"/>
      </xdr:nvSpPr>
      <xdr:spPr>
        <a:xfrm>
          <a:off x="13403794" y="1646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66568</xdr:rowOff>
    </xdr:from>
    <xdr:to>
      <xdr:col>18</xdr:col>
      <xdr:colOff>492125</xdr:colOff>
      <xdr:row>98</xdr:row>
      <xdr:rowOff>168168</xdr:rowOff>
    </xdr:to>
    <xdr:sp macro="" textlink="">
      <xdr:nvSpPr>
        <xdr:cNvPr id="684" name="円/楕円 683"/>
        <xdr:cNvSpPr/>
      </xdr:nvSpPr>
      <xdr:spPr>
        <a:xfrm>
          <a:off x="12763500" y="168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159295</xdr:rowOff>
    </xdr:from>
    <xdr:ext cx="534377" cy="259045"/>
    <xdr:sp macro="" textlink="">
      <xdr:nvSpPr>
        <xdr:cNvPr id="685" name="テキスト ボックス 684"/>
        <xdr:cNvSpPr txBox="1"/>
      </xdr:nvSpPr>
      <xdr:spPr>
        <a:xfrm>
          <a:off x="12547111" y="169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93751</xdr:rowOff>
    </xdr:from>
    <xdr:to>
      <xdr:col>32</xdr:col>
      <xdr:colOff>187325</xdr:colOff>
      <xdr:row>39</xdr:row>
      <xdr:rowOff>32677</xdr:rowOff>
    </xdr:to>
    <xdr:cxnSp macro="">
      <xdr:nvCxnSpPr>
        <xdr:cNvPr id="714" name="直線コネクタ 713"/>
        <xdr:cNvCxnSpPr/>
      </xdr:nvCxnSpPr>
      <xdr:spPr>
        <a:xfrm>
          <a:off x="21323300" y="6265951"/>
          <a:ext cx="838200" cy="4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93751</xdr:rowOff>
    </xdr:from>
    <xdr:to>
      <xdr:col>31</xdr:col>
      <xdr:colOff>34925</xdr:colOff>
      <xdr:row>39</xdr:row>
      <xdr:rowOff>44450</xdr:rowOff>
    </xdr:to>
    <xdr:cxnSp macro="">
      <xdr:nvCxnSpPr>
        <xdr:cNvPr id="717" name="直線コネクタ 716"/>
        <xdr:cNvCxnSpPr/>
      </xdr:nvCxnSpPr>
      <xdr:spPr>
        <a:xfrm flipV="1">
          <a:off x="20434300" y="6265951"/>
          <a:ext cx="889000" cy="4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44336</xdr:rowOff>
    </xdr:from>
    <xdr:to>
      <xdr:col>28</xdr:col>
      <xdr:colOff>314325</xdr:colOff>
      <xdr:row>39</xdr:row>
      <xdr:rowOff>44450</xdr:rowOff>
    </xdr:to>
    <xdr:cxnSp macro="">
      <xdr:nvCxnSpPr>
        <xdr:cNvPr id="723" name="直線コネクタ 722"/>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153327</xdr:rowOff>
    </xdr:from>
    <xdr:to>
      <xdr:col>32</xdr:col>
      <xdr:colOff>238125</xdr:colOff>
      <xdr:row>39</xdr:row>
      <xdr:rowOff>83477</xdr:rowOff>
    </xdr:to>
    <xdr:sp macro="" textlink="">
      <xdr:nvSpPr>
        <xdr:cNvPr id="733" name="円/楕円 732"/>
        <xdr:cNvSpPr/>
      </xdr:nvSpPr>
      <xdr:spPr>
        <a:xfrm>
          <a:off x="221107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42951</xdr:rowOff>
    </xdr:from>
    <xdr:to>
      <xdr:col>31</xdr:col>
      <xdr:colOff>85725</xdr:colOff>
      <xdr:row>36</xdr:row>
      <xdr:rowOff>144551</xdr:rowOff>
    </xdr:to>
    <xdr:sp macro="" textlink="">
      <xdr:nvSpPr>
        <xdr:cNvPr id="735" name="円/楕円 734"/>
        <xdr:cNvSpPr/>
      </xdr:nvSpPr>
      <xdr:spPr>
        <a:xfrm>
          <a:off x="21272500" y="6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161078</xdr:rowOff>
    </xdr:from>
    <xdr:ext cx="534377" cy="259045"/>
    <xdr:sp macro="" textlink="">
      <xdr:nvSpPr>
        <xdr:cNvPr id="736" name="テキスト ボックス 735"/>
        <xdr:cNvSpPr txBox="1"/>
      </xdr:nvSpPr>
      <xdr:spPr>
        <a:xfrm>
          <a:off x="21056111" y="59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164986</xdr:rowOff>
    </xdr:from>
    <xdr:to>
      <xdr:col>27</xdr:col>
      <xdr:colOff>161925</xdr:colOff>
      <xdr:row>39</xdr:row>
      <xdr:rowOff>95136</xdr:rowOff>
    </xdr:to>
    <xdr:sp macro="" textlink="">
      <xdr:nvSpPr>
        <xdr:cNvPr id="741" name="円/楕円 740"/>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86263</xdr:rowOff>
    </xdr:from>
    <xdr:ext cx="249299" cy="259045"/>
    <xdr:sp macro="" textlink="">
      <xdr:nvSpPr>
        <xdr:cNvPr id="742" name="テキスト ボックス 741"/>
        <xdr:cNvSpPr txBox="1"/>
      </xdr:nvSpPr>
      <xdr:spPr>
        <a:xfrm>
          <a:off x="18531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20920</xdr:rowOff>
    </xdr:from>
    <xdr:to>
      <xdr:col>32</xdr:col>
      <xdr:colOff>187325</xdr:colOff>
      <xdr:row>59</xdr:row>
      <xdr:rowOff>32822</xdr:rowOff>
    </xdr:to>
    <xdr:cxnSp macro="">
      <xdr:nvCxnSpPr>
        <xdr:cNvPr id="771" name="直線コネクタ 770"/>
        <xdr:cNvCxnSpPr/>
      </xdr:nvCxnSpPr>
      <xdr:spPr>
        <a:xfrm flipV="1">
          <a:off x="21323300" y="10136470"/>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32822</xdr:rowOff>
    </xdr:from>
    <xdr:to>
      <xdr:col>31</xdr:col>
      <xdr:colOff>34925</xdr:colOff>
      <xdr:row>59</xdr:row>
      <xdr:rowOff>32860</xdr:rowOff>
    </xdr:to>
    <xdr:cxnSp macro="">
      <xdr:nvCxnSpPr>
        <xdr:cNvPr id="774" name="直線コネクタ 773"/>
        <xdr:cNvCxnSpPr/>
      </xdr:nvCxnSpPr>
      <xdr:spPr>
        <a:xfrm flipV="1">
          <a:off x="20434300" y="1014837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32707</xdr:rowOff>
    </xdr:from>
    <xdr:to>
      <xdr:col>29</xdr:col>
      <xdr:colOff>517525</xdr:colOff>
      <xdr:row>59</xdr:row>
      <xdr:rowOff>32860</xdr:rowOff>
    </xdr:to>
    <xdr:cxnSp macro="">
      <xdr:nvCxnSpPr>
        <xdr:cNvPr id="777" name="直線コネクタ 776"/>
        <xdr:cNvCxnSpPr/>
      </xdr:nvCxnSpPr>
      <xdr:spPr>
        <a:xfrm>
          <a:off x="19545300" y="1014825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32707</xdr:rowOff>
    </xdr:from>
    <xdr:to>
      <xdr:col>28</xdr:col>
      <xdr:colOff>314325</xdr:colOff>
      <xdr:row>59</xdr:row>
      <xdr:rowOff>32731</xdr:rowOff>
    </xdr:to>
    <xdr:cxnSp macro="">
      <xdr:nvCxnSpPr>
        <xdr:cNvPr id="780" name="直線コネクタ 779"/>
        <xdr:cNvCxnSpPr/>
      </xdr:nvCxnSpPr>
      <xdr:spPr>
        <a:xfrm flipV="1">
          <a:off x="18656300" y="10148257"/>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141570</xdr:rowOff>
    </xdr:from>
    <xdr:to>
      <xdr:col>32</xdr:col>
      <xdr:colOff>238125</xdr:colOff>
      <xdr:row>59</xdr:row>
      <xdr:rowOff>71720</xdr:rowOff>
    </xdr:to>
    <xdr:sp macro="" textlink="">
      <xdr:nvSpPr>
        <xdr:cNvPr id="790" name="円/楕円 789"/>
        <xdr:cNvSpPr/>
      </xdr:nvSpPr>
      <xdr:spPr>
        <a:xfrm>
          <a:off x="22110700" y="100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91" name="貸付金該当値テキスト"/>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153472</xdr:rowOff>
    </xdr:from>
    <xdr:to>
      <xdr:col>31</xdr:col>
      <xdr:colOff>85725</xdr:colOff>
      <xdr:row>59</xdr:row>
      <xdr:rowOff>83622</xdr:rowOff>
    </xdr:to>
    <xdr:sp macro="" textlink="">
      <xdr:nvSpPr>
        <xdr:cNvPr id="792" name="円/楕円 791"/>
        <xdr:cNvSpPr/>
      </xdr:nvSpPr>
      <xdr:spPr>
        <a:xfrm>
          <a:off x="21272500" y="100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74749</xdr:rowOff>
    </xdr:from>
    <xdr:ext cx="469744" cy="259045"/>
    <xdr:sp macro="" textlink="">
      <xdr:nvSpPr>
        <xdr:cNvPr id="793" name="テキスト ボックス 792"/>
        <xdr:cNvSpPr txBox="1"/>
      </xdr:nvSpPr>
      <xdr:spPr>
        <a:xfrm>
          <a:off x="21088427" y="101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153510</xdr:rowOff>
    </xdr:from>
    <xdr:to>
      <xdr:col>29</xdr:col>
      <xdr:colOff>568325</xdr:colOff>
      <xdr:row>59</xdr:row>
      <xdr:rowOff>83660</xdr:rowOff>
    </xdr:to>
    <xdr:sp macro="" textlink="">
      <xdr:nvSpPr>
        <xdr:cNvPr id="794" name="円/楕円 793"/>
        <xdr:cNvSpPr/>
      </xdr:nvSpPr>
      <xdr:spPr>
        <a:xfrm>
          <a:off x="20383500" y="100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74787</xdr:rowOff>
    </xdr:from>
    <xdr:ext cx="469744" cy="259045"/>
    <xdr:sp macro="" textlink="">
      <xdr:nvSpPr>
        <xdr:cNvPr id="795" name="テキスト ボックス 794"/>
        <xdr:cNvSpPr txBox="1"/>
      </xdr:nvSpPr>
      <xdr:spPr>
        <a:xfrm>
          <a:off x="20199427" y="101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153357</xdr:rowOff>
    </xdr:from>
    <xdr:to>
      <xdr:col>28</xdr:col>
      <xdr:colOff>365125</xdr:colOff>
      <xdr:row>59</xdr:row>
      <xdr:rowOff>83507</xdr:rowOff>
    </xdr:to>
    <xdr:sp macro="" textlink="">
      <xdr:nvSpPr>
        <xdr:cNvPr id="796" name="円/楕円 795"/>
        <xdr:cNvSpPr/>
      </xdr:nvSpPr>
      <xdr:spPr>
        <a:xfrm>
          <a:off x="19494500" y="100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74634</xdr:rowOff>
    </xdr:from>
    <xdr:ext cx="469744" cy="259045"/>
    <xdr:sp macro="" textlink="">
      <xdr:nvSpPr>
        <xdr:cNvPr id="797" name="テキスト ボックス 796"/>
        <xdr:cNvSpPr txBox="1"/>
      </xdr:nvSpPr>
      <xdr:spPr>
        <a:xfrm>
          <a:off x="19310427" y="101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153381</xdr:rowOff>
    </xdr:from>
    <xdr:to>
      <xdr:col>27</xdr:col>
      <xdr:colOff>161925</xdr:colOff>
      <xdr:row>59</xdr:row>
      <xdr:rowOff>83531</xdr:rowOff>
    </xdr:to>
    <xdr:sp macro="" textlink="">
      <xdr:nvSpPr>
        <xdr:cNvPr id="798" name="円/楕円 797"/>
        <xdr:cNvSpPr/>
      </xdr:nvSpPr>
      <xdr:spPr>
        <a:xfrm>
          <a:off x="18605500" y="100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74658</xdr:rowOff>
    </xdr:from>
    <xdr:ext cx="469744" cy="259045"/>
    <xdr:sp macro="" textlink="">
      <xdr:nvSpPr>
        <xdr:cNvPr id="799" name="テキスト ボックス 798"/>
        <xdr:cNvSpPr txBox="1"/>
      </xdr:nvSpPr>
      <xdr:spPr>
        <a:xfrm>
          <a:off x="18421427" y="1019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163227</xdr:rowOff>
    </xdr:from>
    <xdr:to>
      <xdr:col>32</xdr:col>
      <xdr:colOff>187325</xdr:colOff>
      <xdr:row>78</xdr:row>
      <xdr:rowOff>1093</xdr:rowOff>
    </xdr:to>
    <xdr:cxnSp macro="">
      <xdr:nvCxnSpPr>
        <xdr:cNvPr id="828" name="直線コネクタ 827"/>
        <xdr:cNvCxnSpPr/>
      </xdr:nvCxnSpPr>
      <xdr:spPr>
        <a:xfrm>
          <a:off x="21323300" y="13364877"/>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146455</xdr:rowOff>
    </xdr:from>
    <xdr:to>
      <xdr:col>31</xdr:col>
      <xdr:colOff>34925</xdr:colOff>
      <xdr:row>77</xdr:row>
      <xdr:rowOff>163227</xdr:rowOff>
    </xdr:to>
    <xdr:cxnSp macro="">
      <xdr:nvCxnSpPr>
        <xdr:cNvPr id="831" name="直線コネクタ 830"/>
        <xdr:cNvCxnSpPr/>
      </xdr:nvCxnSpPr>
      <xdr:spPr>
        <a:xfrm>
          <a:off x="20434300" y="13348105"/>
          <a:ext cx="889000" cy="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146455</xdr:rowOff>
    </xdr:from>
    <xdr:to>
      <xdr:col>29</xdr:col>
      <xdr:colOff>517525</xdr:colOff>
      <xdr:row>78</xdr:row>
      <xdr:rowOff>38346</xdr:rowOff>
    </xdr:to>
    <xdr:cxnSp macro="">
      <xdr:nvCxnSpPr>
        <xdr:cNvPr id="834" name="直線コネクタ 833"/>
        <xdr:cNvCxnSpPr/>
      </xdr:nvCxnSpPr>
      <xdr:spPr>
        <a:xfrm flipV="1">
          <a:off x="19545300" y="1334810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161970</xdr:rowOff>
    </xdr:from>
    <xdr:to>
      <xdr:col>28</xdr:col>
      <xdr:colOff>314325</xdr:colOff>
      <xdr:row>78</xdr:row>
      <xdr:rowOff>38346</xdr:rowOff>
    </xdr:to>
    <xdr:cxnSp macro="">
      <xdr:nvCxnSpPr>
        <xdr:cNvPr id="837" name="直線コネクタ 836"/>
        <xdr:cNvCxnSpPr/>
      </xdr:nvCxnSpPr>
      <xdr:spPr>
        <a:xfrm>
          <a:off x="18656300" y="13363620"/>
          <a:ext cx="889000" cy="4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121743</xdr:rowOff>
    </xdr:from>
    <xdr:to>
      <xdr:col>32</xdr:col>
      <xdr:colOff>238125</xdr:colOff>
      <xdr:row>78</xdr:row>
      <xdr:rowOff>51893</xdr:rowOff>
    </xdr:to>
    <xdr:sp macro="" textlink="">
      <xdr:nvSpPr>
        <xdr:cNvPr id="847" name="円/楕円 846"/>
        <xdr:cNvSpPr/>
      </xdr:nvSpPr>
      <xdr:spPr>
        <a:xfrm>
          <a:off x="221107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36670</xdr:rowOff>
    </xdr:from>
    <xdr:ext cx="534377" cy="259045"/>
    <xdr:sp macro="" textlink="">
      <xdr:nvSpPr>
        <xdr:cNvPr id="848" name="繰出金該当値テキスト"/>
        <xdr:cNvSpPr txBox="1"/>
      </xdr:nvSpPr>
      <xdr:spPr>
        <a:xfrm>
          <a:off x="22212300" y="132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112427</xdr:rowOff>
    </xdr:from>
    <xdr:to>
      <xdr:col>31</xdr:col>
      <xdr:colOff>85725</xdr:colOff>
      <xdr:row>78</xdr:row>
      <xdr:rowOff>42577</xdr:rowOff>
    </xdr:to>
    <xdr:sp macro="" textlink="">
      <xdr:nvSpPr>
        <xdr:cNvPr id="849" name="円/楕円 848"/>
        <xdr:cNvSpPr/>
      </xdr:nvSpPr>
      <xdr:spPr>
        <a:xfrm>
          <a:off x="21272500" y="13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33704</xdr:rowOff>
    </xdr:from>
    <xdr:ext cx="534377" cy="259045"/>
    <xdr:sp macro="" textlink="">
      <xdr:nvSpPr>
        <xdr:cNvPr id="850" name="テキスト ボックス 849"/>
        <xdr:cNvSpPr txBox="1"/>
      </xdr:nvSpPr>
      <xdr:spPr>
        <a:xfrm>
          <a:off x="21056111" y="134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95655</xdr:rowOff>
    </xdr:from>
    <xdr:to>
      <xdr:col>29</xdr:col>
      <xdr:colOff>568325</xdr:colOff>
      <xdr:row>78</xdr:row>
      <xdr:rowOff>25805</xdr:rowOff>
    </xdr:to>
    <xdr:sp macro="" textlink="">
      <xdr:nvSpPr>
        <xdr:cNvPr id="851" name="円/楕円 850"/>
        <xdr:cNvSpPr/>
      </xdr:nvSpPr>
      <xdr:spPr>
        <a:xfrm>
          <a:off x="20383500" y="132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16932</xdr:rowOff>
    </xdr:from>
    <xdr:ext cx="534377" cy="259045"/>
    <xdr:sp macro="" textlink="">
      <xdr:nvSpPr>
        <xdr:cNvPr id="852" name="テキスト ボックス 851"/>
        <xdr:cNvSpPr txBox="1"/>
      </xdr:nvSpPr>
      <xdr:spPr>
        <a:xfrm>
          <a:off x="20167111" y="133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158996</xdr:rowOff>
    </xdr:from>
    <xdr:to>
      <xdr:col>28</xdr:col>
      <xdr:colOff>365125</xdr:colOff>
      <xdr:row>78</xdr:row>
      <xdr:rowOff>89146</xdr:rowOff>
    </xdr:to>
    <xdr:sp macro="" textlink="">
      <xdr:nvSpPr>
        <xdr:cNvPr id="853" name="円/楕円 852"/>
        <xdr:cNvSpPr/>
      </xdr:nvSpPr>
      <xdr:spPr>
        <a:xfrm>
          <a:off x="19494500" y="133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80273</xdr:rowOff>
    </xdr:from>
    <xdr:ext cx="534377" cy="259045"/>
    <xdr:sp macro="" textlink="">
      <xdr:nvSpPr>
        <xdr:cNvPr id="854" name="テキスト ボックス 853"/>
        <xdr:cNvSpPr txBox="1"/>
      </xdr:nvSpPr>
      <xdr:spPr>
        <a:xfrm>
          <a:off x="19278111" y="134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111170</xdr:rowOff>
    </xdr:from>
    <xdr:to>
      <xdr:col>27</xdr:col>
      <xdr:colOff>161925</xdr:colOff>
      <xdr:row>78</xdr:row>
      <xdr:rowOff>41320</xdr:rowOff>
    </xdr:to>
    <xdr:sp macro="" textlink="">
      <xdr:nvSpPr>
        <xdr:cNvPr id="855" name="円/楕円 854"/>
        <xdr:cNvSpPr/>
      </xdr:nvSpPr>
      <xdr:spPr>
        <a:xfrm>
          <a:off x="18605500" y="13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32447</xdr:rowOff>
    </xdr:from>
    <xdr:ext cx="534377" cy="259045"/>
    <xdr:sp macro="" textlink="">
      <xdr:nvSpPr>
        <xdr:cNvPr id="856" name="テキスト ボックス 855"/>
        <xdr:cNvSpPr txBox="1"/>
      </xdr:nvSpPr>
      <xdr:spPr>
        <a:xfrm>
          <a:off x="18389111" y="134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他の団体と比較して特徴的なものとしては、扶助費、普通建設事業費、公債費、投資及び出資金、繰出金等が挙げられる。</a:t>
          </a:r>
          <a:endParaRPr kumimoji="1" lang="en-US" altLang="ja-JP" sz="1200">
            <a:latin typeface="ＭＳ Ｐゴシック"/>
          </a:endParaRPr>
        </a:p>
        <a:p>
          <a:r>
            <a:rPr kumimoji="1" lang="ja-JP" altLang="en-US" sz="1200">
              <a:latin typeface="ＭＳ Ｐゴシック"/>
            </a:rPr>
            <a:t>扶助費：高齢化率が低いこともあり、他の団体と比べ低い水準ではあるが、増加傾向となっている。</a:t>
          </a:r>
          <a:endParaRPr kumimoji="1" lang="en-US" altLang="ja-JP" sz="1200">
            <a:latin typeface="ＭＳ Ｐゴシック"/>
          </a:endParaRPr>
        </a:p>
        <a:p>
          <a:r>
            <a:rPr kumimoji="1" lang="ja-JP" altLang="en-US" sz="1200">
              <a:latin typeface="ＭＳ Ｐゴシック"/>
            </a:rPr>
            <a:t>普通建設事業費：大規模事業の実施年度等により増減が大きい。平成２４年度は学校建設事業実施のため高い水準となっている。今後の大規模建設事業としては認定こども園建設事業を予定しており、適切に事業を実施することとする。</a:t>
          </a:r>
          <a:endParaRPr kumimoji="1" lang="en-US" altLang="ja-JP" sz="1200">
            <a:latin typeface="ＭＳ Ｐゴシック"/>
          </a:endParaRPr>
        </a:p>
        <a:p>
          <a:r>
            <a:rPr kumimoji="1" lang="ja-JP" altLang="en-US" sz="1200">
              <a:latin typeface="ＭＳ Ｐゴシック"/>
            </a:rPr>
            <a:t>公債費：繰上償還の実施等により年度により増減がある。今後も計画的な繰上償還などにより公債費負担の軽減を図ることとする。</a:t>
          </a:r>
          <a:endParaRPr kumimoji="1" lang="en-US" altLang="ja-JP" sz="1200">
            <a:latin typeface="ＭＳ Ｐゴシック"/>
          </a:endParaRPr>
        </a:p>
        <a:p>
          <a:r>
            <a:rPr kumimoji="1" lang="ja-JP" altLang="en-US" sz="1200">
              <a:latin typeface="ＭＳ Ｐゴシック"/>
            </a:rPr>
            <a:t>投資及び出資金：平成２６年度に村内発電事業者への出資、平成２７年度は企業促進を目的としたファンド事業への出資を実施した。</a:t>
          </a:r>
          <a:endParaRPr kumimoji="1" lang="en-US" altLang="ja-JP" sz="1200">
            <a:latin typeface="ＭＳ Ｐゴシック"/>
          </a:endParaRPr>
        </a:p>
        <a:p>
          <a:r>
            <a:rPr kumimoji="1" lang="ja-JP" altLang="en-US" sz="1200">
              <a:latin typeface="ＭＳ Ｐゴシック"/>
            </a:rPr>
            <a:t>繰出金：特別会計への操出金であるが、類似団体内ではもっとも低いレベルで推移している。いずれの特別会計も赤字はなく健全な運営が維持できている。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3,238
3,233
170.11
3,659,686
3,484,885
160,367
2,274,048
4,012,671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92755</xdr:rowOff>
    </xdr:from>
    <xdr:to>
      <xdr:col>6</xdr:col>
      <xdr:colOff>511175</xdr:colOff>
      <xdr:row>37</xdr:row>
      <xdr:rowOff>106863</xdr:rowOff>
    </xdr:to>
    <xdr:cxnSp macro="">
      <xdr:nvCxnSpPr>
        <xdr:cNvPr id="62" name="直線コネクタ 61"/>
        <xdr:cNvCxnSpPr/>
      </xdr:nvCxnSpPr>
      <xdr:spPr>
        <a:xfrm flipV="1">
          <a:off x="3797300" y="6436405"/>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106863</xdr:rowOff>
    </xdr:from>
    <xdr:to>
      <xdr:col>5</xdr:col>
      <xdr:colOff>358775</xdr:colOff>
      <xdr:row>37</xdr:row>
      <xdr:rowOff>111272</xdr:rowOff>
    </xdr:to>
    <xdr:cxnSp macro="">
      <xdr:nvCxnSpPr>
        <xdr:cNvPr id="65" name="直線コネクタ 64"/>
        <xdr:cNvCxnSpPr/>
      </xdr:nvCxnSpPr>
      <xdr:spPr>
        <a:xfrm flipV="1">
          <a:off x="2908300" y="645051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108529</xdr:rowOff>
    </xdr:from>
    <xdr:to>
      <xdr:col>4</xdr:col>
      <xdr:colOff>155575</xdr:colOff>
      <xdr:row>37</xdr:row>
      <xdr:rowOff>111272</xdr:rowOff>
    </xdr:to>
    <xdr:cxnSp macro="">
      <xdr:nvCxnSpPr>
        <xdr:cNvPr id="68" name="直線コネクタ 67"/>
        <xdr:cNvCxnSpPr/>
      </xdr:nvCxnSpPr>
      <xdr:spPr>
        <a:xfrm>
          <a:off x="2019300" y="64521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56277</xdr:rowOff>
    </xdr:from>
    <xdr:to>
      <xdr:col>2</xdr:col>
      <xdr:colOff>638175</xdr:colOff>
      <xdr:row>37</xdr:row>
      <xdr:rowOff>108529</xdr:rowOff>
    </xdr:to>
    <xdr:cxnSp macro="">
      <xdr:nvCxnSpPr>
        <xdr:cNvPr id="71" name="直線コネクタ 70"/>
        <xdr:cNvCxnSpPr/>
      </xdr:nvCxnSpPr>
      <xdr:spPr>
        <a:xfrm>
          <a:off x="1130300" y="639992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41955</xdr:rowOff>
    </xdr:from>
    <xdr:to>
      <xdr:col>6</xdr:col>
      <xdr:colOff>561975</xdr:colOff>
      <xdr:row>37</xdr:row>
      <xdr:rowOff>143555</xdr:rowOff>
    </xdr:to>
    <xdr:sp macro="" textlink="">
      <xdr:nvSpPr>
        <xdr:cNvPr id="81" name="円/楕円 80"/>
        <xdr:cNvSpPr/>
      </xdr:nvSpPr>
      <xdr:spPr>
        <a:xfrm>
          <a:off x="4584700" y="6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64832</xdr:rowOff>
    </xdr:from>
    <xdr:ext cx="534377" cy="259045"/>
    <xdr:sp macro="" textlink="">
      <xdr:nvSpPr>
        <xdr:cNvPr id="82" name="議会費該当値テキスト"/>
        <xdr:cNvSpPr txBox="1"/>
      </xdr:nvSpPr>
      <xdr:spPr>
        <a:xfrm>
          <a:off x="4686300" y="62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56063</xdr:rowOff>
    </xdr:from>
    <xdr:to>
      <xdr:col>5</xdr:col>
      <xdr:colOff>409575</xdr:colOff>
      <xdr:row>37</xdr:row>
      <xdr:rowOff>157663</xdr:rowOff>
    </xdr:to>
    <xdr:sp macro="" textlink="">
      <xdr:nvSpPr>
        <xdr:cNvPr id="83" name="円/楕円 82"/>
        <xdr:cNvSpPr/>
      </xdr:nvSpPr>
      <xdr:spPr>
        <a:xfrm>
          <a:off x="3746500" y="63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2740</xdr:rowOff>
    </xdr:from>
    <xdr:ext cx="534377" cy="259045"/>
    <xdr:sp macro="" textlink="">
      <xdr:nvSpPr>
        <xdr:cNvPr id="84" name="テキスト ボックス 83"/>
        <xdr:cNvSpPr txBox="1"/>
      </xdr:nvSpPr>
      <xdr:spPr>
        <a:xfrm>
          <a:off x="3530111" y="61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60472</xdr:rowOff>
    </xdr:from>
    <xdr:to>
      <xdr:col>4</xdr:col>
      <xdr:colOff>206375</xdr:colOff>
      <xdr:row>37</xdr:row>
      <xdr:rowOff>162072</xdr:rowOff>
    </xdr:to>
    <xdr:sp macro="" textlink="">
      <xdr:nvSpPr>
        <xdr:cNvPr id="85" name="円/楕円 84"/>
        <xdr:cNvSpPr/>
      </xdr:nvSpPr>
      <xdr:spPr>
        <a:xfrm>
          <a:off x="2857500" y="64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7149</xdr:rowOff>
    </xdr:from>
    <xdr:ext cx="534377" cy="259045"/>
    <xdr:sp macro="" textlink="">
      <xdr:nvSpPr>
        <xdr:cNvPr id="86" name="テキスト ボックス 85"/>
        <xdr:cNvSpPr txBox="1"/>
      </xdr:nvSpPr>
      <xdr:spPr>
        <a:xfrm>
          <a:off x="2641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57729</xdr:rowOff>
    </xdr:from>
    <xdr:to>
      <xdr:col>3</xdr:col>
      <xdr:colOff>3175</xdr:colOff>
      <xdr:row>37</xdr:row>
      <xdr:rowOff>159328</xdr:rowOff>
    </xdr:to>
    <xdr:sp macro="" textlink="">
      <xdr:nvSpPr>
        <xdr:cNvPr id="87" name="円/楕円 86"/>
        <xdr:cNvSpPr/>
      </xdr:nvSpPr>
      <xdr:spPr>
        <a:xfrm>
          <a:off x="1968500" y="6401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4406</xdr:rowOff>
    </xdr:from>
    <xdr:ext cx="534377" cy="259045"/>
    <xdr:sp macro="" textlink="">
      <xdr:nvSpPr>
        <xdr:cNvPr id="88" name="テキスト ボックス 87"/>
        <xdr:cNvSpPr txBox="1"/>
      </xdr:nvSpPr>
      <xdr:spPr>
        <a:xfrm>
          <a:off x="1752111" y="617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5477</xdr:rowOff>
    </xdr:from>
    <xdr:to>
      <xdr:col>1</xdr:col>
      <xdr:colOff>485775</xdr:colOff>
      <xdr:row>37</xdr:row>
      <xdr:rowOff>107077</xdr:rowOff>
    </xdr:to>
    <xdr:sp macro="" textlink="">
      <xdr:nvSpPr>
        <xdr:cNvPr id="89" name="円/楕円 88"/>
        <xdr:cNvSpPr/>
      </xdr:nvSpPr>
      <xdr:spPr>
        <a:xfrm>
          <a:off x="1079500" y="63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123604</xdr:rowOff>
    </xdr:from>
    <xdr:ext cx="534377" cy="259045"/>
    <xdr:sp macro="" textlink="">
      <xdr:nvSpPr>
        <xdr:cNvPr id="90" name="テキスト ボックス 89"/>
        <xdr:cNvSpPr txBox="1"/>
      </xdr:nvSpPr>
      <xdr:spPr>
        <a:xfrm>
          <a:off x="863111" y="61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28385</xdr:rowOff>
    </xdr:from>
    <xdr:to>
      <xdr:col>6</xdr:col>
      <xdr:colOff>511175</xdr:colOff>
      <xdr:row>58</xdr:row>
      <xdr:rowOff>83555</xdr:rowOff>
    </xdr:to>
    <xdr:cxnSp macro="">
      <xdr:nvCxnSpPr>
        <xdr:cNvPr id="121" name="直線コネクタ 120"/>
        <xdr:cNvCxnSpPr/>
      </xdr:nvCxnSpPr>
      <xdr:spPr>
        <a:xfrm flipV="1">
          <a:off x="3797300" y="9972485"/>
          <a:ext cx="838200" cy="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45896</xdr:rowOff>
    </xdr:from>
    <xdr:to>
      <xdr:col>5</xdr:col>
      <xdr:colOff>358775</xdr:colOff>
      <xdr:row>58</xdr:row>
      <xdr:rowOff>83555</xdr:rowOff>
    </xdr:to>
    <xdr:cxnSp macro="">
      <xdr:nvCxnSpPr>
        <xdr:cNvPr id="124" name="直線コネクタ 123"/>
        <xdr:cNvCxnSpPr/>
      </xdr:nvCxnSpPr>
      <xdr:spPr>
        <a:xfrm>
          <a:off x="2908300" y="9989996"/>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72883</xdr:rowOff>
    </xdr:from>
    <xdr:to>
      <xdr:col>4</xdr:col>
      <xdr:colOff>155575</xdr:colOff>
      <xdr:row>58</xdr:row>
      <xdr:rowOff>45896</xdr:rowOff>
    </xdr:to>
    <xdr:cxnSp macro="">
      <xdr:nvCxnSpPr>
        <xdr:cNvPr id="127" name="直線コネクタ 126"/>
        <xdr:cNvCxnSpPr/>
      </xdr:nvCxnSpPr>
      <xdr:spPr>
        <a:xfrm>
          <a:off x="2019300" y="9845533"/>
          <a:ext cx="889000" cy="1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72883</xdr:rowOff>
    </xdr:from>
    <xdr:to>
      <xdr:col>2</xdr:col>
      <xdr:colOff>638175</xdr:colOff>
      <xdr:row>58</xdr:row>
      <xdr:rowOff>52365</xdr:rowOff>
    </xdr:to>
    <xdr:cxnSp macro="">
      <xdr:nvCxnSpPr>
        <xdr:cNvPr id="130" name="直線コネクタ 129"/>
        <xdr:cNvCxnSpPr/>
      </xdr:nvCxnSpPr>
      <xdr:spPr>
        <a:xfrm flipV="1">
          <a:off x="1130300" y="9845533"/>
          <a:ext cx="889000" cy="1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149035</xdr:rowOff>
    </xdr:from>
    <xdr:to>
      <xdr:col>6</xdr:col>
      <xdr:colOff>561975</xdr:colOff>
      <xdr:row>58</xdr:row>
      <xdr:rowOff>79185</xdr:rowOff>
    </xdr:to>
    <xdr:sp macro="" textlink="">
      <xdr:nvSpPr>
        <xdr:cNvPr id="140" name="円/楕円 139"/>
        <xdr:cNvSpPr/>
      </xdr:nvSpPr>
      <xdr:spPr>
        <a:xfrm>
          <a:off x="4584700" y="99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127462</xdr:rowOff>
    </xdr:from>
    <xdr:ext cx="599010" cy="259045"/>
    <xdr:sp macro="" textlink="">
      <xdr:nvSpPr>
        <xdr:cNvPr id="141" name="総務費該当値テキスト"/>
        <xdr:cNvSpPr txBox="1"/>
      </xdr:nvSpPr>
      <xdr:spPr>
        <a:xfrm>
          <a:off x="4686300" y="99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32755</xdr:rowOff>
    </xdr:from>
    <xdr:to>
      <xdr:col>5</xdr:col>
      <xdr:colOff>409575</xdr:colOff>
      <xdr:row>58</xdr:row>
      <xdr:rowOff>134355</xdr:rowOff>
    </xdr:to>
    <xdr:sp macro="" textlink="">
      <xdr:nvSpPr>
        <xdr:cNvPr id="142" name="円/楕円 141"/>
        <xdr:cNvSpPr/>
      </xdr:nvSpPr>
      <xdr:spPr>
        <a:xfrm>
          <a:off x="3746500" y="99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125482</xdr:rowOff>
    </xdr:from>
    <xdr:ext cx="599010" cy="259045"/>
    <xdr:sp macro="" textlink="">
      <xdr:nvSpPr>
        <xdr:cNvPr id="143" name="テキスト ボックス 142"/>
        <xdr:cNvSpPr txBox="1"/>
      </xdr:nvSpPr>
      <xdr:spPr>
        <a:xfrm>
          <a:off x="3497794" y="100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166546</xdr:rowOff>
    </xdr:from>
    <xdr:to>
      <xdr:col>4</xdr:col>
      <xdr:colOff>206375</xdr:colOff>
      <xdr:row>58</xdr:row>
      <xdr:rowOff>96696</xdr:rowOff>
    </xdr:to>
    <xdr:sp macro="" textlink="">
      <xdr:nvSpPr>
        <xdr:cNvPr id="144" name="円/楕円 143"/>
        <xdr:cNvSpPr/>
      </xdr:nvSpPr>
      <xdr:spPr>
        <a:xfrm>
          <a:off x="2857500" y="99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87823</xdr:rowOff>
    </xdr:from>
    <xdr:ext cx="599010" cy="259045"/>
    <xdr:sp macro="" textlink="">
      <xdr:nvSpPr>
        <xdr:cNvPr id="145" name="テキスト ボックス 144"/>
        <xdr:cNvSpPr txBox="1"/>
      </xdr:nvSpPr>
      <xdr:spPr>
        <a:xfrm>
          <a:off x="2608794" y="1003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22083</xdr:rowOff>
    </xdr:from>
    <xdr:to>
      <xdr:col>3</xdr:col>
      <xdr:colOff>3175</xdr:colOff>
      <xdr:row>57</xdr:row>
      <xdr:rowOff>123683</xdr:rowOff>
    </xdr:to>
    <xdr:sp macro="" textlink="">
      <xdr:nvSpPr>
        <xdr:cNvPr id="146" name="円/楕円 145"/>
        <xdr:cNvSpPr/>
      </xdr:nvSpPr>
      <xdr:spPr>
        <a:xfrm>
          <a:off x="1968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140210</xdr:rowOff>
    </xdr:from>
    <xdr:ext cx="599010" cy="259045"/>
    <xdr:sp macro="" textlink="">
      <xdr:nvSpPr>
        <xdr:cNvPr id="147" name="テキスト ボックス 146"/>
        <xdr:cNvSpPr txBox="1"/>
      </xdr:nvSpPr>
      <xdr:spPr>
        <a:xfrm>
          <a:off x="1719794" y="95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1565</xdr:rowOff>
    </xdr:from>
    <xdr:to>
      <xdr:col>1</xdr:col>
      <xdr:colOff>485775</xdr:colOff>
      <xdr:row>58</xdr:row>
      <xdr:rowOff>103165</xdr:rowOff>
    </xdr:to>
    <xdr:sp macro="" textlink="">
      <xdr:nvSpPr>
        <xdr:cNvPr id="148" name="円/楕円 147"/>
        <xdr:cNvSpPr/>
      </xdr:nvSpPr>
      <xdr:spPr>
        <a:xfrm>
          <a:off x="1079500" y="99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94292</xdr:rowOff>
    </xdr:from>
    <xdr:ext cx="599010" cy="259045"/>
    <xdr:sp macro="" textlink="">
      <xdr:nvSpPr>
        <xdr:cNvPr id="149" name="テキスト ボックス 148"/>
        <xdr:cNvSpPr txBox="1"/>
      </xdr:nvSpPr>
      <xdr:spPr>
        <a:xfrm>
          <a:off x="830794" y="10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2049</xdr:rowOff>
    </xdr:from>
    <xdr:to>
      <xdr:col>6</xdr:col>
      <xdr:colOff>511175</xdr:colOff>
      <xdr:row>78</xdr:row>
      <xdr:rowOff>21455</xdr:rowOff>
    </xdr:to>
    <xdr:cxnSp macro="">
      <xdr:nvCxnSpPr>
        <xdr:cNvPr id="178" name="直線コネクタ 177"/>
        <xdr:cNvCxnSpPr/>
      </xdr:nvCxnSpPr>
      <xdr:spPr>
        <a:xfrm>
          <a:off x="3797300" y="13375149"/>
          <a:ext cx="8382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2049</xdr:rowOff>
    </xdr:from>
    <xdr:to>
      <xdr:col>5</xdr:col>
      <xdr:colOff>358775</xdr:colOff>
      <xdr:row>78</xdr:row>
      <xdr:rowOff>16875</xdr:rowOff>
    </xdr:to>
    <xdr:cxnSp macro="">
      <xdr:nvCxnSpPr>
        <xdr:cNvPr id="181" name="直線コネクタ 180"/>
        <xdr:cNvCxnSpPr/>
      </xdr:nvCxnSpPr>
      <xdr:spPr>
        <a:xfrm flipV="1">
          <a:off x="2908300" y="13375149"/>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16875</xdr:rowOff>
    </xdr:from>
    <xdr:to>
      <xdr:col>4</xdr:col>
      <xdr:colOff>155575</xdr:colOff>
      <xdr:row>78</xdr:row>
      <xdr:rowOff>35447</xdr:rowOff>
    </xdr:to>
    <xdr:cxnSp macro="">
      <xdr:nvCxnSpPr>
        <xdr:cNvPr id="184" name="直線コネクタ 183"/>
        <xdr:cNvCxnSpPr/>
      </xdr:nvCxnSpPr>
      <xdr:spPr>
        <a:xfrm flipV="1">
          <a:off x="2019300" y="13389975"/>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15509</xdr:rowOff>
    </xdr:from>
    <xdr:to>
      <xdr:col>2</xdr:col>
      <xdr:colOff>638175</xdr:colOff>
      <xdr:row>78</xdr:row>
      <xdr:rowOff>35447</xdr:rowOff>
    </xdr:to>
    <xdr:cxnSp macro="">
      <xdr:nvCxnSpPr>
        <xdr:cNvPr id="187" name="直線コネクタ 186"/>
        <xdr:cNvCxnSpPr/>
      </xdr:nvCxnSpPr>
      <xdr:spPr>
        <a:xfrm>
          <a:off x="1130300" y="13388609"/>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142105</xdr:rowOff>
    </xdr:from>
    <xdr:to>
      <xdr:col>6</xdr:col>
      <xdr:colOff>561975</xdr:colOff>
      <xdr:row>78</xdr:row>
      <xdr:rowOff>72255</xdr:rowOff>
    </xdr:to>
    <xdr:sp macro="" textlink="">
      <xdr:nvSpPr>
        <xdr:cNvPr id="197" name="円/楕円 196"/>
        <xdr:cNvSpPr/>
      </xdr:nvSpPr>
      <xdr:spPr>
        <a:xfrm>
          <a:off x="4584700" y="13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57032</xdr:rowOff>
    </xdr:from>
    <xdr:ext cx="599010" cy="259045"/>
    <xdr:sp macro="" textlink="">
      <xdr:nvSpPr>
        <xdr:cNvPr id="198" name="民生費該当値テキスト"/>
        <xdr:cNvSpPr txBox="1"/>
      </xdr:nvSpPr>
      <xdr:spPr>
        <a:xfrm>
          <a:off x="4686300" y="1325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122699</xdr:rowOff>
    </xdr:from>
    <xdr:to>
      <xdr:col>5</xdr:col>
      <xdr:colOff>409575</xdr:colOff>
      <xdr:row>78</xdr:row>
      <xdr:rowOff>52849</xdr:rowOff>
    </xdr:to>
    <xdr:sp macro="" textlink="">
      <xdr:nvSpPr>
        <xdr:cNvPr id="199" name="円/楕円 198"/>
        <xdr:cNvSpPr/>
      </xdr:nvSpPr>
      <xdr:spPr>
        <a:xfrm>
          <a:off x="3746500" y="133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43976</xdr:rowOff>
    </xdr:from>
    <xdr:ext cx="599010" cy="259045"/>
    <xdr:sp macro="" textlink="">
      <xdr:nvSpPr>
        <xdr:cNvPr id="200" name="テキスト ボックス 199"/>
        <xdr:cNvSpPr txBox="1"/>
      </xdr:nvSpPr>
      <xdr:spPr>
        <a:xfrm>
          <a:off x="3497794" y="1341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137525</xdr:rowOff>
    </xdr:from>
    <xdr:to>
      <xdr:col>4</xdr:col>
      <xdr:colOff>206375</xdr:colOff>
      <xdr:row>78</xdr:row>
      <xdr:rowOff>67675</xdr:rowOff>
    </xdr:to>
    <xdr:sp macro="" textlink="">
      <xdr:nvSpPr>
        <xdr:cNvPr id="201" name="円/楕円 200"/>
        <xdr:cNvSpPr/>
      </xdr:nvSpPr>
      <xdr:spPr>
        <a:xfrm>
          <a:off x="2857500" y="133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58802</xdr:rowOff>
    </xdr:from>
    <xdr:ext cx="599010" cy="259045"/>
    <xdr:sp macro="" textlink="">
      <xdr:nvSpPr>
        <xdr:cNvPr id="202" name="テキスト ボックス 201"/>
        <xdr:cNvSpPr txBox="1"/>
      </xdr:nvSpPr>
      <xdr:spPr>
        <a:xfrm>
          <a:off x="2608794" y="1343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156097</xdr:rowOff>
    </xdr:from>
    <xdr:to>
      <xdr:col>3</xdr:col>
      <xdr:colOff>3175</xdr:colOff>
      <xdr:row>78</xdr:row>
      <xdr:rowOff>86247</xdr:rowOff>
    </xdr:to>
    <xdr:sp macro="" textlink="">
      <xdr:nvSpPr>
        <xdr:cNvPr id="203" name="円/楕円 202"/>
        <xdr:cNvSpPr/>
      </xdr:nvSpPr>
      <xdr:spPr>
        <a:xfrm>
          <a:off x="1968500" y="133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77374</xdr:rowOff>
    </xdr:from>
    <xdr:ext cx="599010" cy="259045"/>
    <xdr:sp macro="" textlink="">
      <xdr:nvSpPr>
        <xdr:cNvPr id="204" name="テキスト ボックス 203"/>
        <xdr:cNvSpPr txBox="1"/>
      </xdr:nvSpPr>
      <xdr:spPr>
        <a:xfrm>
          <a:off x="1719794" y="134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136159</xdr:rowOff>
    </xdr:from>
    <xdr:to>
      <xdr:col>1</xdr:col>
      <xdr:colOff>485775</xdr:colOff>
      <xdr:row>78</xdr:row>
      <xdr:rowOff>66309</xdr:rowOff>
    </xdr:to>
    <xdr:sp macro="" textlink="">
      <xdr:nvSpPr>
        <xdr:cNvPr id="205" name="円/楕円 204"/>
        <xdr:cNvSpPr/>
      </xdr:nvSpPr>
      <xdr:spPr>
        <a:xfrm>
          <a:off x="1079500" y="133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57436</xdr:rowOff>
    </xdr:from>
    <xdr:ext cx="599010" cy="259045"/>
    <xdr:sp macro="" textlink="">
      <xdr:nvSpPr>
        <xdr:cNvPr id="206" name="テキスト ボックス 205"/>
        <xdr:cNvSpPr txBox="1"/>
      </xdr:nvSpPr>
      <xdr:spPr>
        <a:xfrm>
          <a:off x="830794" y="134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7547</xdr:rowOff>
    </xdr:from>
    <xdr:to>
      <xdr:col>6</xdr:col>
      <xdr:colOff>511175</xdr:colOff>
      <xdr:row>97</xdr:row>
      <xdr:rowOff>89942</xdr:rowOff>
    </xdr:to>
    <xdr:cxnSp macro="">
      <xdr:nvCxnSpPr>
        <xdr:cNvPr id="235" name="直線コネクタ 234"/>
        <xdr:cNvCxnSpPr/>
      </xdr:nvCxnSpPr>
      <xdr:spPr>
        <a:xfrm>
          <a:off x="3797300" y="16638197"/>
          <a:ext cx="8382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166115</xdr:rowOff>
    </xdr:from>
    <xdr:to>
      <xdr:col>5</xdr:col>
      <xdr:colOff>358775</xdr:colOff>
      <xdr:row>97</xdr:row>
      <xdr:rowOff>7547</xdr:rowOff>
    </xdr:to>
    <xdr:cxnSp macro="">
      <xdr:nvCxnSpPr>
        <xdr:cNvPr id="238" name="直線コネクタ 237"/>
        <xdr:cNvCxnSpPr/>
      </xdr:nvCxnSpPr>
      <xdr:spPr>
        <a:xfrm>
          <a:off x="2908300" y="16625315"/>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166115</xdr:rowOff>
    </xdr:from>
    <xdr:to>
      <xdr:col>4</xdr:col>
      <xdr:colOff>155575</xdr:colOff>
      <xdr:row>97</xdr:row>
      <xdr:rowOff>78473</xdr:rowOff>
    </xdr:to>
    <xdr:cxnSp macro="">
      <xdr:nvCxnSpPr>
        <xdr:cNvPr id="241" name="直線コネクタ 240"/>
        <xdr:cNvCxnSpPr/>
      </xdr:nvCxnSpPr>
      <xdr:spPr>
        <a:xfrm flipV="1">
          <a:off x="2019300" y="16625315"/>
          <a:ext cx="889000" cy="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78473</xdr:rowOff>
    </xdr:from>
    <xdr:to>
      <xdr:col>2</xdr:col>
      <xdr:colOff>638175</xdr:colOff>
      <xdr:row>97</xdr:row>
      <xdr:rowOff>119396</xdr:rowOff>
    </xdr:to>
    <xdr:cxnSp macro="">
      <xdr:nvCxnSpPr>
        <xdr:cNvPr id="244" name="直線コネクタ 243"/>
        <xdr:cNvCxnSpPr/>
      </xdr:nvCxnSpPr>
      <xdr:spPr>
        <a:xfrm flipV="1">
          <a:off x="1130300" y="16709123"/>
          <a:ext cx="889000" cy="4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39142</xdr:rowOff>
    </xdr:from>
    <xdr:to>
      <xdr:col>6</xdr:col>
      <xdr:colOff>561975</xdr:colOff>
      <xdr:row>97</xdr:row>
      <xdr:rowOff>140742</xdr:rowOff>
    </xdr:to>
    <xdr:sp macro="" textlink="">
      <xdr:nvSpPr>
        <xdr:cNvPr id="254" name="円/楕円 253"/>
        <xdr:cNvSpPr/>
      </xdr:nvSpPr>
      <xdr:spPr>
        <a:xfrm>
          <a:off x="45847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17569</xdr:rowOff>
    </xdr:from>
    <xdr:ext cx="534377" cy="259045"/>
    <xdr:sp macro="" textlink="">
      <xdr:nvSpPr>
        <xdr:cNvPr id="255" name="衛生費該当値テキスト"/>
        <xdr:cNvSpPr txBox="1"/>
      </xdr:nvSpPr>
      <xdr:spPr>
        <a:xfrm>
          <a:off x="4686300" y="166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128197</xdr:rowOff>
    </xdr:from>
    <xdr:to>
      <xdr:col>5</xdr:col>
      <xdr:colOff>409575</xdr:colOff>
      <xdr:row>97</xdr:row>
      <xdr:rowOff>58347</xdr:rowOff>
    </xdr:to>
    <xdr:sp macro="" textlink="">
      <xdr:nvSpPr>
        <xdr:cNvPr id="256" name="円/楕円 255"/>
        <xdr:cNvSpPr/>
      </xdr:nvSpPr>
      <xdr:spPr>
        <a:xfrm>
          <a:off x="3746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49474</xdr:rowOff>
    </xdr:from>
    <xdr:ext cx="534377" cy="259045"/>
    <xdr:sp macro="" textlink="">
      <xdr:nvSpPr>
        <xdr:cNvPr id="257" name="テキスト ボックス 256"/>
        <xdr:cNvSpPr txBox="1"/>
      </xdr:nvSpPr>
      <xdr:spPr>
        <a:xfrm>
          <a:off x="3530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115315</xdr:rowOff>
    </xdr:from>
    <xdr:to>
      <xdr:col>4</xdr:col>
      <xdr:colOff>206375</xdr:colOff>
      <xdr:row>97</xdr:row>
      <xdr:rowOff>45465</xdr:rowOff>
    </xdr:to>
    <xdr:sp macro="" textlink="">
      <xdr:nvSpPr>
        <xdr:cNvPr id="258" name="円/楕円 257"/>
        <xdr:cNvSpPr/>
      </xdr:nvSpPr>
      <xdr:spPr>
        <a:xfrm>
          <a:off x="2857500" y="165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61992</xdr:rowOff>
    </xdr:from>
    <xdr:ext cx="599010" cy="259045"/>
    <xdr:sp macro="" textlink="">
      <xdr:nvSpPr>
        <xdr:cNvPr id="259" name="テキスト ボックス 258"/>
        <xdr:cNvSpPr txBox="1"/>
      </xdr:nvSpPr>
      <xdr:spPr>
        <a:xfrm>
          <a:off x="2608794" y="1634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27673</xdr:rowOff>
    </xdr:from>
    <xdr:to>
      <xdr:col>3</xdr:col>
      <xdr:colOff>3175</xdr:colOff>
      <xdr:row>97</xdr:row>
      <xdr:rowOff>129273</xdr:rowOff>
    </xdr:to>
    <xdr:sp macro="" textlink="">
      <xdr:nvSpPr>
        <xdr:cNvPr id="260" name="円/楕円 259"/>
        <xdr:cNvSpPr/>
      </xdr:nvSpPr>
      <xdr:spPr>
        <a:xfrm>
          <a:off x="1968500" y="166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120400</xdr:rowOff>
    </xdr:from>
    <xdr:ext cx="534377" cy="259045"/>
    <xdr:sp macro="" textlink="">
      <xdr:nvSpPr>
        <xdr:cNvPr id="261" name="テキスト ボックス 260"/>
        <xdr:cNvSpPr txBox="1"/>
      </xdr:nvSpPr>
      <xdr:spPr>
        <a:xfrm>
          <a:off x="1752111" y="167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68596</xdr:rowOff>
    </xdr:from>
    <xdr:to>
      <xdr:col>1</xdr:col>
      <xdr:colOff>485775</xdr:colOff>
      <xdr:row>97</xdr:row>
      <xdr:rowOff>170196</xdr:rowOff>
    </xdr:to>
    <xdr:sp macro="" textlink="">
      <xdr:nvSpPr>
        <xdr:cNvPr id="262" name="円/楕円 261"/>
        <xdr:cNvSpPr/>
      </xdr:nvSpPr>
      <xdr:spPr>
        <a:xfrm>
          <a:off x="1079500" y="166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161323</xdr:rowOff>
    </xdr:from>
    <xdr:ext cx="534377" cy="259045"/>
    <xdr:sp macro="" textlink="">
      <xdr:nvSpPr>
        <xdr:cNvPr id="263" name="テキスト ボックス 262"/>
        <xdr:cNvSpPr txBox="1"/>
      </xdr:nvSpPr>
      <xdr:spPr>
        <a:xfrm>
          <a:off x="863111" y="167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145611</xdr:rowOff>
    </xdr:from>
    <xdr:to>
      <xdr:col>12</xdr:col>
      <xdr:colOff>511175</xdr:colOff>
      <xdr:row>39</xdr:row>
      <xdr:rowOff>98878</xdr:rowOff>
    </xdr:to>
    <xdr:cxnSp macro="">
      <xdr:nvCxnSpPr>
        <xdr:cNvPr id="300" name="直線コネクタ 299"/>
        <xdr:cNvCxnSpPr/>
      </xdr:nvCxnSpPr>
      <xdr:spPr>
        <a:xfrm>
          <a:off x="7861300" y="6146361"/>
          <a:ext cx="889000" cy="6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69977</xdr:rowOff>
    </xdr:from>
    <xdr:to>
      <xdr:col>11</xdr:col>
      <xdr:colOff>307975</xdr:colOff>
      <xdr:row>35</xdr:row>
      <xdr:rowOff>145611</xdr:rowOff>
    </xdr:to>
    <xdr:cxnSp macro="">
      <xdr:nvCxnSpPr>
        <xdr:cNvPr id="303" name="直線コネクタ 302"/>
        <xdr:cNvCxnSpPr/>
      </xdr:nvCxnSpPr>
      <xdr:spPr>
        <a:xfrm>
          <a:off x="6972300" y="5556377"/>
          <a:ext cx="889000" cy="58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94811</xdr:rowOff>
    </xdr:from>
    <xdr:to>
      <xdr:col>11</xdr:col>
      <xdr:colOff>358775</xdr:colOff>
      <xdr:row>36</xdr:row>
      <xdr:rowOff>24961</xdr:rowOff>
    </xdr:to>
    <xdr:sp macro="" textlink="">
      <xdr:nvSpPr>
        <xdr:cNvPr id="319" name="円/楕円 318"/>
        <xdr:cNvSpPr/>
      </xdr:nvSpPr>
      <xdr:spPr>
        <a:xfrm>
          <a:off x="7810500" y="60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41488</xdr:rowOff>
    </xdr:from>
    <xdr:ext cx="534377" cy="259045"/>
    <xdr:sp macro="" textlink="">
      <xdr:nvSpPr>
        <xdr:cNvPr id="320" name="テキスト ボックス 319"/>
        <xdr:cNvSpPr txBox="1"/>
      </xdr:nvSpPr>
      <xdr:spPr>
        <a:xfrm>
          <a:off x="7594111" y="58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19177</xdr:rowOff>
    </xdr:from>
    <xdr:to>
      <xdr:col>10</xdr:col>
      <xdr:colOff>155575</xdr:colOff>
      <xdr:row>32</xdr:row>
      <xdr:rowOff>120777</xdr:rowOff>
    </xdr:to>
    <xdr:sp macro="" textlink="">
      <xdr:nvSpPr>
        <xdr:cNvPr id="321" name="円/楕円 320"/>
        <xdr:cNvSpPr/>
      </xdr:nvSpPr>
      <xdr:spPr>
        <a:xfrm>
          <a:off x="69215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137304</xdr:rowOff>
    </xdr:from>
    <xdr:ext cx="534377" cy="259045"/>
    <xdr:sp macro="" textlink="">
      <xdr:nvSpPr>
        <xdr:cNvPr id="322" name="テキスト ボックス 321"/>
        <xdr:cNvSpPr txBox="1"/>
      </xdr:nvSpPr>
      <xdr:spPr>
        <a:xfrm>
          <a:off x="6705111" y="528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2980</xdr:rowOff>
    </xdr:from>
    <xdr:to>
      <xdr:col>15</xdr:col>
      <xdr:colOff>180975</xdr:colOff>
      <xdr:row>58</xdr:row>
      <xdr:rowOff>87502</xdr:rowOff>
    </xdr:to>
    <xdr:cxnSp macro="">
      <xdr:nvCxnSpPr>
        <xdr:cNvPr id="353" name="直線コネクタ 352"/>
        <xdr:cNvCxnSpPr/>
      </xdr:nvCxnSpPr>
      <xdr:spPr>
        <a:xfrm>
          <a:off x="9639300" y="9604180"/>
          <a:ext cx="838200" cy="4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136854</xdr:rowOff>
    </xdr:from>
    <xdr:to>
      <xdr:col>14</xdr:col>
      <xdr:colOff>28575</xdr:colOff>
      <xdr:row>56</xdr:row>
      <xdr:rowOff>2980</xdr:rowOff>
    </xdr:to>
    <xdr:cxnSp macro="">
      <xdr:nvCxnSpPr>
        <xdr:cNvPr id="356" name="直線コネクタ 355"/>
        <xdr:cNvCxnSpPr/>
      </xdr:nvCxnSpPr>
      <xdr:spPr>
        <a:xfrm>
          <a:off x="8750300" y="9395154"/>
          <a:ext cx="889000" cy="2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94697</xdr:rowOff>
    </xdr:from>
    <xdr:to>
      <xdr:col>12</xdr:col>
      <xdr:colOff>511175</xdr:colOff>
      <xdr:row>54</xdr:row>
      <xdr:rowOff>136854</xdr:rowOff>
    </xdr:to>
    <xdr:cxnSp macro="">
      <xdr:nvCxnSpPr>
        <xdr:cNvPr id="359" name="直線コネクタ 358"/>
        <xdr:cNvCxnSpPr/>
      </xdr:nvCxnSpPr>
      <xdr:spPr>
        <a:xfrm>
          <a:off x="7861300" y="9352997"/>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94697</xdr:rowOff>
    </xdr:from>
    <xdr:to>
      <xdr:col>11</xdr:col>
      <xdr:colOff>307975</xdr:colOff>
      <xdr:row>58</xdr:row>
      <xdr:rowOff>16551</xdr:rowOff>
    </xdr:to>
    <xdr:cxnSp macro="">
      <xdr:nvCxnSpPr>
        <xdr:cNvPr id="362" name="直線コネクタ 361"/>
        <xdr:cNvCxnSpPr/>
      </xdr:nvCxnSpPr>
      <xdr:spPr>
        <a:xfrm flipV="1">
          <a:off x="6972300" y="9352997"/>
          <a:ext cx="889000" cy="60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36702</xdr:rowOff>
    </xdr:from>
    <xdr:to>
      <xdr:col>15</xdr:col>
      <xdr:colOff>231775</xdr:colOff>
      <xdr:row>58</xdr:row>
      <xdr:rowOff>138302</xdr:rowOff>
    </xdr:to>
    <xdr:sp macro="" textlink="">
      <xdr:nvSpPr>
        <xdr:cNvPr id="372" name="円/楕円 371"/>
        <xdr:cNvSpPr/>
      </xdr:nvSpPr>
      <xdr:spPr>
        <a:xfrm>
          <a:off x="10426700" y="99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59579</xdr:rowOff>
    </xdr:from>
    <xdr:ext cx="599010" cy="259045"/>
    <xdr:sp macro="" textlink="">
      <xdr:nvSpPr>
        <xdr:cNvPr id="373" name="農林水産業費該当値テキスト"/>
        <xdr:cNvSpPr txBox="1"/>
      </xdr:nvSpPr>
      <xdr:spPr>
        <a:xfrm>
          <a:off x="10528300" y="98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123630</xdr:rowOff>
    </xdr:from>
    <xdr:to>
      <xdr:col>14</xdr:col>
      <xdr:colOff>79375</xdr:colOff>
      <xdr:row>56</xdr:row>
      <xdr:rowOff>53780</xdr:rowOff>
    </xdr:to>
    <xdr:sp macro="" textlink="">
      <xdr:nvSpPr>
        <xdr:cNvPr id="374" name="円/楕円 373"/>
        <xdr:cNvSpPr/>
      </xdr:nvSpPr>
      <xdr:spPr>
        <a:xfrm>
          <a:off x="9588500" y="95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70307</xdr:rowOff>
    </xdr:from>
    <xdr:ext cx="599010" cy="259045"/>
    <xdr:sp macro="" textlink="">
      <xdr:nvSpPr>
        <xdr:cNvPr id="375" name="テキスト ボックス 374"/>
        <xdr:cNvSpPr txBox="1"/>
      </xdr:nvSpPr>
      <xdr:spPr>
        <a:xfrm>
          <a:off x="9339794" y="932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86054</xdr:rowOff>
    </xdr:from>
    <xdr:to>
      <xdr:col>12</xdr:col>
      <xdr:colOff>561975</xdr:colOff>
      <xdr:row>55</xdr:row>
      <xdr:rowOff>16204</xdr:rowOff>
    </xdr:to>
    <xdr:sp macro="" textlink="">
      <xdr:nvSpPr>
        <xdr:cNvPr id="376" name="円/楕円 375"/>
        <xdr:cNvSpPr/>
      </xdr:nvSpPr>
      <xdr:spPr>
        <a:xfrm>
          <a:off x="8699500" y="93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32731</xdr:rowOff>
    </xdr:from>
    <xdr:ext cx="599010" cy="259045"/>
    <xdr:sp macro="" textlink="">
      <xdr:nvSpPr>
        <xdr:cNvPr id="377" name="テキスト ボックス 376"/>
        <xdr:cNvSpPr txBox="1"/>
      </xdr:nvSpPr>
      <xdr:spPr>
        <a:xfrm>
          <a:off x="8450794" y="911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752,614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43897</xdr:rowOff>
    </xdr:from>
    <xdr:to>
      <xdr:col>11</xdr:col>
      <xdr:colOff>358775</xdr:colOff>
      <xdr:row>54</xdr:row>
      <xdr:rowOff>145497</xdr:rowOff>
    </xdr:to>
    <xdr:sp macro="" textlink="">
      <xdr:nvSpPr>
        <xdr:cNvPr id="378" name="円/楕円 377"/>
        <xdr:cNvSpPr/>
      </xdr:nvSpPr>
      <xdr:spPr>
        <a:xfrm>
          <a:off x="7810500" y="93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162024</xdr:rowOff>
    </xdr:from>
    <xdr:ext cx="599010" cy="259045"/>
    <xdr:sp macro="" textlink="">
      <xdr:nvSpPr>
        <xdr:cNvPr id="379" name="テキスト ボックス 378"/>
        <xdr:cNvSpPr txBox="1"/>
      </xdr:nvSpPr>
      <xdr:spPr>
        <a:xfrm>
          <a:off x="7561794" y="907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137201</xdr:rowOff>
    </xdr:from>
    <xdr:to>
      <xdr:col>10</xdr:col>
      <xdr:colOff>155575</xdr:colOff>
      <xdr:row>58</xdr:row>
      <xdr:rowOff>67351</xdr:rowOff>
    </xdr:to>
    <xdr:sp macro="" textlink="">
      <xdr:nvSpPr>
        <xdr:cNvPr id="380" name="円/楕円 379"/>
        <xdr:cNvSpPr/>
      </xdr:nvSpPr>
      <xdr:spPr>
        <a:xfrm>
          <a:off x="6921500" y="99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83878</xdr:rowOff>
    </xdr:from>
    <xdr:ext cx="599010" cy="259045"/>
    <xdr:sp macro="" textlink="">
      <xdr:nvSpPr>
        <xdr:cNvPr id="381" name="テキスト ボックス 380"/>
        <xdr:cNvSpPr txBox="1"/>
      </xdr:nvSpPr>
      <xdr:spPr>
        <a:xfrm>
          <a:off x="6672794" y="96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36235</xdr:rowOff>
    </xdr:from>
    <xdr:to>
      <xdr:col>15</xdr:col>
      <xdr:colOff>180975</xdr:colOff>
      <xdr:row>78</xdr:row>
      <xdr:rowOff>43935</xdr:rowOff>
    </xdr:to>
    <xdr:cxnSp macro="">
      <xdr:nvCxnSpPr>
        <xdr:cNvPr id="410" name="直線コネクタ 409"/>
        <xdr:cNvCxnSpPr/>
      </xdr:nvCxnSpPr>
      <xdr:spPr>
        <a:xfrm flipV="1">
          <a:off x="9639300" y="13409335"/>
          <a:ext cx="8382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31610</xdr:rowOff>
    </xdr:from>
    <xdr:to>
      <xdr:col>14</xdr:col>
      <xdr:colOff>28575</xdr:colOff>
      <xdr:row>78</xdr:row>
      <xdr:rowOff>43935</xdr:rowOff>
    </xdr:to>
    <xdr:cxnSp macro="">
      <xdr:nvCxnSpPr>
        <xdr:cNvPr id="413" name="直線コネクタ 412"/>
        <xdr:cNvCxnSpPr/>
      </xdr:nvCxnSpPr>
      <xdr:spPr>
        <a:xfrm>
          <a:off x="8750300" y="13404710"/>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31610</xdr:rowOff>
    </xdr:from>
    <xdr:to>
      <xdr:col>12</xdr:col>
      <xdr:colOff>511175</xdr:colOff>
      <xdr:row>78</xdr:row>
      <xdr:rowOff>57324</xdr:rowOff>
    </xdr:to>
    <xdr:cxnSp macro="">
      <xdr:nvCxnSpPr>
        <xdr:cNvPr id="416" name="直線コネクタ 415"/>
        <xdr:cNvCxnSpPr/>
      </xdr:nvCxnSpPr>
      <xdr:spPr>
        <a:xfrm flipV="1">
          <a:off x="7861300" y="13404710"/>
          <a:ext cx="889000" cy="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151671</xdr:rowOff>
    </xdr:from>
    <xdr:to>
      <xdr:col>11</xdr:col>
      <xdr:colOff>307975</xdr:colOff>
      <xdr:row>78</xdr:row>
      <xdr:rowOff>57324</xdr:rowOff>
    </xdr:to>
    <xdr:cxnSp macro="">
      <xdr:nvCxnSpPr>
        <xdr:cNvPr id="419" name="直線コネクタ 418"/>
        <xdr:cNvCxnSpPr/>
      </xdr:nvCxnSpPr>
      <xdr:spPr>
        <a:xfrm>
          <a:off x="6972300" y="13353321"/>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156885</xdr:rowOff>
    </xdr:from>
    <xdr:to>
      <xdr:col>15</xdr:col>
      <xdr:colOff>231775</xdr:colOff>
      <xdr:row>78</xdr:row>
      <xdr:rowOff>87035</xdr:rowOff>
    </xdr:to>
    <xdr:sp macro="" textlink="">
      <xdr:nvSpPr>
        <xdr:cNvPr id="429" name="円/楕円 428"/>
        <xdr:cNvSpPr/>
      </xdr:nvSpPr>
      <xdr:spPr>
        <a:xfrm>
          <a:off x="104267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135312</xdr:rowOff>
    </xdr:from>
    <xdr:ext cx="534377" cy="259045"/>
    <xdr:sp macro="" textlink="">
      <xdr:nvSpPr>
        <xdr:cNvPr id="430" name="商工費該当値テキスト"/>
        <xdr:cNvSpPr txBox="1"/>
      </xdr:nvSpPr>
      <xdr:spPr>
        <a:xfrm>
          <a:off x="10528300" y="133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164585</xdr:rowOff>
    </xdr:from>
    <xdr:to>
      <xdr:col>14</xdr:col>
      <xdr:colOff>79375</xdr:colOff>
      <xdr:row>78</xdr:row>
      <xdr:rowOff>94735</xdr:rowOff>
    </xdr:to>
    <xdr:sp macro="" textlink="">
      <xdr:nvSpPr>
        <xdr:cNvPr id="431" name="円/楕円 430"/>
        <xdr:cNvSpPr/>
      </xdr:nvSpPr>
      <xdr:spPr>
        <a:xfrm>
          <a:off x="9588500" y="133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85862</xdr:rowOff>
    </xdr:from>
    <xdr:ext cx="534377" cy="259045"/>
    <xdr:sp macro="" textlink="">
      <xdr:nvSpPr>
        <xdr:cNvPr id="432" name="テキスト ボックス 431"/>
        <xdr:cNvSpPr txBox="1"/>
      </xdr:nvSpPr>
      <xdr:spPr>
        <a:xfrm>
          <a:off x="9372111" y="134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152260</xdr:rowOff>
    </xdr:from>
    <xdr:to>
      <xdr:col>12</xdr:col>
      <xdr:colOff>561975</xdr:colOff>
      <xdr:row>78</xdr:row>
      <xdr:rowOff>82410</xdr:rowOff>
    </xdr:to>
    <xdr:sp macro="" textlink="">
      <xdr:nvSpPr>
        <xdr:cNvPr id="433" name="円/楕円 432"/>
        <xdr:cNvSpPr/>
      </xdr:nvSpPr>
      <xdr:spPr>
        <a:xfrm>
          <a:off x="8699500" y="133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98937</xdr:rowOff>
    </xdr:from>
    <xdr:ext cx="534377" cy="259045"/>
    <xdr:sp macro="" textlink="">
      <xdr:nvSpPr>
        <xdr:cNvPr id="434" name="テキスト ボックス 433"/>
        <xdr:cNvSpPr txBox="1"/>
      </xdr:nvSpPr>
      <xdr:spPr>
        <a:xfrm>
          <a:off x="8483111" y="131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6524</xdr:rowOff>
    </xdr:from>
    <xdr:to>
      <xdr:col>11</xdr:col>
      <xdr:colOff>358775</xdr:colOff>
      <xdr:row>78</xdr:row>
      <xdr:rowOff>108124</xdr:rowOff>
    </xdr:to>
    <xdr:sp macro="" textlink="">
      <xdr:nvSpPr>
        <xdr:cNvPr id="435" name="円/楕円 434"/>
        <xdr:cNvSpPr/>
      </xdr:nvSpPr>
      <xdr:spPr>
        <a:xfrm>
          <a:off x="7810500" y="13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124651</xdr:rowOff>
    </xdr:from>
    <xdr:ext cx="534377" cy="259045"/>
    <xdr:sp macro="" textlink="">
      <xdr:nvSpPr>
        <xdr:cNvPr id="436" name="テキスト ボックス 435"/>
        <xdr:cNvSpPr txBox="1"/>
      </xdr:nvSpPr>
      <xdr:spPr>
        <a:xfrm>
          <a:off x="7594111" y="131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100871</xdr:rowOff>
    </xdr:from>
    <xdr:to>
      <xdr:col>10</xdr:col>
      <xdr:colOff>155575</xdr:colOff>
      <xdr:row>78</xdr:row>
      <xdr:rowOff>31021</xdr:rowOff>
    </xdr:to>
    <xdr:sp macro="" textlink="">
      <xdr:nvSpPr>
        <xdr:cNvPr id="437" name="円/楕円 436"/>
        <xdr:cNvSpPr/>
      </xdr:nvSpPr>
      <xdr:spPr>
        <a:xfrm>
          <a:off x="6921500" y="133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47548</xdr:rowOff>
    </xdr:from>
    <xdr:ext cx="534377" cy="259045"/>
    <xdr:sp macro="" textlink="">
      <xdr:nvSpPr>
        <xdr:cNvPr id="438" name="テキスト ボックス 437"/>
        <xdr:cNvSpPr txBox="1"/>
      </xdr:nvSpPr>
      <xdr:spPr>
        <a:xfrm>
          <a:off x="6705111" y="130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98783</xdr:rowOff>
    </xdr:from>
    <xdr:to>
      <xdr:col>15</xdr:col>
      <xdr:colOff>180975</xdr:colOff>
      <xdr:row>98</xdr:row>
      <xdr:rowOff>147383</xdr:rowOff>
    </xdr:to>
    <xdr:cxnSp macro="">
      <xdr:nvCxnSpPr>
        <xdr:cNvPr id="467" name="直線コネクタ 466"/>
        <xdr:cNvCxnSpPr/>
      </xdr:nvCxnSpPr>
      <xdr:spPr>
        <a:xfrm>
          <a:off x="9639300" y="16900883"/>
          <a:ext cx="8382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98783</xdr:rowOff>
    </xdr:from>
    <xdr:to>
      <xdr:col>14</xdr:col>
      <xdr:colOff>28575</xdr:colOff>
      <xdr:row>98</xdr:row>
      <xdr:rowOff>103746</xdr:rowOff>
    </xdr:to>
    <xdr:cxnSp macro="">
      <xdr:nvCxnSpPr>
        <xdr:cNvPr id="470" name="直線コネクタ 469"/>
        <xdr:cNvCxnSpPr/>
      </xdr:nvCxnSpPr>
      <xdr:spPr>
        <a:xfrm flipV="1">
          <a:off x="8750300" y="16900883"/>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103746</xdr:rowOff>
    </xdr:from>
    <xdr:to>
      <xdr:col>12</xdr:col>
      <xdr:colOff>511175</xdr:colOff>
      <xdr:row>98</xdr:row>
      <xdr:rowOff>136009</xdr:rowOff>
    </xdr:to>
    <xdr:cxnSp macro="">
      <xdr:nvCxnSpPr>
        <xdr:cNvPr id="473" name="直線コネクタ 472"/>
        <xdr:cNvCxnSpPr/>
      </xdr:nvCxnSpPr>
      <xdr:spPr>
        <a:xfrm flipV="1">
          <a:off x="7861300" y="16905846"/>
          <a:ext cx="889000" cy="3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120813</xdr:rowOff>
    </xdr:from>
    <xdr:to>
      <xdr:col>11</xdr:col>
      <xdr:colOff>307975</xdr:colOff>
      <xdr:row>98</xdr:row>
      <xdr:rowOff>136009</xdr:rowOff>
    </xdr:to>
    <xdr:cxnSp macro="">
      <xdr:nvCxnSpPr>
        <xdr:cNvPr id="476" name="直線コネクタ 475"/>
        <xdr:cNvCxnSpPr/>
      </xdr:nvCxnSpPr>
      <xdr:spPr>
        <a:xfrm>
          <a:off x="6972300" y="16922913"/>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96583</xdr:rowOff>
    </xdr:from>
    <xdr:to>
      <xdr:col>15</xdr:col>
      <xdr:colOff>231775</xdr:colOff>
      <xdr:row>99</xdr:row>
      <xdr:rowOff>26733</xdr:rowOff>
    </xdr:to>
    <xdr:sp macro="" textlink="">
      <xdr:nvSpPr>
        <xdr:cNvPr id="486" name="円/楕円 485"/>
        <xdr:cNvSpPr/>
      </xdr:nvSpPr>
      <xdr:spPr>
        <a:xfrm>
          <a:off x="10426700" y="16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47983</xdr:rowOff>
    </xdr:from>
    <xdr:to>
      <xdr:col>14</xdr:col>
      <xdr:colOff>79375</xdr:colOff>
      <xdr:row>98</xdr:row>
      <xdr:rowOff>149583</xdr:rowOff>
    </xdr:to>
    <xdr:sp macro="" textlink="">
      <xdr:nvSpPr>
        <xdr:cNvPr id="488" name="円/楕円 487"/>
        <xdr:cNvSpPr/>
      </xdr:nvSpPr>
      <xdr:spPr>
        <a:xfrm>
          <a:off x="9588500" y="16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140710</xdr:rowOff>
    </xdr:from>
    <xdr:ext cx="599010" cy="259045"/>
    <xdr:sp macro="" textlink="">
      <xdr:nvSpPr>
        <xdr:cNvPr id="489" name="テキスト ボックス 488"/>
        <xdr:cNvSpPr txBox="1"/>
      </xdr:nvSpPr>
      <xdr:spPr>
        <a:xfrm>
          <a:off x="9339794" y="1694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52946</xdr:rowOff>
    </xdr:from>
    <xdr:to>
      <xdr:col>12</xdr:col>
      <xdr:colOff>561975</xdr:colOff>
      <xdr:row>98</xdr:row>
      <xdr:rowOff>154546</xdr:rowOff>
    </xdr:to>
    <xdr:sp macro="" textlink="">
      <xdr:nvSpPr>
        <xdr:cNvPr id="490" name="円/楕円 489"/>
        <xdr:cNvSpPr/>
      </xdr:nvSpPr>
      <xdr:spPr>
        <a:xfrm>
          <a:off x="86995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171073</xdr:rowOff>
    </xdr:from>
    <xdr:ext cx="599010" cy="259045"/>
    <xdr:sp macro="" textlink="">
      <xdr:nvSpPr>
        <xdr:cNvPr id="491" name="テキスト ボックス 490"/>
        <xdr:cNvSpPr txBox="1"/>
      </xdr:nvSpPr>
      <xdr:spPr>
        <a:xfrm>
          <a:off x="8450794" y="1663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85209</xdr:rowOff>
    </xdr:from>
    <xdr:to>
      <xdr:col>11</xdr:col>
      <xdr:colOff>358775</xdr:colOff>
      <xdr:row>99</xdr:row>
      <xdr:rowOff>15359</xdr:rowOff>
    </xdr:to>
    <xdr:sp macro="" textlink="">
      <xdr:nvSpPr>
        <xdr:cNvPr id="492" name="円/楕円 491"/>
        <xdr:cNvSpPr/>
      </xdr:nvSpPr>
      <xdr:spPr>
        <a:xfrm>
          <a:off x="7810500" y="168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6486</xdr:rowOff>
    </xdr:from>
    <xdr:ext cx="599010" cy="259045"/>
    <xdr:sp macro="" textlink="">
      <xdr:nvSpPr>
        <xdr:cNvPr id="493" name="テキスト ボックス 492"/>
        <xdr:cNvSpPr txBox="1"/>
      </xdr:nvSpPr>
      <xdr:spPr>
        <a:xfrm>
          <a:off x="7561794" y="1698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70013</xdr:rowOff>
    </xdr:from>
    <xdr:to>
      <xdr:col>10</xdr:col>
      <xdr:colOff>155575</xdr:colOff>
      <xdr:row>99</xdr:row>
      <xdr:rowOff>163</xdr:rowOff>
    </xdr:to>
    <xdr:sp macro="" textlink="">
      <xdr:nvSpPr>
        <xdr:cNvPr id="494" name="円/楕円 493"/>
        <xdr:cNvSpPr/>
      </xdr:nvSpPr>
      <xdr:spPr>
        <a:xfrm>
          <a:off x="6921500" y="168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16690</xdr:rowOff>
    </xdr:from>
    <xdr:ext cx="599010" cy="259045"/>
    <xdr:sp macro="" textlink="">
      <xdr:nvSpPr>
        <xdr:cNvPr id="495" name="テキスト ボックス 494"/>
        <xdr:cNvSpPr txBox="1"/>
      </xdr:nvSpPr>
      <xdr:spPr>
        <a:xfrm>
          <a:off x="6672794" y="166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48178</xdr:rowOff>
    </xdr:from>
    <xdr:to>
      <xdr:col>23</xdr:col>
      <xdr:colOff>517525</xdr:colOff>
      <xdr:row>37</xdr:row>
      <xdr:rowOff>70615</xdr:rowOff>
    </xdr:to>
    <xdr:cxnSp macro="">
      <xdr:nvCxnSpPr>
        <xdr:cNvPr id="522" name="直線コネクタ 521"/>
        <xdr:cNvCxnSpPr/>
      </xdr:nvCxnSpPr>
      <xdr:spPr>
        <a:xfrm>
          <a:off x="15481300" y="6391828"/>
          <a:ext cx="838200" cy="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48178</xdr:rowOff>
    </xdr:from>
    <xdr:to>
      <xdr:col>22</xdr:col>
      <xdr:colOff>365125</xdr:colOff>
      <xdr:row>38</xdr:row>
      <xdr:rowOff>40215</xdr:rowOff>
    </xdr:to>
    <xdr:cxnSp macro="">
      <xdr:nvCxnSpPr>
        <xdr:cNvPr id="525" name="直線コネクタ 524"/>
        <xdr:cNvCxnSpPr/>
      </xdr:nvCxnSpPr>
      <xdr:spPr>
        <a:xfrm flipV="1">
          <a:off x="14592300" y="6391828"/>
          <a:ext cx="889000" cy="1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39452</xdr:rowOff>
    </xdr:from>
    <xdr:to>
      <xdr:col>21</xdr:col>
      <xdr:colOff>161925</xdr:colOff>
      <xdr:row>38</xdr:row>
      <xdr:rowOff>40215</xdr:rowOff>
    </xdr:to>
    <xdr:cxnSp macro="">
      <xdr:nvCxnSpPr>
        <xdr:cNvPr id="528" name="直線コネクタ 527"/>
        <xdr:cNvCxnSpPr/>
      </xdr:nvCxnSpPr>
      <xdr:spPr>
        <a:xfrm>
          <a:off x="13703300" y="655455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36665</xdr:rowOff>
    </xdr:from>
    <xdr:to>
      <xdr:col>19</xdr:col>
      <xdr:colOff>644525</xdr:colOff>
      <xdr:row>38</xdr:row>
      <xdr:rowOff>39452</xdr:rowOff>
    </xdr:to>
    <xdr:cxnSp macro="">
      <xdr:nvCxnSpPr>
        <xdr:cNvPr id="531" name="直線コネクタ 530"/>
        <xdr:cNvCxnSpPr/>
      </xdr:nvCxnSpPr>
      <xdr:spPr>
        <a:xfrm>
          <a:off x="12814300" y="6551765"/>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19815</xdr:rowOff>
    </xdr:from>
    <xdr:to>
      <xdr:col>23</xdr:col>
      <xdr:colOff>568325</xdr:colOff>
      <xdr:row>37</xdr:row>
      <xdr:rowOff>121415</xdr:rowOff>
    </xdr:to>
    <xdr:sp macro="" textlink="">
      <xdr:nvSpPr>
        <xdr:cNvPr id="541" name="円/楕円 540"/>
        <xdr:cNvSpPr/>
      </xdr:nvSpPr>
      <xdr:spPr>
        <a:xfrm>
          <a:off x="16268700" y="63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42692</xdr:rowOff>
    </xdr:from>
    <xdr:ext cx="599010" cy="259045"/>
    <xdr:sp macro="" textlink="">
      <xdr:nvSpPr>
        <xdr:cNvPr id="542" name="消防費該当値テキスト"/>
        <xdr:cNvSpPr txBox="1"/>
      </xdr:nvSpPr>
      <xdr:spPr>
        <a:xfrm>
          <a:off x="16370300" y="621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168828</xdr:rowOff>
    </xdr:from>
    <xdr:to>
      <xdr:col>22</xdr:col>
      <xdr:colOff>415925</xdr:colOff>
      <xdr:row>37</xdr:row>
      <xdr:rowOff>98978</xdr:rowOff>
    </xdr:to>
    <xdr:sp macro="" textlink="">
      <xdr:nvSpPr>
        <xdr:cNvPr id="543" name="円/楕円 542"/>
        <xdr:cNvSpPr/>
      </xdr:nvSpPr>
      <xdr:spPr>
        <a:xfrm>
          <a:off x="15430500" y="63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115505</xdr:rowOff>
    </xdr:from>
    <xdr:ext cx="599010" cy="259045"/>
    <xdr:sp macro="" textlink="">
      <xdr:nvSpPr>
        <xdr:cNvPr id="544" name="テキスト ボックス 543"/>
        <xdr:cNvSpPr txBox="1"/>
      </xdr:nvSpPr>
      <xdr:spPr>
        <a:xfrm>
          <a:off x="15181794" y="611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160865</xdr:rowOff>
    </xdr:from>
    <xdr:to>
      <xdr:col>21</xdr:col>
      <xdr:colOff>212725</xdr:colOff>
      <xdr:row>38</xdr:row>
      <xdr:rowOff>91015</xdr:rowOff>
    </xdr:to>
    <xdr:sp macro="" textlink="">
      <xdr:nvSpPr>
        <xdr:cNvPr id="545" name="円/楕円 544"/>
        <xdr:cNvSpPr/>
      </xdr:nvSpPr>
      <xdr:spPr>
        <a:xfrm>
          <a:off x="14541500" y="65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82142</xdr:rowOff>
    </xdr:from>
    <xdr:ext cx="534377" cy="259045"/>
    <xdr:sp macro="" textlink="">
      <xdr:nvSpPr>
        <xdr:cNvPr id="546" name="テキスト ボックス 545"/>
        <xdr:cNvSpPr txBox="1"/>
      </xdr:nvSpPr>
      <xdr:spPr>
        <a:xfrm>
          <a:off x="14325111" y="65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160102</xdr:rowOff>
    </xdr:from>
    <xdr:to>
      <xdr:col>20</xdr:col>
      <xdr:colOff>9525</xdr:colOff>
      <xdr:row>38</xdr:row>
      <xdr:rowOff>90252</xdr:rowOff>
    </xdr:to>
    <xdr:sp macro="" textlink="">
      <xdr:nvSpPr>
        <xdr:cNvPr id="547" name="円/楕円 546"/>
        <xdr:cNvSpPr/>
      </xdr:nvSpPr>
      <xdr:spPr>
        <a:xfrm>
          <a:off x="13652500" y="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81379</xdr:rowOff>
    </xdr:from>
    <xdr:ext cx="534377" cy="259045"/>
    <xdr:sp macro="" textlink="">
      <xdr:nvSpPr>
        <xdr:cNvPr id="548" name="テキスト ボックス 547"/>
        <xdr:cNvSpPr txBox="1"/>
      </xdr:nvSpPr>
      <xdr:spPr>
        <a:xfrm>
          <a:off x="13436111" y="65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157316</xdr:rowOff>
    </xdr:from>
    <xdr:to>
      <xdr:col>18</xdr:col>
      <xdr:colOff>492125</xdr:colOff>
      <xdr:row>38</xdr:row>
      <xdr:rowOff>87466</xdr:rowOff>
    </xdr:to>
    <xdr:sp macro="" textlink="">
      <xdr:nvSpPr>
        <xdr:cNvPr id="549" name="円/楕円 548"/>
        <xdr:cNvSpPr/>
      </xdr:nvSpPr>
      <xdr:spPr>
        <a:xfrm>
          <a:off x="12763500" y="65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103993</xdr:rowOff>
    </xdr:from>
    <xdr:ext cx="534377" cy="259045"/>
    <xdr:sp macro="" textlink="">
      <xdr:nvSpPr>
        <xdr:cNvPr id="550" name="テキスト ボックス 549"/>
        <xdr:cNvSpPr txBox="1"/>
      </xdr:nvSpPr>
      <xdr:spPr>
        <a:xfrm>
          <a:off x="12547111" y="62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25074</xdr:rowOff>
    </xdr:from>
    <xdr:to>
      <xdr:col>23</xdr:col>
      <xdr:colOff>517525</xdr:colOff>
      <xdr:row>58</xdr:row>
      <xdr:rowOff>36748</xdr:rowOff>
    </xdr:to>
    <xdr:cxnSp macro="">
      <xdr:nvCxnSpPr>
        <xdr:cNvPr id="579" name="直線コネクタ 578"/>
        <xdr:cNvCxnSpPr/>
      </xdr:nvCxnSpPr>
      <xdr:spPr>
        <a:xfrm>
          <a:off x="15481300" y="9969174"/>
          <a:ext cx="8382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25074</xdr:rowOff>
    </xdr:from>
    <xdr:to>
      <xdr:col>22</xdr:col>
      <xdr:colOff>365125</xdr:colOff>
      <xdr:row>58</xdr:row>
      <xdr:rowOff>33403</xdr:rowOff>
    </xdr:to>
    <xdr:cxnSp macro="">
      <xdr:nvCxnSpPr>
        <xdr:cNvPr id="582" name="直線コネクタ 581"/>
        <xdr:cNvCxnSpPr/>
      </xdr:nvCxnSpPr>
      <xdr:spPr>
        <a:xfrm flipV="1">
          <a:off x="14592300" y="9969174"/>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114154</xdr:rowOff>
    </xdr:from>
    <xdr:to>
      <xdr:col>21</xdr:col>
      <xdr:colOff>161925</xdr:colOff>
      <xdr:row>58</xdr:row>
      <xdr:rowOff>33403</xdr:rowOff>
    </xdr:to>
    <xdr:cxnSp macro="">
      <xdr:nvCxnSpPr>
        <xdr:cNvPr id="585" name="直線コネクタ 584"/>
        <xdr:cNvCxnSpPr/>
      </xdr:nvCxnSpPr>
      <xdr:spPr>
        <a:xfrm>
          <a:off x="13703300" y="9372454"/>
          <a:ext cx="889000" cy="6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104074</xdr:rowOff>
    </xdr:from>
    <xdr:to>
      <xdr:col>19</xdr:col>
      <xdr:colOff>644525</xdr:colOff>
      <xdr:row>54</xdr:row>
      <xdr:rowOff>114154</xdr:rowOff>
    </xdr:to>
    <xdr:cxnSp macro="">
      <xdr:nvCxnSpPr>
        <xdr:cNvPr id="588" name="直線コネクタ 587"/>
        <xdr:cNvCxnSpPr/>
      </xdr:nvCxnSpPr>
      <xdr:spPr>
        <a:xfrm>
          <a:off x="12814300" y="9362374"/>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157398</xdr:rowOff>
    </xdr:from>
    <xdr:to>
      <xdr:col>23</xdr:col>
      <xdr:colOff>568325</xdr:colOff>
      <xdr:row>58</xdr:row>
      <xdr:rowOff>87548</xdr:rowOff>
    </xdr:to>
    <xdr:sp macro="" textlink="">
      <xdr:nvSpPr>
        <xdr:cNvPr id="598" name="円/楕円 597"/>
        <xdr:cNvSpPr/>
      </xdr:nvSpPr>
      <xdr:spPr>
        <a:xfrm>
          <a:off x="16268700" y="9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72325</xdr:rowOff>
    </xdr:from>
    <xdr:ext cx="534377" cy="259045"/>
    <xdr:sp macro="" textlink="">
      <xdr:nvSpPr>
        <xdr:cNvPr id="599" name="教育費該当値テキスト"/>
        <xdr:cNvSpPr txBox="1"/>
      </xdr:nvSpPr>
      <xdr:spPr>
        <a:xfrm>
          <a:off x="16370300" y="98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145724</xdr:rowOff>
    </xdr:from>
    <xdr:to>
      <xdr:col>22</xdr:col>
      <xdr:colOff>415925</xdr:colOff>
      <xdr:row>58</xdr:row>
      <xdr:rowOff>75874</xdr:rowOff>
    </xdr:to>
    <xdr:sp macro="" textlink="">
      <xdr:nvSpPr>
        <xdr:cNvPr id="600" name="円/楕円 599"/>
        <xdr:cNvSpPr/>
      </xdr:nvSpPr>
      <xdr:spPr>
        <a:xfrm>
          <a:off x="15430500" y="9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67001</xdr:rowOff>
    </xdr:from>
    <xdr:ext cx="599010" cy="259045"/>
    <xdr:sp macro="" textlink="">
      <xdr:nvSpPr>
        <xdr:cNvPr id="601" name="テキスト ボックス 600"/>
        <xdr:cNvSpPr txBox="1"/>
      </xdr:nvSpPr>
      <xdr:spPr>
        <a:xfrm>
          <a:off x="15181794" y="100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154053</xdr:rowOff>
    </xdr:from>
    <xdr:to>
      <xdr:col>21</xdr:col>
      <xdr:colOff>212725</xdr:colOff>
      <xdr:row>58</xdr:row>
      <xdr:rowOff>84203</xdr:rowOff>
    </xdr:to>
    <xdr:sp macro="" textlink="">
      <xdr:nvSpPr>
        <xdr:cNvPr id="602" name="円/楕円 601"/>
        <xdr:cNvSpPr/>
      </xdr:nvSpPr>
      <xdr:spPr>
        <a:xfrm>
          <a:off x="14541500" y="99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75330</xdr:rowOff>
    </xdr:from>
    <xdr:ext cx="534377" cy="259045"/>
    <xdr:sp macro="" textlink="">
      <xdr:nvSpPr>
        <xdr:cNvPr id="603" name="テキスト ボックス 602"/>
        <xdr:cNvSpPr txBox="1"/>
      </xdr:nvSpPr>
      <xdr:spPr>
        <a:xfrm>
          <a:off x="14325111" y="100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63354</xdr:rowOff>
    </xdr:from>
    <xdr:to>
      <xdr:col>20</xdr:col>
      <xdr:colOff>9525</xdr:colOff>
      <xdr:row>54</xdr:row>
      <xdr:rowOff>164954</xdr:rowOff>
    </xdr:to>
    <xdr:sp macro="" textlink="">
      <xdr:nvSpPr>
        <xdr:cNvPr id="604" name="円/楕円 603"/>
        <xdr:cNvSpPr/>
      </xdr:nvSpPr>
      <xdr:spPr>
        <a:xfrm>
          <a:off x="13652500" y="93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10031</xdr:rowOff>
    </xdr:from>
    <xdr:ext cx="599010" cy="259045"/>
    <xdr:sp macro="" textlink="">
      <xdr:nvSpPr>
        <xdr:cNvPr id="605" name="テキスト ボックス 604"/>
        <xdr:cNvSpPr txBox="1"/>
      </xdr:nvSpPr>
      <xdr:spPr>
        <a:xfrm>
          <a:off x="13403794" y="909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53274</xdr:rowOff>
    </xdr:from>
    <xdr:to>
      <xdr:col>18</xdr:col>
      <xdr:colOff>492125</xdr:colOff>
      <xdr:row>54</xdr:row>
      <xdr:rowOff>154874</xdr:rowOff>
    </xdr:to>
    <xdr:sp macro="" textlink="">
      <xdr:nvSpPr>
        <xdr:cNvPr id="606" name="円/楕円 605"/>
        <xdr:cNvSpPr/>
      </xdr:nvSpPr>
      <xdr:spPr>
        <a:xfrm>
          <a:off x="12763500" y="93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171401</xdr:rowOff>
    </xdr:from>
    <xdr:ext cx="599010" cy="259045"/>
    <xdr:sp macro="" textlink="">
      <xdr:nvSpPr>
        <xdr:cNvPr id="607" name="テキスト ボックス 606"/>
        <xdr:cNvSpPr txBox="1"/>
      </xdr:nvSpPr>
      <xdr:spPr>
        <a:xfrm>
          <a:off x="12514794" y="908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111534</xdr:rowOff>
    </xdr:from>
    <xdr:to>
      <xdr:col>22</xdr:col>
      <xdr:colOff>365125</xdr:colOff>
      <xdr:row>78</xdr:row>
      <xdr:rowOff>139700</xdr:rowOff>
    </xdr:to>
    <xdr:cxnSp macro="">
      <xdr:nvCxnSpPr>
        <xdr:cNvPr id="637" name="直線コネクタ 636"/>
        <xdr:cNvCxnSpPr/>
      </xdr:nvCxnSpPr>
      <xdr:spPr>
        <a:xfrm>
          <a:off x="14592300" y="13484634"/>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87108</xdr:rowOff>
    </xdr:from>
    <xdr:to>
      <xdr:col>21</xdr:col>
      <xdr:colOff>161925</xdr:colOff>
      <xdr:row>78</xdr:row>
      <xdr:rowOff>111534</xdr:rowOff>
    </xdr:to>
    <xdr:cxnSp macro="">
      <xdr:nvCxnSpPr>
        <xdr:cNvPr id="640" name="直線コネクタ 639"/>
        <xdr:cNvCxnSpPr/>
      </xdr:nvCxnSpPr>
      <xdr:spPr>
        <a:xfrm>
          <a:off x="13703300" y="13460208"/>
          <a:ext cx="8890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87108</xdr:rowOff>
    </xdr:from>
    <xdr:to>
      <xdr:col>19</xdr:col>
      <xdr:colOff>644525</xdr:colOff>
      <xdr:row>78</xdr:row>
      <xdr:rowOff>139700</xdr:rowOff>
    </xdr:to>
    <xdr:cxnSp macro="">
      <xdr:nvCxnSpPr>
        <xdr:cNvPr id="643" name="直線コネクタ 642"/>
        <xdr:cNvCxnSpPr/>
      </xdr:nvCxnSpPr>
      <xdr:spPr>
        <a:xfrm flipV="1">
          <a:off x="12814300" y="13460208"/>
          <a:ext cx="8890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60734</xdr:rowOff>
    </xdr:from>
    <xdr:to>
      <xdr:col>21</xdr:col>
      <xdr:colOff>212725</xdr:colOff>
      <xdr:row>78</xdr:row>
      <xdr:rowOff>162334</xdr:rowOff>
    </xdr:to>
    <xdr:sp macro="" textlink="">
      <xdr:nvSpPr>
        <xdr:cNvPr id="657" name="円/楕円 656"/>
        <xdr:cNvSpPr/>
      </xdr:nvSpPr>
      <xdr:spPr>
        <a:xfrm>
          <a:off x="14541500" y="134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153461</xdr:rowOff>
    </xdr:from>
    <xdr:ext cx="534377" cy="259045"/>
    <xdr:sp macro="" textlink="">
      <xdr:nvSpPr>
        <xdr:cNvPr id="658" name="テキスト ボックス 657"/>
        <xdr:cNvSpPr txBox="1"/>
      </xdr:nvSpPr>
      <xdr:spPr>
        <a:xfrm>
          <a:off x="14325111" y="135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36308</xdr:rowOff>
    </xdr:from>
    <xdr:to>
      <xdr:col>20</xdr:col>
      <xdr:colOff>9525</xdr:colOff>
      <xdr:row>78</xdr:row>
      <xdr:rowOff>137908</xdr:rowOff>
    </xdr:to>
    <xdr:sp macro="" textlink="">
      <xdr:nvSpPr>
        <xdr:cNvPr id="659" name="円/楕円 658"/>
        <xdr:cNvSpPr/>
      </xdr:nvSpPr>
      <xdr:spPr>
        <a:xfrm>
          <a:off x="13652500" y="134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154435</xdr:rowOff>
    </xdr:from>
    <xdr:ext cx="534377" cy="259045"/>
    <xdr:sp macro="" textlink="">
      <xdr:nvSpPr>
        <xdr:cNvPr id="660" name="テキスト ボックス 659"/>
        <xdr:cNvSpPr txBox="1"/>
      </xdr:nvSpPr>
      <xdr:spPr>
        <a:xfrm>
          <a:off x="13436111" y="131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30811</xdr:rowOff>
    </xdr:from>
    <xdr:to>
      <xdr:col>23</xdr:col>
      <xdr:colOff>517525</xdr:colOff>
      <xdr:row>98</xdr:row>
      <xdr:rowOff>65615</xdr:rowOff>
    </xdr:to>
    <xdr:cxnSp macro="">
      <xdr:nvCxnSpPr>
        <xdr:cNvPr id="691" name="直線コネクタ 690"/>
        <xdr:cNvCxnSpPr/>
      </xdr:nvCxnSpPr>
      <xdr:spPr>
        <a:xfrm flipV="1">
          <a:off x="15481300" y="16832911"/>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62167</xdr:rowOff>
    </xdr:from>
    <xdr:to>
      <xdr:col>22</xdr:col>
      <xdr:colOff>365125</xdr:colOff>
      <xdr:row>98</xdr:row>
      <xdr:rowOff>65615</xdr:rowOff>
    </xdr:to>
    <xdr:cxnSp macro="">
      <xdr:nvCxnSpPr>
        <xdr:cNvPr id="694" name="直線コネクタ 693"/>
        <xdr:cNvCxnSpPr/>
      </xdr:nvCxnSpPr>
      <xdr:spPr>
        <a:xfrm>
          <a:off x="14592300" y="16521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62167</xdr:rowOff>
    </xdr:from>
    <xdr:to>
      <xdr:col>21</xdr:col>
      <xdr:colOff>161925</xdr:colOff>
      <xdr:row>98</xdr:row>
      <xdr:rowOff>23544</xdr:rowOff>
    </xdr:to>
    <xdr:cxnSp macro="">
      <xdr:nvCxnSpPr>
        <xdr:cNvPr id="697" name="直線コネクタ 696"/>
        <xdr:cNvCxnSpPr/>
      </xdr:nvCxnSpPr>
      <xdr:spPr>
        <a:xfrm flipV="1">
          <a:off x="13703300" y="16521367"/>
          <a:ext cx="889000" cy="3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138095</xdr:rowOff>
    </xdr:from>
    <xdr:to>
      <xdr:col>19</xdr:col>
      <xdr:colOff>644525</xdr:colOff>
      <xdr:row>98</xdr:row>
      <xdr:rowOff>23544</xdr:rowOff>
    </xdr:to>
    <xdr:cxnSp macro="">
      <xdr:nvCxnSpPr>
        <xdr:cNvPr id="700" name="直線コネクタ 699"/>
        <xdr:cNvCxnSpPr/>
      </xdr:nvCxnSpPr>
      <xdr:spPr>
        <a:xfrm>
          <a:off x="12814300" y="16597295"/>
          <a:ext cx="889000" cy="2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151461</xdr:rowOff>
    </xdr:from>
    <xdr:to>
      <xdr:col>23</xdr:col>
      <xdr:colOff>568325</xdr:colOff>
      <xdr:row>98</xdr:row>
      <xdr:rowOff>81611</xdr:rowOff>
    </xdr:to>
    <xdr:sp macro="" textlink="">
      <xdr:nvSpPr>
        <xdr:cNvPr id="710" name="円/楕円 709"/>
        <xdr:cNvSpPr/>
      </xdr:nvSpPr>
      <xdr:spPr>
        <a:xfrm>
          <a:off x="162687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66388</xdr:rowOff>
    </xdr:from>
    <xdr:ext cx="534377" cy="259045"/>
    <xdr:sp macro="" textlink="">
      <xdr:nvSpPr>
        <xdr:cNvPr id="711" name="公債費該当値テキスト"/>
        <xdr:cNvSpPr txBox="1"/>
      </xdr:nvSpPr>
      <xdr:spPr>
        <a:xfrm>
          <a:off x="16370300" y="166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14815</xdr:rowOff>
    </xdr:from>
    <xdr:to>
      <xdr:col>22</xdr:col>
      <xdr:colOff>415925</xdr:colOff>
      <xdr:row>98</xdr:row>
      <xdr:rowOff>116415</xdr:rowOff>
    </xdr:to>
    <xdr:sp macro="" textlink="">
      <xdr:nvSpPr>
        <xdr:cNvPr id="712" name="円/楕円 711"/>
        <xdr:cNvSpPr/>
      </xdr:nvSpPr>
      <xdr:spPr>
        <a:xfrm>
          <a:off x="15430500" y="168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107542</xdr:rowOff>
    </xdr:from>
    <xdr:ext cx="534377" cy="259045"/>
    <xdr:sp macro="" textlink="">
      <xdr:nvSpPr>
        <xdr:cNvPr id="713" name="テキスト ボックス 712"/>
        <xdr:cNvSpPr txBox="1"/>
      </xdr:nvSpPr>
      <xdr:spPr>
        <a:xfrm>
          <a:off x="15214111" y="16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11367</xdr:rowOff>
    </xdr:from>
    <xdr:to>
      <xdr:col>21</xdr:col>
      <xdr:colOff>212725</xdr:colOff>
      <xdr:row>96</xdr:row>
      <xdr:rowOff>112967</xdr:rowOff>
    </xdr:to>
    <xdr:sp macro="" textlink="">
      <xdr:nvSpPr>
        <xdr:cNvPr id="714" name="円/楕円 713"/>
        <xdr:cNvSpPr/>
      </xdr:nvSpPr>
      <xdr:spPr>
        <a:xfrm>
          <a:off x="14541500" y="164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129494</xdr:rowOff>
    </xdr:from>
    <xdr:ext cx="599010" cy="259045"/>
    <xdr:sp macro="" textlink="">
      <xdr:nvSpPr>
        <xdr:cNvPr id="715" name="テキスト ボックス 714"/>
        <xdr:cNvSpPr txBox="1"/>
      </xdr:nvSpPr>
      <xdr:spPr>
        <a:xfrm>
          <a:off x="14292794" y="162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144194</xdr:rowOff>
    </xdr:from>
    <xdr:to>
      <xdr:col>20</xdr:col>
      <xdr:colOff>9525</xdr:colOff>
      <xdr:row>98</xdr:row>
      <xdr:rowOff>74344</xdr:rowOff>
    </xdr:to>
    <xdr:sp macro="" textlink="">
      <xdr:nvSpPr>
        <xdr:cNvPr id="716" name="円/楕円 715"/>
        <xdr:cNvSpPr/>
      </xdr:nvSpPr>
      <xdr:spPr>
        <a:xfrm>
          <a:off x="13652500" y="167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65471</xdr:rowOff>
    </xdr:from>
    <xdr:ext cx="599010" cy="259045"/>
    <xdr:sp macro="" textlink="">
      <xdr:nvSpPr>
        <xdr:cNvPr id="717" name="テキスト ボックス 716"/>
        <xdr:cNvSpPr txBox="1"/>
      </xdr:nvSpPr>
      <xdr:spPr>
        <a:xfrm>
          <a:off x="13403794" y="168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87295</xdr:rowOff>
    </xdr:from>
    <xdr:to>
      <xdr:col>18</xdr:col>
      <xdr:colOff>492125</xdr:colOff>
      <xdr:row>97</xdr:row>
      <xdr:rowOff>17445</xdr:rowOff>
    </xdr:to>
    <xdr:sp macro="" textlink="">
      <xdr:nvSpPr>
        <xdr:cNvPr id="718" name="円/楕円 717"/>
        <xdr:cNvSpPr/>
      </xdr:nvSpPr>
      <xdr:spPr>
        <a:xfrm>
          <a:off x="12763500" y="16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33972</xdr:rowOff>
    </xdr:from>
    <xdr:ext cx="599010" cy="259045"/>
    <xdr:sp macro="" textlink="">
      <xdr:nvSpPr>
        <xdr:cNvPr id="719" name="テキスト ボックス 718"/>
        <xdr:cNvSpPr txBox="1"/>
      </xdr:nvSpPr>
      <xdr:spPr>
        <a:xfrm>
          <a:off x="12514794" y="163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他の団体と比較して特徴的なものとしては、</a:t>
          </a:r>
          <a:r>
            <a:rPr kumimoji="1" lang="ja-JP" altLang="en-US" sz="1100">
              <a:solidFill>
                <a:schemeClr val="dk1"/>
              </a:solidFill>
              <a:effectLst/>
              <a:latin typeface="+mn-lt"/>
              <a:ea typeface="+mn-ea"/>
              <a:cs typeface="+mn-cs"/>
            </a:rPr>
            <a:t>民生費、衛生費、農林水産業費、消防費、教育費、公債費</a:t>
          </a:r>
          <a:r>
            <a:rPr kumimoji="1" lang="ja-JP" altLang="ja-JP" sz="1100">
              <a:solidFill>
                <a:schemeClr val="dk1"/>
              </a:solidFill>
              <a:effectLst/>
              <a:latin typeface="+mn-lt"/>
              <a:ea typeface="+mn-ea"/>
              <a:cs typeface="+mn-cs"/>
            </a:rPr>
            <a:t>等が挙げられる。</a:t>
          </a:r>
          <a:endParaRPr lang="ja-JP" altLang="ja-JP" sz="1400">
            <a:effectLst/>
          </a:endParaRPr>
        </a:p>
        <a:p>
          <a:r>
            <a:rPr kumimoji="1" lang="ja-JP" altLang="en-US" sz="1100">
              <a:solidFill>
                <a:schemeClr val="dk1"/>
              </a:solidFill>
              <a:effectLst/>
              <a:latin typeface="+mn-lt"/>
              <a:ea typeface="+mn-ea"/>
              <a:cs typeface="+mn-cs"/>
            </a:rPr>
            <a:t>民生費・衛生費</a:t>
          </a:r>
          <a:r>
            <a:rPr kumimoji="1" lang="ja-JP" altLang="ja-JP" sz="1100">
              <a:solidFill>
                <a:schemeClr val="dk1"/>
              </a:solidFill>
              <a:effectLst/>
              <a:latin typeface="+mn-lt"/>
              <a:ea typeface="+mn-ea"/>
              <a:cs typeface="+mn-cs"/>
            </a:rPr>
            <a:t>：高齢化率が低いこともあり、他の団体と比べ</a:t>
          </a:r>
          <a:r>
            <a:rPr kumimoji="1" lang="ja-JP" altLang="en-US" sz="1100">
              <a:solidFill>
                <a:schemeClr val="dk1"/>
              </a:solidFill>
              <a:effectLst/>
              <a:latin typeface="+mn-lt"/>
              <a:ea typeface="+mn-ea"/>
              <a:cs typeface="+mn-cs"/>
            </a:rPr>
            <a:t>福祉関係の扶助費や保健関係の給付費等が低い水準で推移している。</a:t>
          </a:r>
          <a:endParaRPr lang="ja-JP" altLang="ja-JP" sz="1400">
            <a:effectLst/>
          </a:endParaRPr>
        </a:p>
        <a:p>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基幹産業である農業分野への補助費が多額となっている。また国庫補助による暗渠改修事業を活用している年度等は高い水準となっている。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消防費：平成２６、２７年度で類似団体値の２倍ほどとなっているが、防災行政無線の更新事業を実施したためである。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平成２３年度、２４年度に高い水準となっているのは、学校建設事業の実施によるものである。今後は認定こども園建設事業を予定している。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公債費：繰上償還の実施等により年度により増減がある。今後も計画的な繰上償還などにより公債費負担の軽減を図ることとする。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実質収支額、実質単年度収支ともに前年度と比較して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財政調整基金残高は減少しているが、これは当初予算の財源確保のための取崩し額の増加が、主な要因である。</a:t>
          </a: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今後は計画的に積立てを行い、基金の積み増しを行っていく。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一般会計で前年度と比較して黒字額の標準財政規模比が</a:t>
          </a:r>
          <a:r>
            <a:rPr kumimoji="1" lang="ja-JP" altLang="en-US" sz="1100">
              <a:solidFill>
                <a:schemeClr val="dk1"/>
              </a:solidFill>
              <a:effectLst/>
              <a:latin typeface="+mn-lt"/>
              <a:ea typeface="+mn-ea"/>
              <a:cs typeface="+mn-cs"/>
            </a:rPr>
            <a:t>大幅に増</a:t>
          </a:r>
          <a:r>
            <a:rPr kumimoji="1" lang="ja-JP" altLang="ja-JP" sz="1100">
              <a:solidFill>
                <a:schemeClr val="dk1"/>
              </a:solidFill>
              <a:effectLst/>
              <a:latin typeface="+mn-lt"/>
              <a:ea typeface="+mn-ea"/>
              <a:cs typeface="+mn-cs"/>
            </a:rPr>
            <a:t>となっている。普通交付</a:t>
          </a:r>
          <a:r>
            <a:rPr kumimoji="1" lang="ja-JP" altLang="en-US" sz="1100">
              <a:solidFill>
                <a:schemeClr val="dk1"/>
              </a:solidFill>
              <a:effectLst/>
              <a:latin typeface="+mn-lt"/>
              <a:ea typeface="+mn-ea"/>
              <a:cs typeface="+mn-cs"/>
            </a:rPr>
            <a:t>税及び交付金等</a:t>
          </a:r>
          <a:r>
            <a:rPr kumimoji="1" lang="ja-JP" altLang="ja-JP" sz="1100">
              <a:solidFill>
                <a:schemeClr val="dk1"/>
              </a:solidFill>
              <a:effectLst/>
              <a:latin typeface="+mn-lt"/>
              <a:ea typeface="+mn-ea"/>
              <a:cs typeface="+mn-cs"/>
            </a:rPr>
            <a:t>が前年度と比べて</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となっていることが主な理由である。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前年度と比較して黒字額の標準財政規模比が増となった会計は、</a:t>
          </a:r>
          <a:r>
            <a:rPr kumimoji="1" lang="ja-JP" altLang="en-US" sz="1100">
              <a:solidFill>
                <a:schemeClr val="dk1"/>
              </a:solidFill>
              <a:effectLst/>
              <a:latin typeface="+mn-lt"/>
              <a:ea typeface="+mn-ea"/>
              <a:cs typeface="+mn-cs"/>
            </a:rPr>
            <a:t>国民健康保険事業、介護</a:t>
          </a:r>
          <a:r>
            <a:rPr kumimoji="1" lang="ja-JP" altLang="ja-JP" sz="1100">
              <a:solidFill>
                <a:schemeClr val="dk1"/>
              </a:solidFill>
              <a:effectLst/>
              <a:latin typeface="+mn-lt"/>
              <a:ea typeface="+mn-ea"/>
              <a:cs typeface="+mn-cs"/>
            </a:rPr>
            <a:t>保険事業、介護サービス事業</a:t>
          </a: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の各会計である。給付費等の実績が減となったこと等が理由である。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診療所、水道事業、公共下水道事業の各会計では前年度と比較して黒字額の標準財政規模比は減となったものの、</a:t>
          </a:r>
          <a:r>
            <a:rPr kumimoji="1" lang="ja-JP" altLang="ja-JP" sz="1100">
              <a:solidFill>
                <a:schemeClr val="dk1"/>
              </a:solidFill>
              <a:effectLst/>
              <a:latin typeface="+mn-lt"/>
              <a:ea typeface="+mn-ea"/>
              <a:cs typeface="+mn-cs"/>
            </a:rPr>
            <a:t>いずれの会計でも赤字はなく、おおむね良好な運営である。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今後も各会計ともに収入の確保、経費の縮減を図り、健全な運営に努める。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3659686</v>
      </c>
      <c r="BO4" s="409"/>
      <c r="BP4" s="409"/>
      <c r="BQ4" s="409"/>
      <c r="BR4" s="409"/>
      <c r="BS4" s="409"/>
      <c r="BT4" s="409"/>
      <c r="BU4" s="410"/>
      <c r="BV4" s="408">
        <v>5101974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3484885</v>
      </c>
      <c r="BO5" s="414"/>
      <c r="BP5" s="414"/>
      <c r="BQ5" s="414"/>
      <c r="BR5" s="414"/>
      <c r="BS5" s="414"/>
      <c r="BT5" s="414"/>
      <c r="BU5" s="415"/>
      <c r="BV5" s="413">
        <v>4960345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81.8</v>
      </c>
      <c r="CU5" s="384"/>
      <c r="CV5" s="384"/>
      <c r="CW5" s="384"/>
      <c r="CX5" s="384"/>
      <c r="CY5" s="384"/>
      <c r="CZ5" s="384"/>
      <c r="DA5" s="385"/>
      <c r="DB5" s="383">
        <v>87.5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174801</v>
      </c>
      <c r="BO6" s="414"/>
      <c r="BP6" s="414"/>
      <c r="BQ6" s="414"/>
      <c r="BR6" s="414"/>
      <c r="BS6" s="414"/>
      <c r="BT6" s="414"/>
      <c r="BU6" s="415"/>
      <c r="BV6" s="413">
        <v>141629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86.8</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14434</v>
      </c>
      <c r="BO7" s="414"/>
      <c r="BP7" s="414"/>
      <c r="BQ7" s="414"/>
      <c r="BR7" s="414"/>
      <c r="BS7" s="414"/>
      <c r="BT7" s="414"/>
      <c r="BU7" s="415"/>
      <c r="BV7" s="413">
        <v>44740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2274048</v>
      </c>
      <c r="CU7" s="414"/>
      <c r="CV7" s="414"/>
      <c r="CW7" s="414"/>
      <c r="CX7" s="414"/>
      <c r="CY7" s="414"/>
      <c r="CZ7" s="414"/>
      <c r="DA7" s="415"/>
      <c r="DB7" s="413">
        <v>2280737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160367</v>
      </c>
      <c r="BO8" s="414"/>
      <c r="BP8" s="414"/>
      <c r="BQ8" s="414"/>
      <c r="BR8" s="414"/>
      <c r="BS8" s="414"/>
      <c r="BT8" s="414"/>
      <c r="BU8" s="415"/>
      <c r="BV8" s="413">
        <v>96889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0.34</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3110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63478</v>
      </c>
      <c r="BO9" s="414"/>
      <c r="BP9" s="414"/>
      <c r="BQ9" s="414"/>
      <c r="BR9" s="414"/>
      <c r="BS9" s="414"/>
      <c r="BT9" s="414"/>
      <c r="BU9" s="415"/>
      <c r="BV9" s="413">
        <v>-74614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11.5</v>
      </c>
      <c r="CU9" s="384"/>
      <c r="CV9" s="384"/>
      <c r="CW9" s="384"/>
      <c r="CX9" s="384"/>
      <c r="CY9" s="384"/>
      <c r="CZ9" s="384"/>
      <c r="DA9" s="385"/>
      <c r="DB9" s="383">
        <v>9.3000000000000007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3218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97000</v>
      </c>
      <c r="BO10" s="414"/>
      <c r="BP10" s="414"/>
      <c r="BQ10" s="414"/>
      <c r="BR10" s="414"/>
      <c r="BS10" s="414"/>
      <c r="BT10" s="414"/>
      <c r="BU10" s="415"/>
      <c r="BV10" s="413">
        <v>24000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3238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110000</v>
      </c>
      <c r="BO12" s="414"/>
      <c r="BP12" s="414"/>
      <c r="BQ12" s="414"/>
      <c r="BR12" s="414"/>
      <c r="BS12" s="414"/>
      <c r="BT12" s="414"/>
      <c r="BU12" s="415"/>
      <c r="BV12" s="413">
        <v>129000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3233</v>
      </c>
      <c r="S13" s="515"/>
      <c r="T13" s="515"/>
      <c r="U13" s="515"/>
      <c r="V13" s="516"/>
      <c r="W13" s="502" t="s">
        <v>119</v>
      </c>
      <c r="X13" s="426"/>
      <c r="Y13" s="426"/>
      <c r="Z13" s="426"/>
      <c r="AA13" s="426"/>
      <c r="AB13" s="427"/>
      <c r="AC13" s="389">
        <v>1554</v>
      </c>
      <c r="AD13" s="390"/>
      <c r="AE13" s="390"/>
      <c r="AF13" s="390"/>
      <c r="AG13" s="391"/>
      <c r="AH13" s="389">
        <v>1612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50478</v>
      </c>
      <c r="BO13" s="414"/>
      <c r="BP13" s="414"/>
      <c r="BQ13" s="414"/>
      <c r="BR13" s="414"/>
      <c r="BS13" s="414"/>
      <c r="BT13" s="414"/>
      <c r="BU13" s="415"/>
      <c r="BV13" s="413">
        <v>-179614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5.3</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3277</v>
      </c>
      <c r="S14" s="515"/>
      <c r="T14" s="515"/>
      <c r="U14" s="515"/>
      <c r="V14" s="516"/>
      <c r="W14" s="517"/>
      <c r="X14" s="429"/>
      <c r="Y14" s="429"/>
      <c r="Z14" s="429"/>
      <c r="AA14" s="429"/>
      <c r="AB14" s="430"/>
      <c r="AC14" s="507">
        <v>75.099999999999994</v>
      </c>
      <c r="AD14" s="508"/>
      <c r="AE14" s="508"/>
      <c r="AF14" s="508"/>
      <c r="AG14" s="509"/>
      <c r="AH14" s="507">
        <v>77.900000000000006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64.2</v>
      </c>
      <c r="CU14" s="486"/>
      <c r="CV14" s="486"/>
      <c r="CW14" s="486"/>
      <c r="CX14" s="486"/>
      <c r="CY14" s="486"/>
      <c r="CZ14" s="486"/>
      <c r="DA14" s="487"/>
      <c r="DB14" s="518">
        <v>65.5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3273</v>
      </c>
      <c r="S15" s="515"/>
      <c r="T15" s="515"/>
      <c r="U15" s="515"/>
      <c r="V15" s="516"/>
      <c r="W15" s="502" t="s">
        <v>126</v>
      </c>
      <c r="X15" s="426"/>
      <c r="Y15" s="426"/>
      <c r="Z15" s="426"/>
      <c r="AA15" s="426"/>
      <c r="AB15" s="427"/>
      <c r="AC15" s="389">
        <v>30</v>
      </c>
      <c r="AD15" s="390"/>
      <c r="AE15" s="390"/>
      <c r="AF15" s="390"/>
      <c r="AG15" s="391"/>
      <c r="AH15" s="389">
        <v>26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696713</v>
      </c>
      <c r="BO15" s="409"/>
      <c r="BP15" s="409"/>
      <c r="BQ15" s="409"/>
      <c r="BR15" s="409"/>
      <c r="BS15" s="409"/>
      <c r="BT15" s="409"/>
      <c r="BU15" s="410"/>
      <c r="BV15" s="408">
        <v>708682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1.5</v>
      </c>
      <c r="AD16" s="508"/>
      <c r="AE16" s="508"/>
      <c r="AF16" s="508"/>
      <c r="AG16" s="509"/>
      <c r="AH16" s="507">
        <v>1.3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1976060</v>
      </c>
      <c r="BO16" s="414"/>
      <c r="BP16" s="414"/>
      <c r="BQ16" s="414"/>
      <c r="BR16" s="414"/>
      <c r="BS16" s="414"/>
      <c r="BT16" s="414"/>
      <c r="BU16" s="415"/>
      <c r="BV16" s="413">
        <v>1944625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484</v>
      </c>
      <c r="AD17" s="390"/>
      <c r="AE17" s="390"/>
      <c r="AF17" s="390"/>
      <c r="AG17" s="391"/>
      <c r="AH17" s="389">
        <v>424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862176</v>
      </c>
      <c r="BO17" s="414"/>
      <c r="BP17" s="414"/>
      <c r="BQ17" s="414"/>
      <c r="BR17" s="414"/>
      <c r="BS17" s="414"/>
      <c r="BT17" s="414"/>
      <c r="BU17" s="415"/>
      <c r="BV17" s="413">
        <v>909345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170.11</v>
      </c>
      <c r="M18" s="478"/>
      <c r="N18" s="478"/>
      <c r="O18" s="478"/>
      <c r="P18" s="478"/>
      <c r="Q18" s="478"/>
      <c r="R18" s="479"/>
      <c r="S18" s="479"/>
      <c r="T18" s="479"/>
      <c r="U18" s="479"/>
      <c r="V18" s="480"/>
      <c r="W18" s="494"/>
      <c r="X18" s="495"/>
      <c r="Y18" s="495"/>
      <c r="Z18" s="495"/>
      <c r="AA18" s="495"/>
      <c r="AB18" s="503"/>
      <c r="AC18" s="377">
        <v>23.4</v>
      </c>
      <c r="AD18" s="378"/>
      <c r="AE18" s="378"/>
      <c r="AF18" s="378"/>
      <c r="AG18" s="481"/>
      <c r="AH18" s="377">
        <v>20.5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1885116</v>
      </c>
      <c r="BO18" s="414"/>
      <c r="BP18" s="414"/>
      <c r="BQ18" s="414"/>
      <c r="BR18" s="414"/>
      <c r="BS18" s="414"/>
      <c r="BT18" s="414"/>
      <c r="BU18" s="415"/>
      <c r="BV18" s="413">
        <v>1990687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2684306</v>
      </c>
      <c r="BO19" s="414"/>
      <c r="BP19" s="414"/>
      <c r="BQ19" s="414"/>
      <c r="BR19" s="414"/>
      <c r="BS19" s="414"/>
      <c r="BT19" s="414"/>
      <c r="BU19" s="415"/>
      <c r="BV19" s="413">
        <v>2708983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796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4012671</v>
      </c>
      <c r="BO23" s="414"/>
      <c r="BP23" s="414"/>
      <c r="BQ23" s="414"/>
      <c r="BR23" s="414"/>
      <c r="BS23" s="414"/>
      <c r="BT23" s="414"/>
      <c r="BU23" s="415"/>
      <c r="BV23" s="413">
        <v>3995875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6200</v>
      </c>
      <c r="R24" s="390"/>
      <c r="S24" s="390"/>
      <c r="T24" s="390"/>
      <c r="U24" s="390"/>
      <c r="V24" s="391"/>
      <c r="W24" s="455"/>
      <c r="X24" s="446"/>
      <c r="Y24" s="447"/>
      <c r="Z24" s="386" t="s">
        <v>149</v>
      </c>
      <c r="AA24" s="387"/>
      <c r="AB24" s="387"/>
      <c r="AC24" s="387"/>
      <c r="AD24" s="387"/>
      <c r="AE24" s="387"/>
      <c r="AF24" s="387"/>
      <c r="AG24" s="388"/>
      <c r="AH24" s="389">
        <v>51</v>
      </c>
      <c r="AI24" s="390"/>
      <c r="AJ24" s="390"/>
      <c r="AK24" s="390"/>
      <c r="AL24" s="391"/>
      <c r="AM24" s="389">
        <v>147798</v>
      </c>
      <c r="AN24" s="390"/>
      <c r="AO24" s="390"/>
      <c r="AP24" s="390"/>
      <c r="AQ24" s="390"/>
      <c r="AR24" s="391"/>
      <c r="AS24" s="389">
        <v>2898</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2352030</v>
      </c>
      <c r="BO24" s="414"/>
      <c r="BP24" s="414"/>
      <c r="BQ24" s="414"/>
      <c r="BR24" s="414"/>
      <c r="BS24" s="414"/>
      <c r="BT24" s="414"/>
      <c r="BU24" s="415"/>
      <c r="BV24" s="413">
        <v>2316036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5870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351487</v>
      </c>
      <c r="BO25" s="409"/>
      <c r="BP25" s="409"/>
      <c r="BQ25" s="409"/>
      <c r="BR25" s="409"/>
      <c r="BS25" s="409"/>
      <c r="BT25" s="409"/>
      <c r="BU25" s="410"/>
      <c r="BV25" s="408">
        <v>356222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5290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2370</v>
      </c>
      <c r="R27" s="390"/>
      <c r="S27" s="390"/>
      <c r="T27" s="390"/>
      <c r="U27" s="390"/>
      <c r="V27" s="391"/>
      <c r="W27" s="455"/>
      <c r="X27" s="446"/>
      <c r="Y27" s="447"/>
      <c r="Z27" s="386" t="s">
        <v>158</v>
      </c>
      <c r="AA27" s="387"/>
      <c r="AB27" s="387"/>
      <c r="AC27" s="387"/>
      <c r="AD27" s="387"/>
      <c r="AE27" s="387"/>
      <c r="AF27" s="387"/>
      <c r="AG27" s="388"/>
      <c r="AH27" s="389">
        <v>4</v>
      </c>
      <c r="AI27" s="390"/>
      <c r="AJ27" s="390"/>
      <c r="AK27" s="390"/>
      <c r="AL27" s="391"/>
      <c r="AM27" s="389">
        <v>10384</v>
      </c>
      <c r="AN27" s="390"/>
      <c r="AO27" s="390"/>
      <c r="AP27" s="390"/>
      <c r="AQ27" s="390"/>
      <c r="AR27" s="391"/>
      <c r="AS27" s="389">
        <v>2596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2120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417000</v>
      </c>
      <c r="BO28" s="409"/>
      <c r="BP28" s="409"/>
      <c r="BQ28" s="409"/>
      <c r="BR28" s="409"/>
      <c r="BS28" s="409"/>
      <c r="BT28" s="409"/>
      <c r="BU28" s="410"/>
      <c r="BV28" s="408">
        <v>430000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1990</v>
      </c>
      <c r="R29" s="390"/>
      <c r="S29" s="390"/>
      <c r="T29" s="390"/>
      <c r="U29" s="390"/>
      <c r="V29" s="391"/>
      <c r="W29" s="456"/>
      <c r="X29" s="457"/>
      <c r="Y29" s="458"/>
      <c r="Z29" s="386" t="s">
        <v>165</v>
      </c>
      <c r="AA29" s="387"/>
      <c r="AB29" s="387"/>
      <c r="AC29" s="387"/>
      <c r="AD29" s="387"/>
      <c r="AE29" s="387"/>
      <c r="AF29" s="387"/>
      <c r="AG29" s="388"/>
      <c r="AH29" s="389">
        <v>55</v>
      </c>
      <c r="AI29" s="390"/>
      <c r="AJ29" s="390"/>
      <c r="AK29" s="390"/>
      <c r="AL29" s="391"/>
      <c r="AM29" s="389">
        <v>158182</v>
      </c>
      <c r="AN29" s="390"/>
      <c r="AO29" s="390"/>
      <c r="AP29" s="390"/>
      <c r="AQ29" s="390"/>
      <c r="AR29" s="391"/>
      <c r="AS29" s="389">
        <v>2876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234000</v>
      </c>
      <c r="BO29" s="414"/>
      <c r="BP29" s="414"/>
      <c r="BQ29" s="414"/>
      <c r="BR29" s="414"/>
      <c r="BS29" s="414"/>
      <c r="BT29" s="414"/>
      <c r="BU29" s="415"/>
      <c r="BV29" s="413">
        <v>230000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297700</v>
      </c>
      <c r="BO30" s="417"/>
      <c r="BP30" s="417"/>
      <c r="BQ30" s="417"/>
      <c r="BR30" s="417"/>
      <c r="BS30" s="417"/>
      <c r="BT30" s="417"/>
      <c r="BU30" s="418"/>
      <c r="BV30" s="416">
        <v>310388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大潟村国民健康保険事業特別会計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大潟村水道事業特別会計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秋田県市町村総合事務組合（一般会計）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ルーラル大潟</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大潟村診療所特別会計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大潟村介護保険事業特別会計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大潟村公共下水道事業特別会計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秋田県市町村総合事務組合（交通災害共済事業等特別会計）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大潟村カントリーエレベーター公社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大潟村介護サービス事業特別会計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秋田県市町村会館管理組合（一般会計）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大潟共生自然エネルギー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大潟村後期高齢者医療特別会計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秋田県後期高齢者医療広域連合（一般会計）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秋田県後期高齢者医療広域連合（後期高齢者医療特別会計）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秋田県町村電算システム共同事業組合（一般会計）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男鹿地区消防一部事務組合（一般会計）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八郎湖周辺清掃事務組合（一般会計）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79" t="s">
        <v>523</v>
      </c>
      <c r="D34" s="1179"/>
      <c r="E34" s="1180"/>
      <c r="F34" s="32">
        <v>14.08</v>
      </c>
      <c r="G34" s="33">
        <v>5.61</v>
      </c>
      <c r="H34" s="33">
        <v>6.79</v>
      </c>
      <c r="I34" s="33">
        <v>4.0999999999999996</v>
      </c>
      <c r="J34" s="34">
        <v>6.98</v>
      </c>
      <c r="K34" s="22"/>
      <c r="L34" s="22"/>
      <c r="M34" s="22"/>
      <c r="N34" s="22"/>
      <c r="O34" s="22"/>
      <c r="P34" s="22"/>
    </row>
    <row r="35" spans="1:16" ht="39" customHeight="1">
      <c r="A35" s="22"/>
      <c r="B35" s="35"/>
      <c r="C35" s="1173" t="s">
        <v>524</v>
      </c>
      <c r="D35" s="1174"/>
      <c r="E35" s="1175"/>
      <c r="F35" s="36">
        <v>0.94</v>
      </c>
      <c r="G35" s="37">
        <v>0.33</v>
      </c>
      <c r="H35" s="37">
        <v>0.42</v>
      </c>
      <c r="I35" s="37">
        <v>0.65</v>
      </c>
      <c r="J35" s="38">
        <v>1.62</v>
      </c>
      <c r="K35" s="22"/>
      <c r="L35" s="22"/>
      <c r="M35" s="22"/>
      <c r="N35" s="22"/>
      <c r="O35" s="22"/>
      <c r="P35" s="22"/>
    </row>
    <row r="36" spans="1:16" ht="39" customHeight="1">
      <c r="A36" s="22"/>
      <c r="B36" s="35"/>
      <c r="C36" s="1173" t="s">
        <v>525</v>
      </c>
      <c r="D36" s="1174"/>
      <c r="E36" s="1175"/>
      <c r="F36" s="36">
        <v>1.84</v>
      </c>
      <c r="G36" s="37">
        <v>1.88</v>
      </c>
      <c r="H36" s="37">
        <v>1.05</v>
      </c>
      <c r="I36" s="37">
        <v>1.07</v>
      </c>
      <c r="J36" s="38">
        <v>1.59</v>
      </c>
      <c r="K36" s="22"/>
      <c r="L36" s="22"/>
      <c r="M36" s="22"/>
      <c r="N36" s="22"/>
      <c r="O36" s="22"/>
      <c r="P36" s="22"/>
    </row>
    <row r="37" spans="1:16" ht="39" customHeight="1">
      <c r="A37" s="22"/>
      <c r="B37" s="35"/>
      <c r="C37" s="1173" t="s">
        <v>526</v>
      </c>
      <c r="D37" s="1174"/>
      <c r="E37" s="1175"/>
      <c r="F37" s="36">
        <v>0</v>
      </c>
      <c r="G37" s="37">
        <v>0</v>
      </c>
      <c r="H37" s="37">
        <v>0.01</v>
      </c>
      <c r="I37" s="37">
        <v>0.01</v>
      </c>
      <c r="J37" s="38">
        <v>1.52</v>
      </c>
      <c r="K37" s="22"/>
      <c r="L37" s="22"/>
      <c r="M37" s="22"/>
      <c r="N37" s="22"/>
      <c r="O37" s="22"/>
      <c r="P37" s="22"/>
    </row>
    <row r="38" spans="1:16" ht="39" customHeight="1">
      <c r="A38" s="22"/>
      <c r="B38" s="35"/>
      <c r="C38" s="1173" t="s">
        <v>527</v>
      </c>
      <c r="D38" s="1174"/>
      <c r="E38" s="1175"/>
      <c r="F38" s="36">
        <v>0.81</v>
      </c>
      <c r="G38" s="37">
        <v>0.32</v>
      </c>
      <c r="H38" s="37">
        <v>0.28999999999999998</v>
      </c>
      <c r="I38" s="37">
        <v>0.4</v>
      </c>
      <c r="J38" s="38">
        <v>0.71</v>
      </c>
      <c r="K38" s="22"/>
      <c r="L38" s="22"/>
      <c r="M38" s="22"/>
      <c r="N38" s="22"/>
      <c r="O38" s="22"/>
      <c r="P38" s="22"/>
    </row>
    <row r="39" spans="1:16" ht="39" customHeight="1">
      <c r="A39" s="22"/>
      <c r="B39" s="35"/>
      <c r="C39" s="1173" t="s">
        <v>528</v>
      </c>
      <c r="D39" s="1174"/>
      <c r="E39" s="1175"/>
      <c r="F39" s="36">
        <v>3.97</v>
      </c>
      <c r="G39" s="37">
        <v>0.06</v>
      </c>
      <c r="H39" s="37">
        <v>0.28000000000000003</v>
      </c>
      <c r="I39" s="37">
        <v>0.2</v>
      </c>
      <c r="J39" s="38">
        <v>0.15</v>
      </c>
      <c r="K39" s="22"/>
      <c r="L39" s="22"/>
      <c r="M39" s="22"/>
      <c r="N39" s="22"/>
      <c r="O39" s="22"/>
      <c r="P39" s="22"/>
    </row>
    <row r="40" spans="1:16" ht="39" customHeight="1">
      <c r="A40" s="22"/>
      <c r="B40" s="35"/>
      <c r="C40" s="1173" t="s">
        <v>529</v>
      </c>
      <c r="D40" s="1174"/>
      <c r="E40" s="1175"/>
      <c r="F40" s="36">
        <v>0.25</v>
      </c>
      <c r="G40" s="37">
        <v>0.24</v>
      </c>
      <c r="H40" s="37">
        <v>0.22</v>
      </c>
      <c r="I40" s="37">
        <v>0.14000000000000001</v>
      </c>
      <c r="J40" s="38">
        <v>0.06</v>
      </c>
      <c r="K40" s="22"/>
      <c r="L40" s="22"/>
      <c r="M40" s="22"/>
      <c r="N40" s="22"/>
      <c r="O40" s="22"/>
      <c r="P40" s="22"/>
    </row>
    <row r="41" spans="1:16" ht="39" customHeight="1">
      <c r="A41" s="22"/>
      <c r="B41" s="35"/>
      <c r="C41" s="1173" t="s">
        <v>530</v>
      </c>
      <c r="D41" s="1174"/>
      <c r="E41" s="1175"/>
      <c r="F41" s="36">
        <v>0.15</v>
      </c>
      <c r="G41" s="37">
        <v>0.2</v>
      </c>
      <c r="H41" s="37">
        <v>0.22</v>
      </c>
      <c r="I41" s="37">
        <v>0.25</v>
      </c>
      <c r="J41" s="38">
        <v>0.01</v>
      </c>
      <c r="K41" s="22"/>
      <c r="L41" s="22"/>
      <c r="M41" s="22"/>
      <c r="N41" s="22"/>
      <c r="O41" s="22"/>
      <c r="P41" s="22"/>
    </row>
    <row r="42" spans="1:16" ht="39" customHeight="1">
      <c r="A42" s="22"/>
      <c r="B42" s="39"/>
      <c r="C42" s="1173" t="s">
        <v>531</v>
      </c>
      <c r="D42" s="1174"/>
      <c r="E42" s="1175"/>
      <c r="F42" s="36" t="s">
        <v>476</v>
      </c>
      <c r="G42" s="37" t="s">
        <v>476</v>
      </c>
      <c r="H42" s="37" t="s">
        <v>476</v>
      </c>
      <c r="I42" s="37" t="s">
        <v>476</v>
      </c>
      <c r="J42" s="38" t="s">
        <v>476</v>
      </c>
      <c r="K42" s="22"/>
      <c r="L42" s="22"/>
      <c r="M42" s="22"/>
      <c r="N42" s="22"/>
      <c r="O42" s="22"/>
      <c r="P42" s="22"/>
    </row>
    <row r="43" spans="1:16" ht="39" customHeight="1" thickBot="1">
      <c r="A43" s="22"/>
      <c r="B43" s="40"/>
      <c r="C43" s="1176" t="s">
        <v>532</v>
      </c>
      <c r="D43" s="1177"/>
      <c r="E43" s="1178"/>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89" t="s">
        <v>10</v>
      </c>
      <c r="C45" s="1190"/>
      <c r="D45" s="58"/>
      <c r="E45" s="1195" t="s">
        <v>11</v>
      </c>
      <c r="F45" s="1195"/>
      <c r="G45" s="1195"/>
      <c r="H45" s="1195"/>
      <c r="I45" s="1195"/>
      <c r="J45" s="1196"/>
      <c r="K45" s="59">
        <v>290</v>
      </c>
      <c r="L45" s="60">
        <v>246</v>
      </c>
      <c r="M45" s="60">
        <v>247</v>
      </c>
      <c r="N45" s="60">
        <v>259</v>
      </c>
      <c r="O45" s="61">
        <v>315</v>
      </c>
      <c r="P45" s="48"/>
      <c r="Q45" s="48"/>
      <c r="R45" s="48"/>
      <c r="S45" s="48"/>
      <c r="T45" s="48"/>
      <c r="U45" s="48"/>
    </row>
    <row r="46" spans="1:21" ht="30.75" customHeight="1">
      <c r="A46" s="48"/>
      <c r="B46" s="1191"/>
      <c r="C46" s="1192"/>
      <c r="D46" s="62"/>
      <c r="E46" s="1183" t="s">
        <v>12</v>
      </c>
      <c r="F46" s="1183"/>
      <c r="G46" s="1183"/>
      <c r="H46" s="1183"/>
      <c r="I46" s="1183"/>
      <c r="J46" s="1184"/>
      <c r="K46" s="63" t="s">
        <v>476</v>
      </c>
      <c r="L46" s="64" t="s">
        <v>476</v>
      </c>
      <c r="M46" s="64" t="s">
        <v>476</v>
      </c>
      <c r="N46" s="64" t="s">
        <v>476</v>
      </c>
      <c r="O46" s="65" t="s">
        <v>476</v>
      </c>
      <c r="P46" s="48"/>
      <c r="Q46" s="48"/>
      <c r="R46" s="48"/>
      <c r="S46" s="48"/>
      <c r="T46" s="48"/>
      <c r="U46" s="48"/>
    </row>
    <row r="47" spans="1:21" ht="30.75" customHeight="1">
      <c r="A47" s="48"/>
      <c r="B47" s="1191"/>
      <c r="C47" s="1192"/>
      <c r="D47" s="62"/>
      <c r="E47" s="1183" t="s">
        <v>13</v>
      </c>
      <c r="F47" s="1183"/>
      <c r="G47" s="1183"/>
      <c r="H47" s="1183"/>
      <c r="I47" s="1183"/>
      <c r="J47" s="1184"/>
      <c r="K47" s="63" t="s">
        <v>476</v>
      </c>
      <c r="L47" s="64" t="s">
        <v>476</v>
      </c>
      <c r="M47" s="64" t="s">
        <v>476</v>
      </c>
      <c r="N47" s="64" t="s">
        <v>476</v>
      </c>
      <c r="O47" s="65" t="s">
        <v>476</v>
      </c>
      <c r="P47" s="48"/>
      <c r="Q47" s="48"/>
      <c r="R47" s="48"/>
      <c r="S47" s="48"/>
      <c r="T47" s="48"/>
      <c r="U47" s="48"/>
    </row>
    <row r="48" spans="1:21" ht="30.75" customHeight="1">
      <c r="A48" s="48"/>
      <c r="B48" s="1191"/>
      <c r="C48" s="1192"/>
      <c r="D48" s="62"/>
      <c r="E48" s="1183" t="s">
        <v>14</v>
      </c>
      <c r="F48" s="1183"/>
      <c r="G48" s="1183"/>
      <c r="H48" s="1183"/>
      <c r="I48" s="1183"/>
      <c r="J48" s="1184"/>
      <c r="K48" s="63">
        <v>44</v>
      </c>
      <c r="L48" s="64">
        <v>39</v>
      </c>
      <c r="M48" s="64">
        <v>71</v>
      </c>
      <c r="N48" s="64">
        <v>41</v>
      </c>
      <c r="O48" s="65">
        <v>31</v>
      </c>
      <c r="P48" s="48"/>
      <c r="Q48" s="48"/>
      <c r="R48" s="48"/>
      <c r="S48" s="48"/>
      <c r="T48" s="48"/>
      <c r="U48" s="48"/>
    </row>
    <row r="49" spans="1:21" ht="30.75" customHeight="1">
      <c r="A49" s="48"/>
      <c r="B49" s="1191"/>
      <c r="C49" s="1192"/>
      <c r="D49" s="62"/>
      <c r="E49" s="1183" t="s">
        <v>15</v>
      </c>
      <c r="F49" s="1183"/>
      <c r="G49" s="1183"/>
      <c r="H49" s="1183"/>
      <c r="I49" s="1183"/>
      <c r="J49" s="1184"/>
      <c r="K49" s="63">
        <v>17</v>
      </c>
      <c r="L49" s="64">
        <v>17</v>
      </c>
      <c r="M49" s="64">
        <v>17</v>
      </c>
      <c r="N49" s="64">
        <v>18</v>
      </c>
      <c r="O49" s="65">
        <v>10</v>
      </c>
      <c r="P49" s="48"/>
      <c r="Q49" s="48"/>
      <c r="R49" s="48"/>
      <c r="S49" s="48"/>
      <c r="T49" s="48"/>
      <c r="U49" s="48"/>
    </row>
    <row r="50" spans="1:21" ht="30.75" customHeight="1">
      <c r="A50" s="48"/>
      <c r="B50" s="1191"/>
      <c r="C50" s="1192"/>
      <c r="D50" s="62"/>
      <c r="E50" s="1183" t="s">
        <v>16</v>
      </c>
      <c r="F50" s="1183"/>
      <c r="G50" s="1183"/>
      <c r="H50" s="1183"/>
      <c r="I50" s="1183"/>
      <c r="J50" s="1184"/>
      <c r="K50" s="63" t="s">
        <v>476</v>
      </c>
      <c r="L50" s="64" t="s">
        <v>476</v>
      </c>
      <c r="M50" s="64" t="s">
        <v>476</v>
      </c>
      <c r="N50" s="64">
        <v>0</v>
      </c>
      <c r="O50" s="65">
        <v>0</v>
      </c>
      <c r="P50" s="48"/>
      <c r="Q50" s="48"/>
      <c r="R50" s="48"/>
      <c r="S50" s="48"/>
      <c r="T50" s="48"/>
      <c r="U50" s="48"/>
    </row>
    <row r="51" spans="1:21" ht="30.75" customHeight="1">
      <c r="A51" s="48"/>
      <c r="B51" s="1193"/>
      <c r="C51" s="1194"/>
      <c r="D51" s="66"/>
      <c r="E51" s="1183" t="s">
        <v>17</v>
      </c>
      <c r="F51" s="1183"/>
      <c r="G51" s="1183"/>
      <c r="H51" s="1183"/>
      <c r="I51" s="1183"/>
      <c r="J51" s="1184"/>
      <c r="K51" s="63" t="s">
        <v>476</v>
      </c>
      <c r="L51" s="64" t="s">
        <v>476</v>
      </c>
      <c r="M51" s="64" t="s">
        <v>476</v>
      </c>
      <c r="N51" s="64" t="s">
        <v>476</v>
      </c>
      <c r="O51" s="65" t="s">
        <v>476</v>
      </c>
      <c r="P51" s="48"/>
      <c r="Q51" s="48"/>
      <c r="R51" s="48"/>
      <c r="S51" s="48"/>
      <c r="T51" s="48"/>
      <c r="U51" s="48"/>
    </row>
    <row r="52" spans="1:21" ht="30.75" customHeight="1">
      <c r="A52" s="48"/>
      <c r="B52" s="1181" t="s">
        <v>18</v>
      </c>
      <c r="C52" s="1182"/>
      <c r="D52" s="66"/>
      <c r="E52" s="1183" t="s">
        <v>19</v>
      </c>
      <c r="F52" s="1183"/>
      <c r="G52" s="1183"/>
      <c r="H52" s="1183"/>
      <c r="I52" s="1183"/>
      <c r="J52" s="1184"/>
      <c r="K52" s="63">
        <v>199</v>
      </c>
      <c r="L52" s="64">
        <v>213</v>
      </c>
      <c r="M52" s="64">
        <v>232</v>
      </c>
      <c r="N52" s="64">
        <v>235</v>
      </c>
      <c r="O52" s="65">
        <v>216</v>
      </c>
      <c r="P52" s="48"/>
      <c r="Q52" s="48"/>
      <c r="R52" s="48"/>
      <c r="S52" s="48"/>
      <c r="T52" s="48"/>
      <c r="U52" s="48"/>
    </row>
    <row r="53" spans="1:21" ht="30.75" customHeight="1" thickBot="1">
      <c r="A53" s="48"/>
      <c r="B53" s="1185" t="s">
        <v>20</v>
      </c>
      <c r="C53" s="1186"/>
      <c r="D53" s="67"/>
      <c r="E53" s="1187" t="s">
        <v>21</v>
      </c>
      <c r="F53" s="1187"/>
      <c r="G53" s="1187"/>
      <c r="H53" s="1187"/>
      <c r="I53" s="1187"/>
      <c r="J53" s="1188"/>
      <c r="K53" s="68">
        <v>152</v>
      </c>
      <c r="L53" s="69">
        <v>89</v>
      </c>
      <c r="M53" s="69">
        <v>103</v>
      </c>
      <c r="N53" s="69">
        <v>83</v>
      </c>
      <c r="O53" s="70">
        <v>140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09" t="s">
        <v>23</v>
      </c>
      <c r="C41" s="1210"/>
      <c r="D41" s="81"/>
      <c r="E41" s="1211" t="s">
        <v>24</v>
      </c>
      <c r="F41" s="1211"/>
      <c r="G41" s="1211"/>
      <c r="H41" s="1212"/>
      <c r="I41" s="82">
        <v>3610</v>
      </c>
      <c r="J41" s="83">
        <v>4204</v>
      </c>
      <c r="K41" s="83">
        <v>3777</v>
      </c>
      <c r="L41" s="83">
        <v>3996</v>
      </c>
      <c r="M41" s="84">
        <v>4013</v>
      </c>
    </row>
    <row r="42" spans="2:13" ht="27.75" customHeight="1">
      <c r="B42" s="1199"/>
      <c r="C42" s="1200"/>
      <c r="D42" s="85"/>
      <c r="E42" s="1203" t="s">
        <v>25</v>
      </c>
      <c r="F42" s="1203"/>
      <c r="G42" s="1203"/>
      <c r="H42" s="1204"/>
      <c r="I42" s="86" t="s">
        <v>476</v>
      </c>
      <c r="J42" s="87" t="s">
        <v>476</v>
      </c>
      <c r="K42" s="87">
        <v>2</v>
      </c>
      <c r="L42" s="87">
        <v>2</v>
      </c>
      <c r="M42" s="88">
        <v>2</v>
      </c>
    </row>
    <row r="43" spans="2:13" ht="27.75" customHeight="1">
      <c r="B43" s="1199"/>
      <c r="C43" s="1200"/>
      <c r="D43" s="85"/>
      <c r="E43" s="1203" t="s">
        <v>26</v>
      </c>
      <c r="F43" s="1203"/>
      <c r="G43" s="1203"/>
      <c r="H43" s="1204"/>
      <c r="I43" s="86">
        <v>375</v>
      </c>
      <c r="J43" s="87">
        <v>334</v>
      </c>
      <c r="K43" s="87">
        <v>377</v>
      </c>
      <c r="L43" s="87">
        <v>339</v>
      </c>
      <c r="M43" s="88">
        <v>315</v>
      </c>
    </row>
    <row r="44" spans="2:13" ht="27.75" customHeight="1">
      <c r="B44" s="1199"/>
      <c r="C44" s="1200"/>
      <c r="D44" s="85"/>
      <c r="E44" s="1203" t="s">
        <v>27</v>
      </c>
      <c r="F44" s="1203"/>
      <c r="G44" s="1203"/>
      <c r="H44" s="1204"/>
      <c r="I44" s="86">
        <v>165</v>
      </c>
      <c r="J44" s="87">
        <v>151</v>
      </c>
      <c r="K44" s="87">
        <v>153</v>
      </c>
      <c r="L44" s="87">
        <v>171</v>
      </c>
      <c r="M44" s="88">
        <v>166</v>
      </c>
    </row>
    <row r="45" spans="2:13" ht="27.75" customHeight="1">
      <c r="B45" s="1199"/>
      <c r="C45" s="1200"/>
      <c r="D45" s="85"/>
      <c r="E45" s="1203" t="s">
        <v>28</v>
      </c>
      <c r="F45" s="1203"/>
      <c r="G45" s="1203"/>
      <c r="H45" s="1204"/>
      <c r="I45" s="86">
        <v>517</v>
      </c>
      <c r="J45" s="87">
        <v>524</v>
      </c>
      <c r="K45" s="87">
        <v>487</v>
      </c>
      <c r="L45" s="87">
        <v>429</v>
      </c>
      <c r="M45" s="88">
        <v>413</v>
      </c>
    </row>
    <row r="46" spans="2:13" ht="27.75" customHeight="1">
      <c r="B46" s="1199"/>
      <c r="C46" s="1200"/>
      <c r="D46" s="85"/>
      <c r="E46" s="1203" t="s">
        <v>29</v>
      </c>
      <c r="F46" s="1203"/>
      <c r="G46" s="1203"/>
      <c r="H46" s="1204"/>
      <c r="I46" s="86" t="s">
        <v>476</v>
      </c>
      <c r="J46" s="87" t="s">
        <v>476</v>
      </c>
      <c r="K46" s="87" t="s">
        <v>476</v>
      </c>
      <c r="L46" s="87" t="s">
        <v>476</v>
      </c>
      <c r="M46" s="88" t="s">
        <v>476</v>
      </c>
    </row>
    <row r="47" spans="2:13" ht="27.75" customHeight="1">
      <c r="B47" s="1199"/>
      <c r="C47" s="1200"/>
      <c r="D47" s="85"/>
      <c r="E47" s="1203" t="s">
        <v>30</v>
      </c>
      <c r="F47" s="1203"/>
      <c r="G47" s="1203"/>
      <c r="H47" s="1204"/>
      <c r="I47" s="86" t="s">
        <v>476</v>
      </c>
      <c r="J47" s="87" t="s">
        <v>476</v>
      </c>
      <c r="K47" s="87" t="s">
        <v>476</v>
      </c>
      <c r="L47" s="87" t="s">
        <v>476</v>
      </c>
      <c r="M47" s="88" t="s">
        <v>476</v>
      </c>
    </row>
    <row r="48" spans="2:13" ht="27.75" customHeight="1">
      <c r="B48" s="1201"/>
      <c r="C48" s="1202"/>
      <c r="D48" s="85"/>
      <c r="E48" s="1203" t="s">
        <v>31</v>
      </c>
      <c r="F48" s="1203"/>
      <c r="G48" s="1203"/>
      <c r="H48" s="1204"/>
      <c r="I48" s="86" t="s">
        <v>476</v>
      </c>
      <c r="J48" s="87" t="s">
        <v>476</v>
      </c>
      <c r="K48" s="87">
        <v>4</v>
      </c>
      <c r="L48" s="87" t="s">
        <v>476</v>
      </c>
      <c r="M48" s="88" t="s">
        <v>476</v>
      </c>
    </row>
    <row r="49" spans="2:13" ht="27.75" customHeight="1">
      <c r="B49" s="1197" t="s">
        <v>32</v>
      </c>
      <c r="C49" s="1198"/>
      <c r="D49" s="89"/>
      <c r="E49" s="1203" t="s">
        <v>33</v>
      </c>
      <c r="F49" s="1203"/>
      <c r="G49" s="1203"/>
      <c r="H49" s="1204"/>
      <c r="I49" s="86">
        <v>1032</v>
      </c>
      <c r="J49" s="87">
        <v>1420</v>
      </c>
      <c r="K49" s="87">
        <v>1150</v>
      </c>
      <c r="L49" s="87">
        <v>1051</v>
      </c>
      <c r="M49" s="88">
        <v>1023</v>
      </c>
    </row>
    <row r="50" spans="2:13" ht="27.75" customHeight="1">
      <c r="B50" s="1199"/>
      <c r="C50" s="1200"/>
      <c r="D50" s="85"/>
      <c r="E50" s="1203" t="s">
        <v>34</v>
      </c>
      <c r="F50" s="1203"/>
      <c r="G50" s="1203"/>
      <c r="H50" s="1204"/>
      <c r="I50" s="86">
        <v>25</v>
      </c>
      <c r="J50" s="87">
        <v>17</v>
      </c>
      <c r="K50" s="87">
        <v>10</v>
      </c>
      <c r="L50" s="87">
        <v>3</v>
      </c>
      <c r="M50" s="88" t="s">
        <v>476</v>
      </c>
    </row>
    <row r="51" spans="2:13" ht="27.75" customHeight="1">
      <c r="B51" s="1201"/>
      <c r="C51" s="1202"/>
      <c r="D51" s="85"/>
      <c r="E51" s="1203" t="s">
        <v>35</v>
      </c>
      <c r="F51" s="1203"/>
      <c r="G51" s="1203"/>
      <c r="H51" s="1204"/>
      <c r="I51" s="86">
        <v>2214</v>
      </c>
      <c r="J51" s="87">
        <v>2493</v>
      </c>
      <c r="K51" s="87">
        <v>2552</v>
      </c>
      <c r="L51" s="87">
        <v>2540</v>
      </c>
      <c r="M51" s="88">
        <v>2559</v>
      </c>
    </row>
    <row r="52" spans="2:13" ht="27.75" customHeight="1" thickBot="1">
      <c r="B52" s="1205" t="s">
        <v>36</v>
      </c>
      <c r="C52" s="1206"/>
      <c r="D52" s="90"/>
      <c r="E52" s="1207" t="s">
        <v>37</v>
      </c>
      <c r="F52" s="1207"/>
      <c r="G52" s="1207"/>
      <c r="H52" s="1208"/>
      <c r="I52" s="91">
        <v>1396</v>
      </c>
      <c r="J52" s="92">
        <v>1283</v>
      </c>
      <c r="K52" s="92">
        <v>1087</v>
      </c>
      <c r="L52" s="92">
        <v>1343</v>
      </c>
      <c r="M52" s="93">
        <v>1327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3" zoomScaleNormal="73"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49"/>
      <c r="H43" s="1226"/>
      <c r="I43" s="1226"/>
      <c r="J43" s="1226"/>
      <c r="K43" s="1226"/>
      <c r="L43" s="1226"/>
      <c r="M43" s="1226"/>
      <c r="N43" s="1226"/>
      <c r="O43" s="1227"/>
    </row>
    <row r="44" spans="2:17">
      <c r="B44" s="248"/>
      <c r="C44" s="244"/>
      <c r="D44" s="244"/>
      <c r="E44" s="244"/>
      <c r="F44" s="244"/>
      <c r="G44" s="1228"/>
      <c r="H44" s="1229"/>
      <c r="I44" s="1229"/>
      <c r="J44" s="1229"/>
      <c r="K44" s="1229"/>
      <c r="L44" s="1229"/>
      <c r="M44" s="1229"/>
      <c r="N44" s="1229"/>
      <c r="O44" s="1230"/>
    </row>
    <row r="45" spans="2:17">
      <c r="B45" s="248"/>
      <c r="C45" s="244"/>
      <c r="D45" s="244"/>
      <c r="E45" s="244"/>
      <c r="F45" s="244"/>
      <c r="G45" s="1228"/>
      <c r="H45" s="1229"/>
      <c r="I45" s="1229"/>
      <c r="J45" s="1229"/>
      <c r="K45" s="1229"/>
      <c r="L45" s="1229"/>
      <c r="M45" s="1229"/>
      <c r="N45" s="1229"/>
      <c r="O45" s="1230"/>
    </row>
    <row r="46" spans="2:17">
      <c r="B46" s="248"/>
      <c r="C46" s="244"/>
      <c r="D46" s="244"/>
      <c r="E46" s="244"/>
      <c r="F46" s="244"/>
      <c r="G46" s="1228"/>
      <c r="H46" s="1229"/>
      <c r="I46" s="1229"/>
      <c r="J46" s="1229"/>
      <c r="K46" s="1229"/>
      <c r="L46" s="1229"/>
      <c r="M46" s="1229"/>
      <c r="N46" s="1229"/>
      <c r="O46" s="1230"/>
    </row>
    <row r="47" spans="2:17">
      <c r="B47" s="248"/>
      <c r="C47" s="244"/>
      <c r="D47" s="244"/>
      <c r="E47" s="244"/>
      <c r="F47" s="244"/>
      <c r="G47" s="1231"/>
      <c r="H47" s="1232"/>
      <c r="I47" s="1232"/>
      <c r="J47" s="1232"/>
      <c r="K47" s="1232"/>
      <c r="L47" s="1232"/>
      <c r="M47" s="1232"/>
      <c r="N47" s="1232"/>
      <c r="O47" s="1233"/>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34"/>
      <c r="H50" s="1235"/>
      <c r="I50" s="1235"/>
      <c r="J50" s="1236"/>
      <c r="K50" s="354" t="s">
        <v>516</v>
      </c>
      <c r="L50" s="354" t="s">
        <v>517</v>
      </c>
      <c r="M50" s="354" t="s">
        <v>518</v>
      </c>
      <c r="N50" s="354" t="s">
        <v>519</v>
      </c>
      <c r="O50" s="354" t="s">
        <v>520</v>
      </c>
    </row>
    <row r="51" spans="1:17">
      <c r="B51" s="248"/>
      <c r="C51" s="244"/>
      <c r="D51" s="244"/>
      <c r="E51" s="244"/>
      <c r="F51" s="244"/>
      <c r="G51" s="1237" t="s">
        <v>549</v>
      </c>
      <c r="H51" s="1238"/>
      <c r="I51" s="1243" t="s">
        <v>550</v>
      </c>
      <c r="J51" s="1243"/>
      <c r="K51" s="1247"/>
      <c r="L51" s="1247"/>
      <c r="M51" s="1247"/>
      <c r="N51" s="1247"/>
      <c r="O51" s="1247"/>
    </row>
    <row r="52" spans="1:17">
      <c r="B52" s="248"/>
      <c r="C52" s="244"/>
      <c r="D52" s="244"/>
      <c r="E52" s="244"/>
      <c r="F52" s="244"/>
      <c r="G52" s="1239"/>
      <c r="H52" s="1240"/>
      <c r="I52" s="1244"/>
      <c r="J52" s="1244"/>
      <c r="K52" s="1213"/>
      <c r="L52" s="1213"/>
      <c r="M52" s="1213"/>
      <c r="N52" s="1213"/>
      <c r="O52" s="1213"/>
    </row>
    <row r="53" spans="1:17">
      <c r="A53" s="355"/>
      <c r="B53" s="248"/>
      <c r="C53" s="244"/>
      <c r="D53" s="244"/>
      <c r="E53" s="244"/>
      <c r="F53" s="244"/>
      <c r="G53" s="1239"/>
      <c r="H53" s="1240"/>
      <c r="I53" s="1223" t="s">
        <v>551</v>
      </c>
      <c r="J53" s="1223"/>
      <c r="K53" s="1248"/>
      <c r="L53" s="1248"/>
      <c r="M53" s="1248"/>
      <c r="N53" s="1248"/>
      <c r="O53" s="1248"/>
    </row>
    <row r="54" spans="1:17">
      <c r="A54" s="355"/>
      <c r="B54" s="248"/>
      <c r="C54" s="244"/>
      <c r="D54" s="244"/>
      <c r="E54" s="244"/>
      <c r="F54" s="244"/>
      <c r="G54" s="1241"/>
      <c r="H54" s="1242"/>
      <c r="I54" s="1223"/>
      <c r="J54" s="1223"/>
      <c r="K54" s="1246"/>
      <c r="L54" s="1246"/>
      <c r="M54" s="1246"/>
      <c r="N54" s="1246"/>
      <c r="O54" s="1246"/>
    </row>
    <row r="55" spans="1:17">
      <c r="A55" s="355"/>
      <c r="B55" s="248"/>
      <c r="C55" s="244"/>
      <c r="D55" s="244"/>
      <c r="E55" s="244"/>
      <c r="F55" s="244"/>
      <c r="G55" s="1217" t="s">
        <v>552</v>
      </c>
      <c r="H55" s="1218"/>
      <c r="I55" s="1223" t="s">
        <v>550</v>
      </c>
      <c r="J55" s="1223"/>
      <c r="K55" s="1247"/>
      <c r="L55" s="1247"/>
      <c r="M55" s="1247"/>
      <c r="N55" s="1247"/>
      <c r="O55" s="1247"/>
    </row>
    <row r="56" spans="1:17">
      <c r="A56" s="355"/>
      <c r="B56" s="248"/>
      <c r="C56" s="244"/>
      <c r="D56" s="244"/>
      <c r="E56" s="244"/>
      <c r="F56" s="244"/>
      <c r="G56" s="1219"/>
      <c r="H56" s="1220"/>
      <c r="I56" s="1223"/>
      <c r="J56" s="1223"/>
      <c r="K56" s="1213"/>
      <c r="L56" s="1213"/>
      <c r="M56" s="1213"/>
      <c r="N56" s="1213"/>
      <c r="O56" s="1213"/>
    </row>
    <row r="57" spans="1:17" s="355" customFormat="1">
      <c r="B57" s="356"/>
      <c r="C57" s="352"/>
      <c r="D57" s="352"/>
      <c r="E57" s="352"/>
      <c r="F57" s="352"/>
      <c r="G57" s="1219"/>
      <c r="H57" s="1220"/>
      <c r="I57" s="1215" t="s">
        <v>553</v>
      </c>
      <c r="J57" s="1215"/>
      <c r="K57" s="1248"/>
      <c r="L57" s="1248"/>
      <c r="M57" s="1248"/>
      <c r="N57" s="1248"/>
      <c r="O57" s="1248"/>
      <c r="P57" s="357"/>
      <c r="Q57" s="356"/>
    </row>
    <row r="58" spans="1:17" s="355" customFormat="1">
      <c r="A58" s="243"/>
      <c r="B58" s="356"/>
      <c r="C58" s="352"/>
      <c r="D58" s="352"/>
      <c r="E58" s="352"/>
      <c r="F58" s="352"/>
      <c r="G58" s="1221"/>
      <c r="H58" s="1222"/>
      <c r="I58" s="1215"/>
      <c r="J58" s="1215"/>
      <c r="K58" s="1246"/>
      <c r="L58" s="1246"/>
      <c r="M58" s="1246"/>
      <c r="N58" s="1246"/>
      <c r="O58" s="124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25" t="s">
        <v>557</v>
      </c>
      <c r="H65" s="1226"/>
      <c r="I65" s="1226"/>
      <c r="J65" s="1226"/>
      <c r="K65" s="1226"/>
      <c r="L65" s="1226"/>
      <c r="M65" s="1226"/>
      <c r="N65" s="1226"/>
      <c r="O65" s="1227"/>
    </row>
    <row r="66" spans="2:30">
      <c r="B66" s="248"/>
      <c r="C66" s="244"/>
      <c r="D66" s="244"/>
      <c r="E66" s="244"/>
      <c r="F66" s="244"/>
      <c r="G66" s="1228"/>
      <c r="H66" s="1229"/>
      <c r="I66" s="1229"/>
      <c r="J66" s="1229"/>
      <c r="K66" s="1229"/>
      <c r="L66" s="1229"/>
      <c r="M66" s="1229"/>
      <c r="N66" s="1229"/>
      <c r="O66" s="1230"/>
    </row>
    <row r="67" spans="2:30">
      <c r="B67" s="248"/>
      <c r="C67" s="244"/>
      <c r="D67" s="244"/>
      <c r="E67" s="244"/>
      <c r="F67" s="244"/>
      <c r="G67" s="1228"/>
      <c r="H67" s="1229"/>
      <c r="I67" s="1229"/>
      <c r="J67" s="1229"/>
      <c r="K67" s="1229"/>
      <c r="L67" s="1229"/>
      <c r="M67" s="1229"/>
      <c r="N67" s="1229"/>
      <c r="O67" s="1230"/>
    </row>
    <row r="68" spans="2:30">
      <c r="B68" s="248"/>
      <c r="C68" s="244"/>
      <c r="D68" s="244"/>
      <c r="E68" s="244"/>
      <c r="F68" s="244"/>
      <c r="G68" s="1228"/>
      <c r="H68" s="1229"/>
      <c r="I68" s="1229"/>
      <c r="J68" s="1229"/>
      <c r="K68" s="1229"/>
      <c r="L68" s="1229"/>
      <c r="M68" s="1229"/>
      <c r="N68" s="1229"/>
      <c r="O68" s="1230"/>
    </row>
    <row r="69" spans="2:30">
      <c r="B69" s="248"/>
      <c r="C69" s="244"/>
      <c r="D69" s="244"/>
      <c r="E69" s="244"/>
      <c r="F69" s="244"/>
      <c r="G69" s="1231"/>
      <c r="H69" s="1232"/>
      <c r="I69" s="1232"/>
      <c r="J69" s="1232"/>
      <c r="K69" s="1232"/>
      <c r="L69" s="1232"/>
      <c r="M69" s="1232"/>
      <c r="N69" s="1232"/>
      <c r="O69" s="123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34"/>
      <c r="H72" s="1235"/>
      <c r="I72" s="1235"/>
      <c r="J72" s="1236"/>
      <c r="K72" s="354" t="s">
        <v>516</v>
      </c>
      <c r="L72" s="354" t="s">
        <v>517</v>
      </c>
      <c r="M72" s="354" t="s">
        <v>518</v>
      </c>
      <c r="N72" s="354" t="s">
        <v>519</v>
      </c>
      <c r="O72" s="354" t="s">
        <v>520</v>
      </c>
    </row>
    <row r="73" spans="2:30">
      <c r="B73" s="248"/>
      <c r="C73" s="244"/>
      <c r="D73" s="244"/>
      <c r="E73" s="244"/>
      <c r="F73" s="244"/>
      <c r="G73" s="1237" t="s">
        <v>549</v>
      </c>
      <c r="H73" s="1238"/>
      <c r="I73" s="1243" t="s">
        <v>550</v>
      </c>
      <c r="J73" s="1243"/>
      <c r="K73" s="1224">
        <v>70.3</v>
      </c>
      <c r="L73" s="1224">
        <v>57.2</v>
      </c>
      <c r="M73" s="1213">
        <v>49</v>
      </c>
      <c r="N73" s="1213">
        <v>65.5</v>
      </c>
      <c r="O73" s="1213">
        <v>64.2</v>
      </c>
      <c r="S73" s="243">
        <v>9.9</v>
      </c>
    </row>
    <row r="74" spans="2:30">
      <c r="B74" s="248"/>
      <c r="C74" s="244"/>
      <c r="D74" s="244"/>
      <c r="E74" s="244"/>
      <c r="F74" s="244"/>
      <c r="G74" s="1239"/>
      <c r="H74" s="1240"/>
      <c r="I74" s="1244"/>
      <c r="J74" s="1244"/>
      <c r="K74" s="1224"/>
      <c r="L74" s="1224"/>
      <c r="M74" s="1213"/>
      <c r="N74" s="1213"/>
      <c r="O74" s="1213"/>
    </row>
    <row r="75" spans="2:30">
      <c r="B75" s="248"/>
      <c r="C75" s="244"/>
      <c r="D75" s="244"/>
      <c r="E75" s="244"/>
      <c r="F75" s="244"/>
      <c r="G75" s="1239"/>
      <c r="H75" s="1240"/>
      <c r="I75" s="1223" t="s">
        <v>556</v>
      </c>
      <c r="J75" s="1223"/>
      <c r="K75" s="1245">
        <v>7.4</v>
      </c>
      <c r="L75" s="1245">
        <v>6.4</v>
      </c>
      <c r="M75" s="1245">
        <v>5.3</v>
      </c>
      <c r="N75" s="1245">
        <v>4.3</v>
      </c>
      <c r="O75" s="1245">
        <v>5.3</v>
      </c>
      <c r="U75" s="243">
        <v>81.2</v>
      </c>
      <c r="W75" s="243">
        <v>87.2</v>
      </c>
      <c r="Y75" s="243">
        <v>99.8</v>
      </c>
      <c r="AA75" s="243">
        <v>109.5</v>
      </c>
      <c r="AC75" s="243">
        <v>115.2</v>
      </c>
    </row>
    <row r="76" spans="2:30">
      <c r="B76" s="248"/>
      <c r="C76" s="244"/>
      <c r="D76" s="244"/>
      <c r="E76" s="244"/>
      <c r="F76" s="244"/>
      <c r="G76" s="1241"/>
      <c r="H76" s="1242"/>
      <c r="I76" s="1223"/>
      <c r="J76" s="1223"/>
      <c r="K76" s="1246"/>
      <c r="L76" s="1246"/>
      <c r="M76" s="1246"/>
      <c r="N76" s="1246"/>
      <c r="O76" s="1246"/>
    </row>
    <row r="77" spans="2:30">
      <c r="B77" s="248"/>
      <c r="C77" s="244"/>
      <c r="D77" s="244"/>
      <c r="E77" s="244"/>
      <c r="F77" s="244"/>
      <c r="G77" s="1217" t="s">
        <v>552</v>
      </c>
      <c r="H77" s="1218"/>
      <c r="I77" s="1223" t="s">
        <v>550</v>
      </c>
      <c r="J77" s="1223"/>
      <c r="K77" s="1224">
        <v>0</v>
      </c>
      <c r="L77" s="1224">
        <v>0</v>
      </c>
      <c r="M77" s="1213">
        <v>0</v>
      </c>
      <c r="N77" s="1213">
        <v>0</v>
      </c>
      <c r="O77" s="1213">
        <v>0</v>
      </c>
      <c r="R77" s="243">
        <v>12.3</v>
      </c>
      <c r="T77" s="243">
        <v>11.1</v>
      </c>
    </row>
    <row r="78" spans="2:30">
      <c r="B78" s="248"/>
      <c r="C78" s="244"/>
      <c r="D78" s="244"/>
      <c r="E78" s="244"/>
      <c r="F78" s="244"/>
      <c r="G78" s="1219"/>
      <c r="H78" s="1220"/>
      <c r="I78" s="1223"/>
      <c r="J78" s="1223"/>
      <c r="K78" s="1224"/>
      <c r="L78" s="1224"/>
      <c r="M78" s="1213"/>
      <c r="N78" s="1213"/>
      <c r="O78" s="1213"/>
    </row>
    <row r="79" spans="2:30">
      <c r="B79" s="248"/>
      <c r="C79" s="244"/>
      <c r="D79" s="244"/>
      <c r="E79" s="244"/>
      <c r="F79" s="244"/>
      <c r="G79" s="1219"/>
      <c r="H79" s="1220"/>
      <c r="I79" s="1214" t="s">
        <v>556</v>
      </c>
      <c r="J79" s="1215"/>
      <c r="K79" s="1216">
        <v>11.4</v>
      </c>
      <c r="L79" s="1216">
        <v>10.1</v>
      </c>
      <c r="M79" s="1216">
        <v>9.1999999999999993</v>
      </c>
      <c r="N79" s="1216">
        <v>8.1999999999999993</v>
      </c>
      <c r="O79" s="1216">
        <v>7.8</v>
      </c>
      <c r="V79" s="243">
        <v>53.5</v>
      </c>
      <c r="X79" s="243">
        <v>48.2</v>
      </c>
      <c r="Z79" s="243">
        <v>34.200000000000003</v>
      </c>
      <c r="AB79" s="243">
        <v>30.3</v>
      </c>
      <c r="AD79" s="243">
        <v>28.9</v>
      </c>
    </row>
    <row r="80" spans="2:30">
      <c r="B80" s="248"/>
      <c r="C80" s="244"/>
      <c r="D80" s="244"/>
      <c r="E80" s="244"/>
      <c r="F80" s="244"/>
      <c r="G80" s="1221"/>
      <c r="H80" s="1222"/>
      <c r="I80" s="1215"/>
      <c r="J80" s="1215"/>
      <c r="K80" s="1216"/>
      <c r="L80" s="1216"/>
      <c r="M80" s="1216"/>
      <c r="N80" s="1216"/>
      <c r="O80" s="121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6" zoomScaleNormal="46"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112" zoomScaleNormal="112"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496624</v>
      </c>
      <c r="E3" s="116"/>
      <c r="F3" s="117">
        <v>216155</v>
      </c>
      <c r="G3" s="118"/>
      <c r="H3" s="119"/>
    </row>
    <row r="4" spans="1:8">
      <c r="A4" s="120"/>
      <c r="B4" s="121"/>
      <c r="C4" s="122"/>
      <c r="D4" s="123">
        <v>62253</v>
      </c>
      <c r="E4" s="124"/>
      <c r="F4" s="125">
        <v>108827</v>
      </c>
      <c r="G4" s="126"/>
      <c r="H4" s="127"/>
    </row>
    <row r="5" spans="1:8">
      <c r="A5" s="108" t="s">
        <v>510</v>
      </c>
      <c r="B5" s="113"/>
      <c r="C5" s="114"/>
      <c r="D5" s="115">
        <v>1040692</v>
      </c>
      <c r="E5" s="116"/>
      <c r="F5" s="117">
        <v>228305</v>
      </c>
      <c r="G5" s="118"/>
      <c r="H5" s="119"/>
    </row>
    <row r="6" spans="1:8">
      <c r="A6" s="120"/>
      <c r="B6" s="121"/>
      <c r="C6" s="122"/>
      <c r="D6" s="123">
        <v>106738</v>
      </c>
      <c r="E6" s="124"/>
      <c r="F6" s="125">
        <v>86611</v>
      </c>
      <c r="G6" s="126"/>
      <c r="H6" s="127"/>
    </row>
    <row r="7" spans="1:8">
      <c r="A7" s="108" t="s">
        <v>511</v>
      </c>
      <c r="B7" s="113"/>
      <c r="C7" s="114"/>
      <c r="D7" s="115">
        <v>835814</v>
      </c>
      <c r="E7" s="116"/>
      <c r="F7" s="117">
        <v>316331</v>
      </c>
      <c r="G7" s="118"/>
      <c r="H7" s="119"/>
    </row>
    <row r="8" spans="1:8">
      <c r="A8" s="120"/>
      <c r="B8" s="121"/>
      <c r="C8" s="122"/>
      <c r="D8" s="123">
        <v>99820</v>
      </c>
      <c r="E8" s="124"/>
      <c r="F8" s="125">
        <v>106387</v>
      </c>
      <c r="G8" s="126"/>
      <c r="H8" s="127"/>
    </row>
    <row r="9" spans="1:8">
      <c r="A9" s="108" t="s">
        <v>512</v>
      </c>
      <c r="B9" s="113"/>
      <c r="C9" s="114"/>
      <c r="D9" s="115">
        <v>663740</v>
      </c>
      <c r="E9" s="116"/>
      <c r="F9" s="117">
        <v>333013</v>
      </c>
      <c r="G9" s="118"/>
      <c r="H9" s="119"/>
    </row>
    <row r="10" spans="1:8">
      <c r="A10" s="120"/>
      <c r="B10" s="121"/>
      <c r="C10" s="122"/>
      <c r="D10" s="123">
        <v>93007</v>
      </c>
      <c r="E10" s="124"/>
      <c r="F10" s="125">
        <v>126732</v>
      </c>
      <c r="G10" s="126"/>
      <c r="H10" s="127"/>
    </row>
    <row r="11" spans="1:8">
      <c r="A11" s="108" t="s">
        <v>513</v>
      </c>
      <c r="B11" s="113"/>
      <c r="C11" s="114"/>
      <c r="D11" s="115">
        <v>170812</v>
      </c>
      <c r="E11" s="116"/>
      <c r="F11" s="117">
        <v>280458</v>
      </c>
      <c r="G11" s="118"/>
      <c r="H11" s="119"/>
    </row>
    <row r="12" spans="1:8">
      <c r="A12" s="120"/>
      <c r="B12" s="121"/>
      <c r="C12" s="128"/>
      <c r="D12" s="123">
        <v>48787</v>
      </c>
      <c r="E12" s="124"/>
      <c r="F12" s="125">
        <v>127286</v>
      </c>
      <c r="G12" s="126"/>
      <c r="H12" s="127"/>
    </row>
    <row r="13" spans="1:8">
      <c r="A13" s="108"/>
      <c r="B13" s="113"/>
      <c r="C13" s="129"/>
      <c r="D13" s="130">
        <v>641536</v>
      </c>
      <c r="E13" s="131"/>
      <c r="F13" s="132">
        <v>274852</v>
      </c>
      <c r="G13" s="133"/>
      <c r="H13" s="119"/>
    </row>
    <row r="14" spans="1:8">
      <c r="A14" s="120"/>
      <c r="B14" s="121"/>
      <c r="C14" s="122"/>
      <c r="D14" s="123">
        <v>82121</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14.34</v>
      </c>
      <c r="C19" s="134">
        <f>ROUND(VALUE(SUBSTITUTE(実質収支比率等に係る経年分析!G$48,"▲","-")),2)</f>
        <v>5.86</v>
      </c>
      <c r="D19" s="134">
        <f>ROUND(VALUE(SUBSTITUTE(実質収支比率等に係る経年分析!H$48,"▲","-")),2)</f>
        <v>7.02</v>
      </c>
      <c r="E19" s="134">
        <f>ROUND(VALUE(SUBSTITUTE(実質収支比率等に係る経年分析!I$48,"▲","-")),2)</f>
        <v>4.25</v>
      </c>
      <c r="F19" s="134">
        <f>ROUND(VALUE(SUBSTITUTE(実質収支比率等に係る経年分析!J$48,"▲","-")),2)</f>
        <v>7.05</v>
      </c>
    </row>
    <row r="20" spans="1:11">
      <c r="A20" s="134" t="s">
        <v>42</v>
      </c>
      <c r="B20" s="134">
        <f>ROUND(VALUE(SUBSTITUTE(実質収支比率等に係る経年分析!F$47,"▲","-")),2)</f>
        <v>14.1</v>
      </c>
      <c r="C20" s="134">
        <f>ROUND(VALUE(SUBSTITUTE(実質収支比率等に係る経年分析!G$47,"▲","-")),2)</f>
        <v>14.06</v>
      </c>
      <c r="D20" s="134">
        <f>ROUND(VALUE(SUBSTITUTE(実質収支比率等に係る経年分析!H$47,"▲","-")),2)</f>
        <v>21.89</v>
      </c>
      <c r="E20" s="134">
        <f>ROUND(VALUE(SUBSTITUTE(実質収支比率等に係る経年分析!I$47,"▲","-")),2)</f>
        <v>18.850000000000001</v>
      </c>
      <c r="F20" s="134">
        <f>ROUND(VALUE(SUBSTITUTE(実質収支比率等に係る経年分析!J$47,"▲","-")),2)</f>
        <v>18.34</v>
      </c>
    </row>
    <row r="21" spans="1:11">
      <c r="A21" s="134" t="s">
        <v>43</v>
      </c>
      <c r="B21" s="134">
        <f>IF(ISNUMBER(VALUE(SUBSTITUTE(実質収支比率等に係る経年分析!F$49,"▲","-"))),ROUND(VALUE(SUBSTITUTE(実質収支比率等に係る経年分析!F$49,"▲","-")),2),NA())</f>
        <v>19.91</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33.94</v>
      </c>
      <c r="E21" s="134">
        <f>IF(ISNUMBER(VALUE(SUBSTITUTE(実質収支比率等に係る経年分析!I$49,"▲","-"))),ROUND(VALUE(SUBSTITUTE(実質収支比率等に係る経年分析!I$49,"▲","-")),2),NA())</f>
        <v>-7.88</v>
      </c>
      <c r="F21" s="134">
        <f>IF(ISNUMBER(VALUE(SUBSTITUTE(実質収支比率等に係る経年分析!J$49,"▲","-"))),ROUND(VALUE(SUBSTITUTE(実質収支比率等に係る経年分析!J$49,"▲","-")),2),NA())</f>
        <v>2.2200000000000002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大潟村水道事業特別会計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大潟村診療所特別会計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大潟村公共下水道事業特別会計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3.97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大潟村介護サービス事業特別会計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c r="A33" s="135" t="str">
        <f>IF(連結実質赤字比率に係る赤字・黒字の構成分析!C$37="",NA(),連結実質赤字比率に係る赤字・黒字の構成分析!C$37)</f>
        <v>大潟村後期高齢者医療特別会計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c r="A34" s="135" t="str">
        <f>IF(連結実質赤字比率に係る赤字・黒字の構成分析!C$36="",NA(),連結実質赤字比率に係る赤字・黒字の構成分析!C$36)</f>
        <v>大潟村国民健康保険事業特別会計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v>
      </c>
    </row>
    <row r="35" spans="1:16">
      <c r="A35" s="135" t="str">
        <f>IF(連結実質赤字比率に係る赤字・黒字の構成分析!C$35="",NA(),連結実質赤字比率に係る赤字・黒字の構成分析!C$35)</f>
        <v>大潟村介護保険事業特別会計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199</v>
      </c>
      <c r="E42" s="136"/>
      <c r="F42" s="136"/>
      <c r="G42" s="136">
        <f>'実質公債費比率（分子）の構造'!L$52</f>
        <v>213</v>
      </c>
      <c r="H42" s="136"/>
      <c r="I42" s="136"/>
      <c r="J42" s="136">
        <f>'実質公債費比率（分子）の構造'!M$52</f>
        <v>232</v>
      </c>
      <c r="K42" s="136"/>
      <c r="L42" s="136"/>
      <c r="M42" s="136">
        <f>'実質公債費比率（分子）の構造'!N$52</f>
        <v>235</v>
      </c>
      <c r="N42" s="136"/>
      <c r="O42" s="136"/>
      <c r="P42" s="136">
        <f>'実質公債費比率（分子）の構造'!O$52</f>
        <v>216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18</v>
      </c>
      <c r="L45" s="136"/>
      <c r="M45" s="136"/>
      <c r="N45" s="136">
        <f>'実質公債費比率（分子）の構造'!O$49</f>
        <v>10</v>
      </c>
      <c r="O45" s="136"/>
      <c r="P45" s="136"/>
    </row>
    <row r="46" spans="1:16">
      <c r="A46" s="136" t="s">
        <v>54</v>
      </c>
      <c r="B46" s="136">
        <f>'実質公債費比率（分子）の構造'!K$48</f>
        <v>44</v>
      </c>
      <c r="C46" s="136"/>
      <c r="D46" s="136"/>
      <c r="E46" s="136">
        <f>'実質公債費比率（分子）の構造'!L$48</f>
        <v>39</v>
      </c>
      <c r="F46" s="136"/>
      <c r="G46" s="136"/>
      <c r="H46" s="136">
        <f>'実質公債費比率（分子）の構造'!M$48</f>
        <v>71</v>
      </c>
      <c r="I46" s="136"/>
      <c r="J46" s="136"/>
      <c r="K46" s="136">
        <f>'実質公債費比率（分子）の構造'!N$48</f>
        <v>41</v>
      </c>
      <c r="L46" s="136"/>
      <c r="M46" s="136"/>
      <c r="N46" s="136">
        <f>'実質公債費比率（分子）の構造'!O$48</f>
        <v>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290</v>
      </c>
      <c r="C49" s="136"/>
      <c r="D49" s="136"/>
      <c r="E49" s="136">
        <f>'実質公債費比率（分子）の構造'!L$45</f>
        <v>246</v>
      </c>
      <c r="F49" s="136"/>
      <c r="G49" s="136"/>
      <c r="H49" s="136">
        <f>'実質公債費比率（分子）の構造'!M$45</f>
        <v>247</v>
      </c>
      <c r="I49" s="136"/>
      <c r="J49" s="136"/>
      <c r="K49" s="136">
        <f>'実質公債費比率（分子）の構造'!N$45</f>
        <v>259</v>
      </c>
      <c r="L49" s="136"/>
      <c r="M49" s="136"/>
      <c r="N49" s="136">
        <f>'実質公債費比率（分子）の構造'!O$45</f>
        <v>315</v>
      </c>
      <c r="O49" s="136"/>
      <c r="P49" s="136"/>
    </row>
    <row r="50" spans="1:16">
      <c r="A50" s="136" t="s">
        <v>58</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89</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83</v>
      </c>
      <c r="M50" s="136" t="e">
        <f>NA()</f>
        <v>#N/A</v>
      </c>
      <c r="N50" s="136" t="e">
        <f>NA()</f>
        <v>#N/A</v>
      </c>
      <c r="O50" s="136">
        <f>IF(ISNUMBER('実質公債費比率（分子）の構造'!O$53),'実質公債費比率（分子）の構造'!O$53,NA())</f>
        <v>140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2214</v>
      </c>
      <c r="E56" s="135"/>
      <c r="F56" s="135"/>
      <c r="G56" s="135">
        <f>'将来負担比率（分子）の構造'!J$51</f>
        <v>2493</v>
      </c>
      <c r="H56" s="135"/>
      <c r="I56" s="135"/>
      <c r="J56" s="135">
        <f>'将来負担比率（分子）の構造'!K$51</f>
        <v>2552</v>
      </c>
      <c r="K56" s="135"/>
      <c r="L56" s="135"/>
      <c r="M56" s="135">
        <f>'将来負担比率（分子）の構造'!L$51</f>
        <v>2540</v>
      </c>
      <c r="N56" s="135"/>
      <c r="O56" s="135"/>
      <c r="P56" s="135">
        <f>'将来負担比率（分子）の構造'!M$51</f>
        <v>2559</v>
      </c>
    </row>
    <row r="57" spans="1:16">
      <c r="A57" s="135" t="s">
        <v>34</v>
      </c>
      <c r="B57" s="135"/>
      <c r="C57" s="135"/>
      <c r="D57" s="135">
        <f>'将来負担比率（分子）の構造'!I$50</f>
        <v>25</v>
      </c>
      <c r="E57" s="135"/>
      <c r="F57" s="135"/>
      <c r="G57" s="135">
        <f>'将来負担比率（分子）の構造'!J$50</f>
        <v>17</v>
      </c>
      <c r="H57" s="135"/>
      <c r="I57" s="135"/>
      <c r="J57" s="135">
        <f>'将来負担比率（分子）の構造'!K$50</f>
        <v>10</v>
      </c>
      <c r="K57" s="135"/>
      <c r="L57" s="135"/>
      <c r="M57" s="135">
        <f>'将来負担比率（分子）の構造'!L$50</f>
        <v>3</v>
      </c>
      <c r="N57" s="135"/>
      <c r="O57" s="135"/>
      <c r="P57" s="135" t="str">
        <f>'将来負担比率（分子）の構造'!M$50</f>
        <v>-</v>
      </c>
    </row>
    <row r="58" spans="1:16">
      <c r="A58" s="135" t="s">
        <v>33</v>
      </c>
      <c r="B58" s="135"/>
      <c r="C58" s="135"/>
      <c r="D58" s="135">
        <f>'将来負担比率（分子）の構造'!I$49</f>
        <v>1032</v>
      </c>
      <c r="E58" s="135"/>
      <c r="F58" s="135"/>
      <c r="G58" s="135">
        <f>'将来負担比率（分子）の構造'!J$49</f>
        <v>1420</v>
      </c>
      <c r="H58" s="135"/>
      <c r="I58" s="135"/>
      <c r="J58" s="135">
        <f>'将来負担比率（分子）の構造'!K$49</f>
        <v>1150</v>
      </c>
      <c r="K58" s="135"/>
      <c r="L58" s="135"/>
      <c r="M58" s="135">
        <f>'将来負担比率（分子）の構造'!L$49</f>
        <v>1051</v>
      </c>
      <c r="N58" s="135"/>
      <c r="O58" s="135"/>
      <c r="P58" s="135">
        <f>'将来負担比率（分子）の構造'!M$49</f>
        <v>1023</v>
      </c>
    </row>
    <row r="59" spans="1:16">
      <c r="A59" s="135" t="s">
        <v>31</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517</v>
      </c>
      <c r="C62" s="135"/>
      <c r="D62" s="135"/>
      <c r="E62" s="135">
        <f>'将来負担比率（分子）の構造'!J$45</f>
        <v>524</v>
      </c>
      <c r="F62" s="135"/>
      <c r="G62" s="135"/>
      <c r="H62" s="135">
        <f>'将来負担比率（分子）の構造'!K$45</f>
        <v>487</v>
      </c>
      <c r="I62" s="135"/>
      <c r="J62" s="135"/>
      <c r="K62" s="135">
        <f>'将来負担比率（分子）の構造'!L$45</f>
        <v>429</v>
      </c>
      <c r="L62" s="135"/>
      <c r="M62" s="135"/>
      <c r="N62" s="135">
        <f>'将来負担比率（分子）の構造'!M$45</f>
        <v>413</v>
      </c>
      <c r="O62" s="135"/>
      <c r="P62" s="135"/>
    </row>
    <row r="63" spans="1:16">
      <c r="A63" s="135" t="s">
        <v>27</v>
      </c>
      <c r="B63" s="135">
        <f>'将来負担比率（分子）の構造'!I$44</f>
        <v>165</v>
      </c>
      <c r="C63" s="135"/>
      <c r="D63" s="135"/>
      <c r="E63" s="135">
        <f>'将来負担比率（分子）の構造'!J$44</f>
        <v>151</v>
      </c>
      <c r="F63" s="135"/>
      <c r="G63" s="135"/>
      <c r="H63" s="135">
        <f>'将来負担比率（分子）の構造'!K$44</f>
        <v>153</v>
      </c>
      <c r="I63" s="135"/>
      <c r="J63" s="135"/>
      <c r="K63" s="135">
        <f>'将来負担比率（分子）の構造'!L$44</f>
        <v>171</v>
      </c>
      <c r="L63" s="135"/>
      <c r="M63" s="135"/>
      <c r="N63" s="135">
        <f>'将来負担比率（分子）の構造'!M$44</f>
        <v>166</v>
      </c>
      <c r="O63" s="135"/>
      <c r="P63" s="135"/>
    </row>
    <row r="64" spans="1:16">
      <c r="A64" s="135" t="s">
        <v>26</v>
      </c>
      <c r="B64" s="135">
        <f>'将来負担比率（分子）の構造'!I$43</f>
        <v>375</v>
      </c>
      <c r="C64" s="135"/>
      <c r="D64" s="135"/>
      <c r="E64" s="135">
        <f>'将来負担比率（分子）の構造'!J$43</f>
        <v>334</v>
      </c>
      <c r="F64" s="135"/>
      <c r="G64" s="135"/>
      <c r="H64" s="135">
        <f>'将来負担比率（分子）の構造'!K$43</f>
        <v>377</v>
      </c>
      <c r="I64" s="135"/>
      <c r="J64" s="135"/>
      <c r="K64" s="135">
        <f>'将来負担比率（分子）の構造'!L$43</f>
        <v>339</v>
      </c>
      <c r="L64" s="135"/>
      <c r="M64" s="135"/>
      <c r="N64" s="135">
        <f>'将来負担比率（分子）の構造'!M$43</f>
        <v>315</v>
      </c>
      <c r="O64" s="135"/>
      <c r="P64" s="135"/>
    </row>
    <row r="65" spans="1:16">
      <c r="A65" s="135" t="s">
        <v>25</v>
      </c>
      <c r="B65" s="135" t="str">
        <f>'将来負担比率（分子）の構造'!I$42</f>
        <v>-</v>
      </c>
      <c r="C65" s="135"/>
      <c r="D65" s="135"/>
      <c r="E65" s="135" t="str">
        <f>'将来負担比率（分子）の構造'!J$42</f>
        <v>-</v>
      </c>
      <c r="F65" s="135"/>
      <c r="G65" s="135"/>
      <c r="H65" s="135">
        <f>'将来負担比率（分子）の構造'!K$42</f>
        <v>2</v>
      </c>
      <c r="I65" s="135"/>
      <c r="J65" s="135"/>
      <c r="K65" s="135">
        <f>'将来負担比率（分子）の構造'!L$42</f>
        <v>2</v>
      </c>
      <c r="L65" s="135"/>
      <c r="M65" s="135"/>
      <c r="N65" s="135">
        <f>'将来負担比率（分子）の構造'!M$42</f>
        <v>2</v>
      </c>
      <c r="O65" s="135"/>
      <c r="P65" s="135"/>
    </row>
    <row r="66" spans="1:16">
      <c r="A66" s="135" t="s">
        <v>24</v>
      </c>
      <c r="B66" s="135">
        <f>'将来負担比率（分子）の構造'!I$41</f>
        <v>3610</v>
      </c>
      <c r="C66" s="135"/>
      <c r="D66" s="135"/>
      <c r="E66" s="135">
        <f>'将来負担比率（分子）の構造'!J$41</f>
        <v>4204</v>
      </c>
      <c r="F66" s="135"/>
      <c r="G66" s="135"/>
      <c r="H66" s="135">
        <f>'将来負担比率（分子）の構造'!K$41</f>
        <v>3777</v>
      </c>
      <c r="I66" s="135"/>
      <c r="J66" s="135"/>
      <c r="K66" s="135">
        <f>'将来負担比率（分子）の構造'!L$41</f>
        <v>3996</v>
      </c>
      <c r="L66" s="135"/>
      <c r="M66" s="135"/>
      <c r="N66" s="135">
        <f>'将来負担比率（分子）の構造'!M$41</f>
        <v>4013</v>
      </c>
      <c r="O66" s="135"/>
      <c r="P66" s="135"/>
    </row>
    <row r="67" spans="1:16">
      <c r="A67" s="135" t="s">
        <v>62</v>
      </c>
      <c r="B67" s="135" t="e">
        <f>NA()</f>
        <v>#N/A</v>
      </c>
      <c r="C67" s="135">
        <f>IF(ISNUMBER('将来負担比率（分子）の構造'!I$52), IF('将来負担比率（分子）の構造'!I$52 &lt; 0, 0, '将来負担比率（分子）の構造'!I$52), NA())</f>
        <v>1396</v>
      </c>
      <c r="D67" s="135" t="e">
        <f>NA()</f>
        <v>#N/A</v>
      </c>
      <c r="E67" s="135" t="e">
        <f>NA()</f>
        <v>#N/A</v>
      </c>
      <c r="F67" s="135">
        <f>IF(ISNUMBER('将来負担比率（分子）の構造'!J$52), IF('将来負担比率（分子）の構造'!J$52 &lt; 0, 0, '将来負担比率（分子）の構造'!J$52), NA())</f>
        <v>1283</v>
      </c>
      <c r="G67" s="135" t="e">
        <f>NA()</f>
        <v>#N/A</v>
      </c>
      <c r="H67" s="135" t="e">
        <f>NA()</f>
        <v>#N/A</v>
      </c>
      <c r="I67" s="135">
        <f>IF(ISNUMBER('将来負担比率（分子）の構造'!K$52), IF('将来負担比率（分子）の構造'!K$52 &lt; 0, 0, '将来負担比率（分子）の構造'!K$52), NA())</f>
        <v>1087</v>
      </c>
      <c r="J67" s="135" t="e">
        <f>NA()</f>
        <v>#N/A</v>
      </c>
      <c r="K67" s="135" t="e">
        <f>NA()</f>
        <v>#N/A</v>
      </c>
      <c r="L67" s="135">
        <f>IF(ISNUMBER('将来負担比率（分子）の構造'!L$52), IF('将来負担比率（分子）の構造'!L$52 &lt; 0, 0, '将来負担比率（分子）の構造'!L$52), NA())</f>
        <v>1343</v>
      </c>
      <c r="M67" s="135" t="e">
        <f>NA()</f>
        <v>#N/A</v>
      </c>
      <c r="N67" s="135" t="e">
        <f>NA()</f>
        <v>#N/A</v>
      </c>
      <c r="O67" s="135">
        <f>IF(ISNUMBER('将来負担比率（分子）の構造'!M$52), IF('将来負担比率（分子）の構造'!M$52 &lt; 0, 0, '将来負担比率（分子）の構造'!M$52), NA())</f>
        <v>1327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680545</v>
      </c>
      <c r="S5" s="669"/>
      <c r="T5" s="669"/>
      <c r="U5" s="669"/>
      <c r="V5" s="669"/>
      <c r="W5" s="669"/>
      <c r="X5" s="669"/>
      <c r="Y5" s="716"/>
      <c r="Z5" s="729">
        <v>18.600000000000001</v>
      </c>
      <c r="AA5" s="729"/>
      <c r="AB5" s="729"/>
      <c r="AC5" s="729"/>
      <c r="AD5" s="730">
        <v>680545</v>
      </c>
      <c r="AE5" s="730"/>
      <c r="AF5" s="730"/>
      <c r="AG5" s="730"/>
      <c r="AH5" s="730"/>
      <c r="AI5" s="730"/>
      <c r="AJ5" s="730"/>
      <c r="AK5" s="730"/>
      <c r="AL5" s="717">
        <v>31.3</v>
      </c>
      <c r="AM5" s="686"/>
      <c r="AN5" s="686"/>
      <c r="AO5" s="718"/>
      <c r="AP5" s="705" t="s">
        <v>204</v>
      </c>
      <c r="AQ5" s="706"/>
      <c r="AR5" s="706"/>
      <c r="AS5" s="706"/>
      <c r="AT5" s="706"/>
      <c r="AU5" s="706"/>
      <c r="AV5" s="706"/>
      <c r="AW5" s="706"/>
      <c r="AX5" s="706"/>
      <c r="AY5" s="706"/>
      <c r="AZ5" s="706"/>
      <c r="BA5" s="706"/>
      <c r="BB5" s="706"/>
      <c r="BC5" s="706"/>
      <c r="BD5" s="706"/>
      <c r="BE5" s="706"/>
      <c r="BF5" s="707"/>
      <c r="BG5" s="618">
        <v>641697</v>
      </c>
      <c r="BH5" s="619"/>
      <c r="BI5" s="619"/>
      <c r="BJ5" s="619"/>
      <c r="BK5" s="619"/>
      <c r="BL5" s="619"/>
      <c r="BM5" s="619"/>
      <c r="BN5" s="620"/>
      <c r="BO5" s="671">
        <v>94.3</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95895</v>
      </c>
      <c r="S6" s="619"/>
      <c r="T6" s="619"/>
      <c r="U6" s="619"/>
      <c r="V6" s="619"/>
      <c r="W6" s="619"/>
      <c r="X6" s="619"/>
      <c r="Y6" s="620"/>
      <c r="Z6" s="671">
        <v>2.6</v>
      </c>
      <c r="AA6" s="671"/>
      <c r="AB6" s="671"/>
      <c r="AC6" s="671"/>
      <c r="AD6" s="672">
        <v>95895</v>
      </c>
      <c r="AE6" s="672"/>
      <c r="AF6" s="672"/>
      <c r="AG6" s="672"/>
      <c r="AH6" s="672"/>
      <c r="AI6" s="672"/>
      <c r="AJ6" s="672"/>
      <c r="AK6" s="672"/>
      <c r="AL6" s="641">
        <v>4.4000000000000004</v>
      </c>
      <c r="AM6" s="673"/>
      <c r="AN6" s="673"/>
      <c r="AO6" s="674"/>
      <c r="AP6" s="615" t="s">
        <v>210</v>
      </c>
      <c r="AQ6" s="616"/>
      <c r="AR6" s="616"/>
      <c r="AS6" s="616"/>
      <c r="AT6" s="616"/>
      <c r="AU6" s="616"/>
      <c r="AV6" s="616"/>
      <c r="AW6" s="616"/>
      <c r="AX6" s="616"/>
      <c r="AY6" s="616"/>
      <c r="AZ6" s="616"/>
      <c r="BA6" s="616"/>
      <c r="BB6" s="616"/>
      <c r="BC6" s="616"/>
      <c r="BD6" s="616"/>
      <c r="BE6" s="616"/>
      <c r="BF6" s="617"/>
      <c r="BG6" s="618">
        <v>641697</v>
      </c>
      <c r="BH6" s="619"/>
      <c r="BI6" s="619"/>
      <c r="BJ6" s="619"/>
      <c r="BK6" s="619"/>
      <c r="BL6" s="619"/>
      <c r="BM6" s="619"/>
      <c r="BN6" s="620"/>
      <c r="BO6" s="671">
        <v>94.3</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69212</v>
      </c>
      <c r="CS6" s="619"/>
      <c r="CT6" s="619"/>
      <c r="CU6" s="619"/>
      <c r="CV6" s="619"/>
      <c r="CW6" s="619"/>
      <c r="CX6" s="619"/>
      <c r="CY6" s="620"/>
      <c r="CZ6" s="671">
        <v>2</v>
      </c>
      <c r="DA6" s="671"/>
      <c r="DB6" s="671"/>
      <c r="DC6" s="671"/>
      <c r="DD6" s="624" t="s">
        <v>205</v>
      </c>
      <c r="DE6" s="619"/>
      <c r="DF6" s="619"/>
      <c r="DG6" s="619"/>
      <c r="DH6" s="619"/>
      <c r="DI6" s="619"/>
      <c r="DJ6" s="619"/>
      <c r="DK6" s="619"/>
      <c r="DL6" s="619"/>
      <c r="DM6" s="619"/>
      <c r="DN6" s="619"/>
      <c r="DO6" s="619"/>
      <c r="DP6" s="620"/>
      <c r="DQ6" s="624">
        <v>69212</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1275</v>
      </c>
      <c r="S7" s="619"/>
      <c r="T7" s="619"/>
      <c r="U7" s="619"/>
      <c r="V7" s="619"/>
      <c r="W7" s="619"/>
      <c r="X7" s="619"/>
      <c r="Y7" s="620"/>
      <c r="Z7" s="671">
        <v>0</v>
      </c>
      <c r="AA7" s="671"/>
      <c r="AB7" s="671"/>
      <c r="AC7" s="671"/>
      <c r="AD7" s="672">
        <v>1275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223031</v>
      </c>
      <c r="BH7" s="619"/>
      <c r="BI7" s="619"/>
      <c r="BJ7" s="619"/>
      <c r="BK7" s="619"/>
      <c r="BL7" s="619"/>
      <c r="BM7" s="619"/>
      <c r="BN7" s="620"/>
      <c r="BO7" s="671">
        <v>32.799999999999997</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719670</v>
      </c>
      <c r="CS7" s="619"/>
      <c r="CT7" s="619"/>
      <c r="CU7" s="619"/>
      <c r="CV7" s="619"/>
      <c r="CW7" s="619"/>
      <c r="CX7" s="619"/>
      <c r="CY7" s="620"/>
      <c r="CZ7" s="671">
        <v>20.7</v>
      </c>
      <c r="DA7" s="671"/>
      <c r="DB7" s="671"/>
      <c r="DC7" s="671"/>
      <c r="DD7" s="624">
        <v>67034</v>
      </c>
      <c r="DE7" s="619"/>
      <c r="DF7" s="619"/>
      <c r="DG7" s="619"/>
      <c r="DH7" s="619"/>
      <c r="DI7" s="619"/>
      <c r="DJ7" s="619"/>
      <c r="DK7" s="619"/>
      <c r="DL7" s="619"/>
      <c r="DM7" s="619"/>
      <c r="DN7" s="619"/>
      <c r="DO7" s="619"/>
      <c r="DP7" s="620"/>
      <c r="DQ7" s="624">
        <v>625002</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2768</v>
      </c>
      <c r="S8" s="619"/>
      <c r="T8" s="619"/>
      <c r="U8" s="619"/>
      <c r="V8" s="619"/>
      <c r="W8" s="619"/>
      <c r="X8" s="619"/>
      <c r="Y8" s="620"/>
      <c r="Z8" s="671">
        <v>0.1</v>
      </c>
      <c r="AA8" s="671"/>
      <c r="AB8" s="671"/>
      <c r="AC8" s="671"/>
      <c r="AD8" s="672">
        <v>2768</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6612</v>
      </c>
      <c r="BH8" s="619"/>
      <c r="BI8" s="619"/>
      <c r="BJ8" s="619"/>
      <c r="BK8" s="619"/>
      <c r="BL8" s="619"/>
      <c r="BM8" s="619"/>
      <c r="BN8" s="620"/>
      <c r="BO8" s="671">
        <v>1</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495762</v>
      </c>
      <c r="CS8" s="619"/>
      <c r="CT8" s="619"/>
      <c r="CU8" s="619"/>
      <c r="CV8" s="619"/>
      <c r="CW8" s="619"/>
      <c r="CX8" s="619"/>
      <c r="CY8" s="620"/>
      <c r="CZ8" s="671">
        <v>14.2</v>
      </c>
      <c r="DA8" s="671"/>
      <c r="DB8" s="671"/>
      <c r="DC8" s="671"/>
      <c r="DD8" s="624" t="s">
        <v>205</v>
      </c>
      <c r="DE8" s="619"/>
      <c r="DF8" s="619"/>
      <c r="DG8" s="619"/>
      <c r="DH8" s="619"/>
      <c r="DI8" s="619"/>
      <c r="DJ8" s="619"/>
      <c r="DK8" s="619"/>
      <c r="DL8" s="619"/>
      <c r="DM8" s="619"/>
      <c r="DN8" s="619"/>
      <c r="DO8" s="619"/>
      <c r="DP8" s="620"/>
      <c r="DQ8" s="624">
        <v>346001</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1918</v>
      </c>
      <c r="S9" s="619"/>
      <c r="T9" s="619"/>
      <c r="U9" s="619"/>
      <c r="V9" s="619"/>
      <c r="W9" s="619"/>
      <c r="X9" s="619"/>
      <c r="Y9" s="620"/>
      <c r="Z9" s="671">
        <v>0.1</v>
      </c>
      <c r="AA9" s="671"/>
      <c r="AB9" s="671"/>
      <c r="AC9" s="671"/>
      <c r="AD9" s="672">
        <v>1918</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196612</v>
      </c>
      <c r="BH9" s="619"/>
      <c r="BI9" s="619"/>
      <c r="BJ9" s="619"/>
      <c r="BK9" s="619"/>
      <c r="BL9" s="619"/>
      <c r="BM9" s="619"/>
      <c r="BN9" s="620"/>
      <c r="BO9" s="671">
        <v>28.9</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252757</v>
      </c>
      <c r="CS9" s="619"/>
      <c r="CT9" s="619"/>
      <c r="CU9" s="619"/>
      <c r="CV9" s="619"/>
      <c r="CW9" s="619"/>
      <c r="CX9" s="619"/>
      <c r="CY9" s="620"/>
      <c r="CZ9" s="671">
        <v>7.3</v>
      </c>
      <c r="DA9" s="671"/>
      <c r="DB9" s="671"/>
      <c r="DC9" s="671"/>
      <c r="DD9" s="624">
        <v>6262</v>
      </c>
      <c r="DE9" s="619"/>
      <c r="DF9" s="619"/>
      <c r="DG9" s="619"/>
      <c r="DH9" s="619"/>
      <c r="DI9" s="619"/>
      <c r="DJ9" s="619"/>
      <c r="DK9" s="619"/>
      <c r="DL9" s="619"/>
      <c r="DM9" s="619"/>
      <c r="DN9" s="619"/>
      <c r="DO9" s="619"/>
      <c r="DP9" s="620"/>
      <c r="DQ9" s="624">
        <v>177779</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73327</v>
      </c>
      <c r="S10" s="619"/>
      <c r="T10" s="619"/>
      <c r="U10" s="619"/>
      <c r="V10" s="619"/>
      <c r="W10" s="619"/>
      <c r="X10" s="619"/>
      <c r="Y10" s="620"/>
      <c r="Z10" s="671">
        <v>2</v>
      </c>
      <c r="AA10" s="671"/>
      <c r="AB10" s="671"/>
      <c r="AC10" s="671"/>
      <c r="AD10" s="672">
        <v>73327</v>
      </c>
      <c r="AE10" s="672"/>
      <c r="AF10" s="672"/>
      <c r="AG10" s="672"/>
      <c r="AH10" s="672"/>
      <c r="AI10" s="672"/>
      <c r="AJ10" s="672"/>
      <c r="AK10" s="672"/>
      <c r="AL10" s="641">
        <v>3.4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9135</v>
      </c>
      <c r="BH10" s="619"/>
      <c r="BI10" s="619"/>
      <c r="BJ10" s="619"/>
      <c r="BK10" s="619"/>
      <c r="BL10" s="619"/>
      <c r="BM10" s="619"/>
      <c r="BN10" s="620"/>
      <c r="BO10" s="671">
        <v>1.3</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10672</v>
      </c>
      <c r="BH11" s="619"/>
      <c r="BI11" s="619"/>
      <c r="BJ11" s="619"/>
      <c r="BK11" s="619"/>
      <c r="BL11" s="619"/>
      <c r="BM11" s="619"/>
      <c r="BN11" s="620"/>
      <c r="BO11" s="671">
        <v>1.6</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543824</v>
      </c>
      <c r="CS11" s="619"/>
      <c r="CT11" s="619"/>
      <c r="CU11" s="619"/>
      <c r="CV11" s="619"/>
      <c r="CW11" s="619"/>
      <c r="CX11" s="619"/>
      <c r="CY11" s="620"/>
      <c r="CZ11" s="671">
        <v>15.6</v>
      </c>
      <c r="DA11" s="671"/>
      <c r="DB11" s="671"/>
      <c r="DC11" s="671"/>
      <c r="DD11" s="624">
        <v>20618</v>
      </c>
      <c r="DE11" s="619"/>
      <c r="DF11" s="619"/>
      <c r="DG11" s="619"/>
      <c r="DH11" s="619"/>
      <c r="DI11" s="619"/>
      <c r="DJ11" s="619"/>
      <c r="DK11" s="619"/>
      <c r="DL11" s="619"/>
      <c r="DM11" s="619"/>
      <c r="DN11" s="619"/>
      <c r="DO11" s="619"/>
      <c r="DP11" s="620"/>
      <c r="DQ11" s="624">
        <v>324768</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388379</v>
      </c>
      <c r="BH12" s="619"/>
      <c r="BI12" s="619"/>
      <c r="BJ12" s="619"/>
      <c r="BK12" s="619"/>
      <c r="BL12" s="619"/>
      <c r="BM12" s="619"/>
      <c r="BN12" s="620"/>
      <c r="BO12" s="671">
        <v>57.1</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152691</v>
      </c>
      <c r="CS12" s="619"/>
      <c r="CT12" s="619"/>
      <c r="CU12" s="619"/>
      <c r="CV12" s="619"/>
      <c r="CW12" s="619"/>
      <c r="CX12" s="619"/>
      <c r="CY12" s="620"/>
      <c r="CZ12" s="671">
        <v>4.4000000000000004</v>
      </c>
      <c r="DA12" s="671"/>
      <c r="DB12" s="671"/>
      <c r="DC12" s="671"/>
      <c r="DD12" s="624">
        <v>50173</v>
      </c>
      <c r="DE12" s="619"/>
      <c r="DF12" s="619"/>
      <c r="DG12" s="619"/>
      <c r="DH12" s="619"/>
      <c r="DI12" s="619"/>
      <c r="DJ12" s="619"/>
      <c r="DK12" s="619"/>
      <c r="DL12" s="619"/>
      <c r="DM12" s="619"/>
      <c r="DN12" s="619"/>
      <c r="DO12" s="619"/>
      <c r="DP12" s="620"/>
      <c r="DQ12" s="624">
        <v>75466</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13144</v>
      </c>
      <c r="S13" s="619"/>
      <c r="T13" s="619"/>
      <c r="U13" s="619"/>
      <c r="V13" s="619"/>
      <c r="W13" s="619"/>
      <c r="X13" s="619"/>
      <c r="Y13" s="620"/>
      <c r="Z13" s="671">
        <v>0.4</v>
      </c>
      <c r="AA13" s="671"/>
      <c r="AB13" s="671"/>
      <c r="AC13" s="671"/>
      <c r="AD13" s="672">
        <v>13144</v>
      </c>
      <c r="AE13" s="672"/>
      <c r="AF13" s="672"/>
      <c r="AG13" s="672"/>
      <c r="AH13" s="672"/>
      <c r="AI13" s="672"/>
      <c r="AJ13" s="672"/>
      <c r="AK13" s="672"/>
      <c r="AL13" s="641">
        <v>0.6</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388004</v>
      </c>
      <c r="BH13" s="619"/>
      <c r="BI13" s="619"/>
      <c r="BJ13" s="619"/>
      <c r="BK13" s="619"/>
      <c r="BL13" s="619"/>
      <c r="BM13" s="619"/>
      <c r="BN13" s="620"/>
      <c r="BO13" s="671">
        <v>57</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291152</v>
      </c>
      <c r="CS13" s="619"/>
      <c r="CT13" s="619"/>
      <c r="CU13" s="619"/>
      <c r="CV13" s="619"/>
      <c r="CW13" s="619"/>
      <c r="CX13" s="619"/>
      <c r="CY13" s="620"/>
      <c r="CZ13" s="671">
        <v>8.4</v>
      </c>
      <c r="DA13" s="671"/>
      <c r="DB13" s="671"/>
      <c r="DC13" s="671"/>
      <c r="DD13" s="624">
        <v>199371</v>
      </c>
      <c r="DE13" s="619"/>
      <c r="DF13" s="619"/>
      <c r="DG13" s="619"/>
      <c r="DH13" s="619"/>
      <c r="DI13" s="619"/>
      <c r="DJ13" s="619"/>
      <c r="DK13" s="619"/>
      <c r="DL13" s="619"/>
      <c r="DM13" s="619"/>
      <c r="DN13" s="619"/>
      <c r="DO13" s="619"/>
      <c r="DP13" s="620"/>
      <c r="DQ13" s="624">
        <v>61096</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13112</v>
      </c>
      <c r="BH14" s="619"/>
      <c r="BI14" s="619"/>
      <c r="BJ14" s="619"/>
      <c r="BK14" s="619"/>
      <c r="BL14" s="619"/>
      <c r="BM14" s="619"/>
      <c r="BN14" s="620"/>
      <c r="BO14" s="671">
        <v>1.9</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340704</v>
      </c>
      <c r="CS14" s="619"/>
      <c r="CT14" s="619"/>
      <c r="CU14" s="619"/>
      <c r="CV14" s="619"/>
      <c r="CW14" s="619"/>
      <c r="CX14" s="619"/>
      <c r="CY14" s="620"/>
      <c r="CZ14" s="671">
        <v>9.8000000000000007</v>
      </c>
      <c r="DA14" s="671"/>
      <c r="DB14" s="671"/>
      <c r="DC14" s="671"/>
      <c r="DD14" s="624">
        <v>202171</v>
      </c>
      <c r="DE14" s="619"/>
      <c r="DF14" s="619"/>
      <c r="DG14" s="619"/>
      <c r="DH14" s="619"/>
      <c r="DI14" s="619"/>
      <c r="DJ14" s="619"/>
      <c r="DK14" s="619"/>
      <c r="DL14" s="619"/>
      <c r="DM14" s="619"/>
      <c r="DN14" s="619"/>
      <c r="DO14" s="619"/>
      <c r="DP14" s="620"/>
      <c r="DQ14" s="624">
        <v>246054</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716</v>
      </c>
      <c r="S15" s="619"/>
      <c r="T15" s="619"/>
      <c r="U15" s="619"/>
      <c r="V15" s="619"/>
      <c r="W15" s="619"/>
      <c r="X15" s="619"/>
      <c r="Y15" s="620"/>
      <c r="Z15" s="671">
        <v>0</v>
      </c>
      <c r="AA15" s="671"/>
      <c r="AB15" s="671"/>
      <c r="AC15" s="671"/>
      <c r="AD15" s="672">
        <v>716</v>
      </c>
      <c r="AE15" s="672"/>
      <c r="AF15" s="672"/>
      <c r="AG15" s="672"/>
      <c r="AH15" s="672"/>
      <c r="AI15" s="672"/>
      <c r="AJ15" s="672"/>
      <c r="AK15" s="672"/>
      <c r="AL15" s="641">
        <v>0</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17175</v>
      </c>
      <c r="BH15" s="619"/>
      <c r="BI15" s="619"/>
      <c r="BJ15" s="619"/>
      <c r="BK15" s="619"/>
      <c r="BL15" s="619"/>
      <c r="BM15" s="619"/>
      <c r="BN15" s="620"/>
      <c r="BO15" s="671">
        <v>2.5</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304510</v>
      </c>
      <c r="CS15" s="619"/>
      <c r="CT15" s="619"/>
      <c r="CU15" s="619"/>
      <c r="CV15" s="619"/>
      <c r="CW15" s="619"/>
      <c r="CX15" s="619"/>
      <c r="CY15" s="620"/>
      <c r="CZ15" s="671">
        <v>8.6999999999999993</v>
      </c>
      <c r="DA15" s="671"/>
      <c r="DB15" s="671"/>
      <c r="DC15" s="671"/>
      <c r="DD15" s="624">
        <v>7460</v>
      </c>
      <c r="DE15" s="619"/>
      <c r="DF15" s="619"/>
      <c r="DG15" s="619"/>
      <c r="DH15" s="619"/>
      <c r="DI15" s="619"/>
      <c r="DJ15" s="619"/>
      <c r="DK15" s="619"/>
      <c r="DL15" s="619"/>
      <c r="DM15" s="619"/>
      <c r="DN15" s="619"/>
      <c r="DO15" s="619"/>
      <c r="DP15" s="620"/>
      <c r="DQ15" s="624">
        <v>275661</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1355910</v>
      </c>
      <c r="S16" s="619"/>
      <c r="T16" s="619"/>
      <c r="U16" s="619"/>
      <c r="V16" s="619"/>
      <c r="W16" s="619"/>
      <c r="X16" s="619"/>
      <c r="Y16" s="620"/>
      <c r="Z16" s="671">
        <v>37</v>
      </c>
      <c r="AA16" s="671"/>
      <c r="AB16" s="671"/>
      <c r="AC16" s="671"/>
      <c r="AD16" s="672">
        <v>1279347</v>
      </c>
      <c r="AE16" s="672"/>
      <c r="AF16" s="672"/>
      <c r="AG16" s="672"/>
      <c r="AH16" s="672"/>
      <c r="AI16" s="672"/>
      <c r="AJ16" s="672"/>
      <c r="AK16" s="672"/>
      <c r="AL16" s="641">
        <v>58.9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1279347</v>
      </c>
      <c r="S17" s="619"/>
      <c r="T17" s="619"/>
      <c r="U17" s="619"/>
      <c r="V17" s="619"/>
      <c r="W17" s="619"/>
      <c r="X17" s="619"/>
      <c r="Y17" s="620"/>
      <c r="Z17" s="671">
        <v>35</v>
      </c>
      <c r="AA17" s="671"/>
      <c r="AB17" s="671"/>
      <c r="AC17" s="671"/>
      <c r="AD17" s="672">
        <v>1279347</v>
      </c>
      <c r="AE17" s="672"/>
      <c r="AF17" s="672"/>
      <c r="AG17" s="672"/>
      <c r="AH17" s="672"/>
      <c r="AI17" s="672"/>
      <c r="AJ17" s="672"/>
      <c r="AK17" s="672"/>
      <c r="AL17" s="641">
        <v>58.9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314603</v>
      </c>
      <c r="CS17" s="619"/>
      <c r="CT17" s="619"/>
      <c r="CU17" s="619"/>
      <c r="CV17" s="619"/>
      <c r="CW17" s="619"/>
      <c r="CX17" s="619"/>
      <c r="CY17" s="620"/>
      <c r="CZ17" s="671">
        <v>9</v>
      </c>
      <c r="DA17" s="671"/>
      <c r="DB17" s="671"/>
      <c r="DC17" s="671"/>
      <c r="DD17" s="624" t="s">
        <v>107</v>
      </c>
      <c r="DE17" s="619"/>
      <c r="DF17" s="619"/>
      <c r="DG17" s="619"/>
      <c r="DH17" s="619"/>
      <c r="DI17" s="619"/>
      <c r="DJ17" s="619"/>
      <c r="DK17" s="619"/>
      <c r="DL17" s="619"/>
      <c r="DM17" s="619"/>
      <c r="DN17" s="619"/>
      <c r="DO17" s="619"/>
      <c r="DP17" s="620"/>
      <c r="DQ17" s="624">
        <v>308466</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76563</v>
      </c>
      <c r="S18" s="619"/>
      <c r="T18" s="619"/>
      <c r="U18" s="619"/>
      <c r="V18" s="619"/>
      <c r="W18" s="619"/>
      <c r="X18" s="619"/>
      <c r="Y18" s="620"/>
      <c r="Z18" s="671">
        <v>2.1</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38848</v>
      </c>
      <c r="BH19" s="619"/>
      <c r="BI19" s="619"/>
      <c r="BJ19" s="619"/>
      <c r="BK19" s="619"/>
      <c r="BL19" s="619"/>
      <c r="BM19" s="619"/>
      <c r="BN19" s="620"/>
      <c r="BO19" s="671">
        <v>5.7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2225498</v>
      </c>
      <c r="S20" s="619"/>
      <c r="T20" s="619"/>
      <c r="U20" s="619"/>
      <c r="V20" s="619"/>
      <c r="W20" s="619"/>
      <c r="X20" s="619"/>
      <c r="Y20" s="620"/>
      <c r="Z20" s="671">
        <v>60.8</v>
      </c>
      <c r="AA20" s="671"/>
      <c r="AB20" s="671"/>
      <c r="AC20" s="671"/>
      <c r="AD20" s="672">
        <v>2148935</v>
      </c>
      <c r="AE20" s="672"/>
      <c r="AF20" s="672"/>
      <c r="AG20" s="672"/>
      <c r="AH20" s="672"/>
      <c r="AI20" s="672"/>
      <c r="AJ20" s="672"/>
      <c r="AK20" s="672"/>
      <c r="AL20" s="641">
        <v>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38848</v>
      </c>
      <c r="BH20" s="619"/>
      <c r="BI20" s="619"/>
      <c r="BJ20" s="619"/>
      <c r="BK20" s="619"/>
      <c r="BL20" s="619"/>
      <c r="BM20" s="619"/>
      <c r="BN20" s="620"/>
      <c r="BO20" s="671">
        <v>5.7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3484885</v>
      </c>
      <c r="CS20" s="619"/>
      <c r="CT20" s="619"/>
      <c r="CU20" s="619"/>
      <c r="CV20" s="619"/>
      <c r="CW20" s="619"/>
      <c r="CX20" s="619"/>
      <c r="CY20" s="620"/>
      <c r="CZ20" s="671">
        <v>100</v>
      </c>
      <c r="DA20" s="671"/>
      <c r="DB20" s="671"/>
      <c r="DC20" s="671"/>
      <c r="DD20" s="624">
        <v>553089</v>
      </c>
      <c r="DE20" s="619"/>
      <c r="DF20" s="619"/>
      <c r="DG20" s="619"/>
      <c r="DH20" s="619"/>
      <c r="DI20" s="619"/>
      <c r="DJ20" s="619"/>
      <c r="DK20" s="619"/>
      <c r="DL20" s="619"/>
      <c r="DM20" s="619"/>
      <c r="DN20" s="619"/>
      <c r="DO20" s="619"/>
      <c r="DP20" s="620"/>
      <c r="DQ20" s="624">
        <v>2509505</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1221</v>
      </c>
      <c r="S21" s="619"/>
      <c r="T21" s="619"/>
      <c r="U21" s="619"/>
      <c r="V21" s="619"/>
      <c r="W21" s="619"/>
      <c r="X21" s="619"/>
      <c r="Y21" s="620"/>
      <c r="Z21" s="671">
        <v>0</v>
      </c>
      <c r="AA21" s="671"/>
      <c r="AB21" s="671"/>
      <c r="AC21" s="671"/>
      <c r="AD21" s="672">
        <v>1221</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38848</v>
      </c>
      <c r="BH21" s="619"/>
      <c r="BI21" s="619"/>
      <c r="BJ21" s="619"/>
      <c r="BK21" s="619"/>
      <c r="BL21" s="619"/>
      <c r="BM21" s="619"/>
      <c r="BN21" s="620"/>
      <c r="BO21" s="671">
        <v>5.7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17537</v>
      </c>
      <c r="S22" s="619"/>
      <c r="T22" s="619"/>
      <c r="U22" s="619"/>
      <c r="V22" s="619"/>
      <c r="W22" s="619"/>
      <c r="X22" s="619"/>
      <c r="Y22" s="620"/>
      <c r="Z22" s="671">
        <v>0.5</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51626</v>
      </c>
      <c r="S23" s="619"/>
      <c r="T23" s="619"/>
      <c r="U23" s="619"/>
      <c r="V23" s="619"/>
      <c r="W23" s="619"/>
      <c r="X23" s="619"/>
      <c r="Y23" s="620"/>
      <c r="Z23" s="671">
        <v>1.4</v>
      </c>
      <c r="AA23" s="671"/>
      <c r="AB23" s="671"/>
      <c r="AC23" s="671"/>
      <c r="AD23" s="672">
        <v>610</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9771</v>
      </c>
      <c r="S24" s="619"/>
      <c r="T24" s="619"/>
      <c r="U24" s="619"/>
      <c r="V24" s="619"/>
      <c r="W24" s="619"/>
      <c r="X24" s="619"/>
      <c r="Y24" s="620"/>
      <c r="Z24" s="671">
        <v>0.3</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1105494</v>
      </c>
      <c r="CS24" s="669"/>
      <c r="CT24" s="669"/>
      <c r="CU24" s="669"/>
      <c r="CV24" s="669"/>
      <c r="CW24" s="669"/>
      <c r="CX24" s="669"/>
      <c r="CY24" s="716"/>
      <c r="CZ24" s="720">
        <v>31.7</v>
      </c>
      <c r="DA24" s="721"/>
      <c r="DB24" s="721"/>
      <c r="DC24" s="722"/>
      <c r="DD24" s="715">
        <v>909583</v>
      </c>
      <c r="DE24" s="669"/>
      <c r="DF24" s="669"/>
      <c r="DG24" s="669"/>
      <c r="DH24" s="669"/>
      <c r="DI24" s="669"/>
      <c r="DJ24" s="669"/>
      <c r="DK24" s="716"/>
      <c r="DL24" s="715">
        <v>898792</v>
      </c>
      <c r="DM24" s="669"/>
      <c r="DN24" s="669"/>
      <c r="DO24" s="669"/>
      <c r="DP24" s="669"/>
      <c r="DQ24" s="669"/>
      <c r="DR24" s="669"/>
      <c r="DS24" s="669"/>
      <c r="DT24" s="669"/>
      <c r="DU24" s="669"/>
      <c r="DV24" s="716"/>
      <c r="DW24" s="717">
        <v>39</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295433</v>
      </c>
      <c r="S25" s="619"/>
      <c r="T25" s="619"/>
      <c r="U25" s="619"/>
      <c r="V25" s="619"/>
      <c r="W25" s="619"/>
      <c r="X25" s="619"/>
      <c r="Y25" s="620"/>
      <c r="Z25" s="671">
        <v>8.1</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634407</v>
      </c>
      <c r="CS25" s="637"/>
      <c r="CT25" s="637"/>
      <c r="CU25" s="637"/>
      <c r="CV25" s="637"/>
      <c r="CW25" s="637"/>
      <c r="CX25" s="637"/>
      <c r="CY25" s="638"/>
      <c r="CZ25" s="621">
        <v>18.2</v>
      </c>
      <c r="DA25" s="639"/>
      <c r="DB25" s="639"/>
      <c r="DC25" s="640"/>
      <c r="DD25" s="624">
        <v>547399</v>
      </c>
      <c r="DE25" s="637"/>
      <c r="DF25" s="637"/>
      <c r="DG25" s="637"/>
      <c r="DH25" s="637"/>
      <c r="DI25" s="637"/>
      <c r="DJ25" s="637"/>
      <c r="DK25" s="638"/>
      <c r="DL25" s="624">
        <v>545061</v>
      </c>
      <c r="DM25" s="637"/>
      <c r="DN25" s="637"/>
      <c r="DO25" s="637"/>
      <c r="DP25" s="637"/>
      <c r="DQ25" s="637"/>
      <c r="DR25" s="637"/>
      <c r="DS25" s="637"/>
      <c r="DT25" s="637"/>
      <c r="DU25" s="637"/>
      <c r="DV25" s="638"/>
      <c r="DW25" s="641">
        <v>23.7</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304032</v>
      </c>
      <c r="CS26" s="619"/>
      <c r="CT26" s="619"/>
      <c r="CU26" s="619"/>
      <c r="CV26" s="619"/>
      <c r="CW26" s="619"/>
      <c r="CX26" s="619"/>
      <c r="CY26" s="620"/>
      <c r="CZ26" s="621">
        <v>8.6999999999999993</v>
      </c>
      <c r="DA26" s="639"/>
      <c r="DB26" s="639"/>
      <c r="DC26" s="640"/>
      <c r="DD26" s="624">
        <v>256504</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283576</v>
      </c>
      <c r="S27" s="619"/>
      <c r="T27" s="619"/>
      <c r="U27" s="619"/>
      <c r="V27" s="619"/>
      <c r="W27" s="619"/>
      <c r="X27" s="619"/>
      <c r="Y27" s="620"/>
      <c r="Z27" s="671">
        <v>7.7</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680545</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156484</v>
      </c>
      <c r="CS27" s="637"/>
      <c r="CT27" s="637"/>
      <c r="CU27" s="637"/>
      <c r="CV27" s="637"/>
      <c r="CW27" s="637"/>
      <c r="CX27" s="637"/>
      <c r="CY27" s="638"/>
      <c r="CZ27" s="621">
        <v>4.5</v>
      </c>
      <c r="DA27" s="639"/>
      <c r="DB27" s="639"/>
      <c r="DC27" s="640"/>
      <c r="DD27" s="624">
        <v>53718</v>
      </c>
      <c r="DE27" s="637"/>
      <c r="DF27" s="637"/>
      <c r="DG27" s="637"/>
      <c r="DH27" s="637"/>
      <c r="DI27" s="637"/>
      <c r="DJ27" s="637"/>
      <c r="DK27" s="638"/>
      <c r="DL27" s="624">
        <v>45265</v>
      </c>
      <c r="DM27" s="637"/>
      <c r="DN27" s="637"/>
      <c r="DO27" s="637"/>
      <c r="DP27" s="637"/>
      <c r="DQ27" s="637"/>
      <c r="DR27" s="637"/>
      <c r="DS27" s="637"/>
      <c r="DT27" s="637"/>
      <c r="DU27" s="637"/>
      <c r="DV27" s="638"/>
      <c r="DW27" s="641">
        <v>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2940</v>
      </c>
      <c r="S28" s="619"/>
      <c r="T28" s="619"/>
      <c r="U28" s="619"/>
      <c r="V28" s="619"/>
      <c r="W28" s="619"/>
      <c r="X28" s="619"/>
      <c r="Y28" s="620"/>
      <c r="Z28" s="671">
        <v>0.1</v>
      </c>
      <c r="AA28" s="671"/>
      <c r="AB28" s="671"/>
      <c r="AC28" s="671"/>
      <c r="AD28" s="672">
        <v>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314603</v>
      </c>
      <c r="CS28" s="619"/>
      <c r="CT28" s="619"/>
      <c r="CU28" s="619"/>
      <c r="CV28" s="619"/>
      <c r="CW28" s="619"/>
      <c r="CX28" s="619"/>
      <c r="CY28" s="620"/>
      <c r="CZ28" s="621">
        <v>9</v>
      </c>
      <c r="DA28" s="639"/>
      <c r="DB28" s="639"/>
      <c r="DC28" s="640"/>
      <c r="DD28" s="624">
        <v>308466</v>
      </c>
      <c r="DE28" s="619"/>
      <c r="DF28" s="619"/>
      <c r="DG28" s="619"/>
      <c r="DH28" s="619"/>
      <c r="DI28" s="619"/>
      <c r="DJ28" s="619"/>
      <c r="DK28" s="620"/>
      <c r="DL28" s="624">
        <v>308466</v>
      </c>
      <c r="DM28" s="619"/>
      <c r="DN28" s="619"/>
      <c r="DO28" s="619"/>
      <c r="DP28" s="619"/>
      <c r="DQ28" s="619"/>
      <c r="DR28" s="619"/>
      <c r="DS28" s="619"/>
      <c r="DT28" s="619"/>
      <c r="DU28" s="619"/>
      <c r="DV28" s="620"/>
      <c r="DW28" s="641">
        <v>13.4</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1166</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314603</v>
      </c>
      <c r="CS29" s="637"/>
      <c r="CT29" s="637"/>
      <c r="CU29" s="637"/>
      <c r="CV29" s="637"/>
      <c r="CW29" s="637"/>
      <c r="CX29" s="637"/>
      <c r="CY29" s="638"/>
      <c r="CZ29" s="621">
        <v>9</v>
      </c>
      <c r="DA29" s="639"/>
      <c r="DB29" s="639"/>
      <c r="DC29" s="640"/>
      <c r="DD29" s="624">
        <v>308466</v>
      </c>
      <c r="DE29" s="637"/>
      <c r="DF29" s="637"/>
      <c r="DG29" s="637"/>
      <c r="DH29" s="637"/>
      <c r="DI29" s="637"/>
      <c r="DJ29" s="637"/>
      <c r="DK29" s="638"/>
      <c r="DL29" s="624">
        <v>308466</v>
      </c>
      <c r="DM29" s="637"/>
      <c r="DN29" s="637"/>
      <c r="DO29" s="637"/>
      <c r="DP29" s="637"/>
      <c r="DQ29" s="637"/>
      <c r="DR29" s="637"/>
      <c r="DS29" s="637"/>
      <c r="DT29" s="637"/>
      <c r="DU29" s="637"/>
      <c r="DV29" s="638"/>
      <c r="DW29" s="641">
        <v>13.4</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213000</v>
      </c>
      <c r="S30" s="619"/>
      <c r="T30" s="619"/>
      <c r="U30" s="619"/>
      <c r="V30" s="619"/>
      <c r="W30" s="619"/>
      <c r="X30" s="619"/>
      <c r="Y30" s="620"/>
      <c r="Z30" s="671">
        <v>5.8</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99.7</v>
      </c>
      <c r="BH30" s="685"/>
      <c r="BI30" s="685"/>
      <c r="BJ30" s="685"/>
      <c r="BK30" s="685"/>
      <c r="BL30" s="685"/>
      <c r="BM30" s="686">
        <v>98</v>
      </c>
      <c r="BN30" s="685"/>
      <c r="BO30" s="685"/>
      <c r="BP30" s="685"/>
      <c r="BQ30" s="687"/>
      <c r="BR30" s="684">
        <v>99.7</v>
      </c>
      <c r="BS30" s="685"/>
      <c r="BT30" s="685"/>
      <c r="BU30" s="685"/>
      <c r="BV30" s="685"/>
      <c r="BW30" s="685"/>
      <c r="BX30" s="686">
        <v>98.3</v>
      </c>
      <c r="BY30" s="685"/>
      <c r="BZ30" s="685"/>
      <c r="CA30" s="685"/>
      <c r="CB30" s="687"/>
      <c r="CD30" s="690"/>
      <c r="CE30" s="691"/>
      <c r="CF30" s="655" t="s">
        <v>288</v>
      </c>
      <c r="CG30" s="652"/>
      <c r="CH30" s="652"/>
      <c r="CI30" s="652"/>
      <c r="CJ30" s="652"/>
      <c r="CK30" s="652"/>
      <c r="CL30" s="652"/>
      <c r="CM30" s="652"/>
      <c r="CN30" s="652"/>
      <c r="CO30" s="652"/>
      <c r="CP30" s="652"/>
      <c r="CQ30" s="653"/>
      <c r="CR30" s="618">
        <v>291304</v>
      </c>
      <c r="CS30" s="619"/>
      <c r="CT30" s="619"/>
      <c r="CU30" s="619"/>
      <c r="CV30" s="619"/>
      <c r="CW30" s="619"/>
      <c r="CX30" s="619"/>
      <c r="CY30" s="620"/>
      <c r="CZ30" s="621">
        <v>8.4</v>
      </c>
      <c r="DA30" s="639"/>
      <c r="DB30" s="639"/>
      <c r="DC30" s="640"/>
      <c r="DD30" s="624">
        <v>285167</v>
      </c>
      <c r="DE30" s="619"/>
      <c r="DF30" s="619"/>
      <c r="DG30" s="619"/>
      <c r="DH30" s="619"/>
      <c r="DI30" s="619"/>
      <c r="DJ30" s="619"/>
      <c r="DK30" s="620"/>
      <c r="DL30" s="624">
        <v>285167</v>
      </c>
      <c r="DM30" s="619"/>
      <c r="DN30" s="619"/>
      <c r="DO30" s="619"/>
      <c r="DP30" s="619"/>
      <c r="DQ30" s="619"/>
      <c r="DR30" s="619"/>
      <c r="DS30" s="619"/>
      <c r="DT30" s="619"/>
      <c r="DU30" s="619"/>
      <c r="DV30" s="620"/>
      <c r="DW30" s="641">
        <v>12.4</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141629</v>
      </c>
      <c r="S31" s="619"/>
      <c r="T31" s="619"/>
      <c r="U31" s="619"/>
      <c r="V31" s="619"/>
      <c r="W31" s="619"/>
      <c r="X31" s="619"/>
      <c r="Y31" s="620"/>
      <c r="Z31" s="671">
        <v>3.9</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99.7</v>
      </c>
      <c r="BH31" s="637"/>
      <c r="BI31" s="637"/>
      <c r="BJ31" s="637"/>
      <c r="BK31" s="637"/>
      <c r="BL31" s="637"/>
      <c r="BM31" s="673">
        <v>98.3</v>
      </c>
      <c r="BN31" s="683"/>
      <c r="BO31" s="683"/>
      <c r="BP31" s="683"/>
      <c r="BQ31" s="647"/>
      <c r="BR31" s="682">
        <v>99.5</v>
      </c>
      <c r="BS31" s="637"/>
      <c r="BT31" s="637"/>
      <c r="BU31" s="637"/>
      <c r="BV31" s="637"/>
      <c r="BW31" s="637"/>
      <c r="BX31" s="673">
        <v>98.7</v>
      </c>
      <c r="BY31" s="683"/>
      <c r="BZ31" s="683"/>
      <c r="CA31" s="683"/>
      <c r="CB31" s="647"/>
      <c r="CD31" s="690"/>
      <c r="CE31" s="691"/>
      <c r="CF31" s="655" t="s">
        <v>292</v>
      </c>
      <c r="CG31" s="652"/>
      <c r="CH31" s="652"/>
      <c r="CI31" s="652"/>
      <c r="CJ31" s="652"/>
      <c r="CK31" s="652"/>
      <c r="CL31" s="652"/>
      <c r="CM31" s="652"/>
      <c r="CN31" s="652"/>
      <c r="CO31" s="652"/>
      <c r="CP31" s="652"/>
      <c r="CQ31" s="653"/>
      <c r="CR31" s="618">
        <v>23299</v>
      </c>
      <c r="CS31" s="637"/>
      <c r="CT31" s="637"/>
      <c r="CU31" s="637"/>
      <c r="CV31" s="637"/>
      <c r="CW31" s="637"/>
      <c r="CX31" s="637"/>
      <c r="CY31" s="638"/>
      <c r="CZ31" s="621">
        <v>0.7</v>
      </c>
      <c r="DA31" s="639"/>
      <c r="DB31" s="639"/>
      <c r="DC31" s="640"/>
      <c r="DD31" s="624">
        <v>23299</v>
      </c>
      <c r="DE31" s="637"/>
      <c r="DF31" s="637"/>
      <c r="DG31" s="637"/>
      <c r="DH31" s="637"/>
      <c r="DI31" s="637"/>
      <c r="DJ31" s="637"/>
      <c r="DK31" s="638"/>
      <c r="DL31" s="624">
        <v>23299</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108189</v>
      </c>
      <c r="S32" s="619"/>
      <c r="T32" s="619"/>
      <c r="U32" s="619"/>
      <c r="V32" s="619"/>
      <c r="W32" s="619"/>
      <c r="X32" s="619"/>
      <c r="Y32" s="620"/>
      <c r="Z32" s="671">
        <v>3</v>
      </c>
      <c r="AA32" s="671"/>
      <c r="AB32" s="671"/>
      <c r="AC32" s="671"/>
      <c r="AD32" s="672">
        <v>20179</v>
      </c>
      <c r="AE32" s="672"/>
      <c r="AF32" s="672"/>
      <c r="AG32" s="672"/>
      <c r="AH32" s="672"/>
      <c r="AI32" s="672"/>
      <c r="AJ32" s="672"/>
      <c r="AK32" s="672"/>
      <c r="AL32" s="641">
        <v>0.9</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99.7</v>
      </c>
      <c r="BH32" s="603"/>
      <c r="BI32" s="603"/>
      <c r="BJ32" s="603"/>
      <c r="BK32" s="603"/>
      <c r="BL32" s="603"/>
      <c r="BM32" s="666">
        <v>97.5</v>
      </c>
      <c r="BN32" s="603"/>
      <c r="BO32" s="603"/>
      <c r="BP32" s="603"/>
      <c r="BQ32" s="660"/>
      <c r="BR32" s="681">
        <v>99.7</v>
      </c>
      <c r="BS32" s="603"/>
      <c r="BT32" s="603"/>
      <c r="BU32" s="603"/>
      <c r="BV32" s="603"/>
      <c r="BW32" s="603"/>
      <c r="BX32" s="666">
        <v>97.7</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308100</v>
      </c>
      <c r="S33" s="619"/>
      <c r="T33" s="619"/>
      <c r="U33" s="619"/>
      <c r="V33" s="619"/>
      <c r="W33" s="619"/>
      <c r="X33" s="619"/>
      <c r="Y33" s="620"/>
      <c r="Z33" s="671">
        <v>8.4</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1826302</v>
      </c>
      <c r="CS33" s="637"/>
      <c r="CT33" s="637"/>
      <c r="CU33" s="637"/>
      <c r="CV33" s="637"/>
      <c r="CW33" s="637"/>
      <c r="CX33" s="637"/>
      <c r="CY33" s="638"/>
      <c r="CZ33" s="621">
        <v>52.4</v>
      </c>
      <c r="DA33" s="639"/>
      <c r="DB33" s="639"/>
      <c r="DC33" s="640"/>
      <c r="DD33" s="624">
        <v>1434506</v>
      </c>
      <c r="DE33" s="637"/>
      <c r="DF33" s="637"/>
      <c r="DG33" s="637"/>
      <c r="DH33" s="637"/>
      <c r="DI33" s="637"/>
      <c r="DJ33" s="637"/>
      <c r="DK33" s="638"/>
      <c r="DL33" s="624">
        <v>986324</v>
      </c>
      <c r="DM33" s="637"/>
      <c r="DN33" s="637"/>
      <c r="DO33" s="637"/>
      <c r="DP33" s="637"/>
      <c r="DQ33" s="637"/>
      <c r="DR33" s="637"/>
      <c r="DS33" s="637"/>
      <c r="DT33" s="637"/>
      <c r="DU33" s="637"/>
      <c r="DV33" s="638"/>
      <c r="DW33" s="641">
        <v>42.8</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627297</v>
      </c>
      <c r="CS34" s="619"/>
      <c r="CT34" s="619"/>
      <c r="CU34" s="619"/>
      <c r="CV34" s="619"/>
      <c r="CW34" s="619"/>
      <c r="CX34" s="619"/>
      <c r="CY34" s="620"/>
      <c r="CZ34" s="621">
        <v>18</v>
      </c>
      <c r="DA34" s="639"/>
      <c r="DB34" s="639"/>
      <c r="DC34" s="640"/>
      <c r="DD34" s="624">
        <v>464410</v>
      </c>
      <c r="DE34" s="619"/>
      <c r="DF34" s="619"/>
      <c r="DG34" s="619"/>
      <c r="DH34" s="619"/>
      <c r="DI34" s="619"/>
      <c r="DJ34" s="619"/>
      <c r="DK34" s="620"/>
      <c r="DL34" s="624">
        <v>311320</v>
      </c>
      <c r="DM34" s="619"/>
      <c r="DN34" s="619"/>
      <c r="DO34" s="619"/>
      <c r="DP34" s="619"/>
      <c r="DQ34" s="619"/>
      <c r="DR34" s="619"/>
      <c r="DS34" s="619"/>
      <c r="DT34" s="619"/>
      <c r="DU34" s="619"/>
      <c r="DV34" s="620"/>
      <c r="DW34" s="641">
        <v>13.5</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132400</v>
      </c>
      <c r="S35" s="619"/>
      <c r="T35" s="619"/>
      <c r="U35" s="619"/>
      <c r="V35" s="619"/>
      <c r="W35" s="619"/>
      <c r="X35" s="619"/>
      <c r="Y35" s="620"/>
      <c r="Z35" s="671">
        <v>3.6</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182558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36223</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63803</v>
      </c>
      <c r="CS35" s="637"/>
      <c r="CT35" s="637"/>
      <c r="CU35" s="637"/>
      <c r="CV35" s="637"/>
      <c r="CW35" s="637"/>
      <c r="CX35" s="637"/>
      <c r="CY35" s="638"/>
      <c r="CZ35" s="621">
        <v>1.8</v>
      </c>
      <c r="DA35" s="639"/>
      <c r="DB35" s="639"/>
      <c r="DC35" s="640"/>
      <c r="DD35" s="624">
        <v>51640</v>
      </c>
      <c r="DE35" s="637"/>
      <c r="DF35" s="637"/>
      <c r="DG35" s="637"/>
      <c r="DH35" s="637"/>
      <c r="DI35" s="637"/>
      <c r="DJ35" s="637"/>
      <c r="DK35" s="638"/>
      <c r="DL35" s="624">
        <v>51640</v>
      </c>
      <c r="DM35" s="637"/>
      <c r="DN35" s="637"/>
      <c r="DO35" s="637"/>
      <c r="DP35" s="637"/>
      <c r="DQ35" s="637"/>
      <c r="DR35" s="637"/>
      <c r="DS35" s="637"/>
      <c r="DT35" s="637"/>
      <c r="DU35" s="637"/>
      <c r="DV35" s="638"/>
      <c r="DW35" s="641">
        <v>2.2000000000000002</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3659686</v>
      </c>
      <c r="S36" s="659"/>
      <c r="T36" s="659"/>
      <c r="U36" s="659"/>
      <c r="V36" s="659"/>
      <c r="W36" s="659"/>
      <c r="X36" s="659"/>
      <c r="Y36" s="662"/>
      <c r="Z36" s="663">
        <v>100</v>
      </c>
      <c r="AA36" s="663"/>
      <c r="AB36" s="663"/>
      <c r="AC36" s="663"/>
      <c r="AD36" s="664">
        <v>2170946</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42837</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36223</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753332</v>
      </c>
      <c r="CS36" s="619"/>
      <c r="CT36" s="619"/>
      <c r="CU36" s="619"/>
      <c r="CV36" s="619"/>
      <c r="CW36" s="619"/>
      <c r="CX36" s="619"/>
      <c r="CY36" s="620"/>
      <c r="CZ36" s="621">
        <v>21.6</v>
      </c>
      <c r="DA36" s="639"/>
      <c r="DB36" s="639"/>
      <c r="DC36" s="640"/>
      <c r="DD36" s="624">
        <v>551545</v>
      </c>
      <c r="DE36" s="619"/>
      <c r="DF36" s="619"/>
      <c r="DG36" s="619"/>
      <c r="DH36" s="619"/>
      <c r="DI36" s="619"/>
      <c r="DJ36" s="619"/>
      <c r="DK36" s="620"/>
      <c r="DL36" s="624">
        <v>448280</v>
      </c>
      <c r="DM36" s="619"/>
      <c r="DN36" s="619"/>
      <c r="DO36" s="619"/>
      <c r="DP36" s="619"/>
      <c r="DQ36" s="619"/>
      <c r="DR36" s="619"/>
      <c r="DS36" s="619"/>
      <c r="DT36" s="619"/>
      <c r="DU36" s="619"/>
      <c r="DV36" s="620"/>
      <c r="DW36" s="641">
        <v>19.5</v>
      </c>
      <c r="DX36" s="642"/>
      <c r="DY36" s="642"/>
      <c r="DZ36" s="642"/>
      <c r="EA36" s="642"/>
      <c r="EB36" s="642"/>
      <c r="EC36" s="643"/>
    </row>
    <row r="37" spans="2:133" ht="11.25" customHeight="1">
      <c r="AQ37" s="644" t="s">
        <v>310</v>
      </c>
      <c r="AR37" s="645"/>
      <c r="AS37" s="645"/>
      <c r="AT37" s="645"/>
      <c r="AU37" s="645"/>
      <c r="AV37" s="645"/>
      <c r="AW37" s="645"/>
      <c r="AX37" s="645"/>
      <c r="AY37" s="646"/>
      <c r="AZ37" s="618">
        <v>15491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598</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223650</v>
      </c>
      <c r="CS37" s="637"/>
      <c r="CT37" s="637"/>
      <c r="CU37" s="637"/>
      <c r="CV37" s="637"/>
      <c r="CW37" s="637"/>
      <c r="CX37" s="637"/>
      <c r="CY37" s="638"/>
      <c r="CZ37" s="621">
        <v>6.4</v>
      </c>
      <c r="DA37" s="639"/>
      <c r="DB37" s="639"/>
      <c r="DC37" s="640"/>
      <c r="DD37" s="624">
        <v>222044</v>
      </c>
      <c r="DE37" s="637"/>
      <c r="DF37" s="637"/>
      <c r="DG37" s="637"/>
      <c r="DH37" s="637"/>
      <c r="DI37" s="637"/>
      <c r="DJ37" s="637"/>
      <c r="DK37" s="638"/>
      <c r="DL37" s="624">
        <v>222044</v>
      </c>
      <c r="DM37" s="637"/>
      <c r="DN37" s="637"/>
      <c r="DO37" s="637"/>
      <c r="DP37" s="637"/>
      <c r="DQ37" s="637"/>
      <c r="DR37" s="637"/>
      <c r="DS37" s="637"/>
      <c r="DT37" s="637"/>
      <c r="DU37" s="637"/>
      <c r="DV37" s="638"/>
      <c r="DW37" s="641">
        <v>9.6</v>
      </c>
      <c r="DX37" s="642"/>
      <c r="DY37" s="642"/>
      <c r="DZ37" s="642"/>
      <c r="EA37" s="642"/>
      <c r="EB37" s="642"/>
      <c r="EC37" s="643"/>
    </row>
    <row r="38" spans="2:133" ht="11.25" customHeight="1">
      <c r="AQ38" s="644" t="s">
        <v>313</v>
      </c>
      <c r="AR38" s="645"/>
      <c r="AS38" s="645"/>
      <c r="AT38" s="645"/>
      <c r="AU38" s="645"/>
      <c r="AV38" s="645"/>
      <c r="AW38" s="645"/>
      <c r="AX38" s="645"/>
      <c r="AY38" s="646"/>
      <c r="AZ38" s="618">
        <v>11204</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1972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182558</v>
      </c>
      <c r="CS38" s="619"/>
      <c r="CT38" s="619"/>
      <c r="CU38" s="619"/>
      <c r="CV38" s="619"/>
      <c r="CW38" s="619"/>
      <c r="CX38" s="619"/>
      <c r="CY38" s="620"/>
      <c r="CZ38" s="621">
        <v>5.2</v>
      </c>
      <c r="DA38" s="639"/>
      <c r="DB38" s="639"/>
      <c r="DC38" s="640"/>
      <c r="DD38" s="624">
        <v>168724</v>
      </c>
      <c r="DE38" s="619"/>
      <c r="DF38" s="619"/>
      <c r="DG38" s="619"/>
      <c r="DH38" s="619"/>
      <c r="DI38" s="619"/>
      <c r="DJ38" s="619"/>
      <c r="DK38" s="620"/>
      <c r="DL38" s="624">
        <v>165084</v>
      </c>
      <c r="DM38" s="619"/>
      <c r="DN38" s="619"/>
      <c r="DO38" s="619"/>
      <c r="DP38" s="619"/>
      <c r="DQ38" s="619"/>
      <c r="DR38" s="619"/>
      <c r="DS38" s="619"/>
      <c r="DT38" s="619"/>
      <c r="DU38" s="619"/>
      <c r="DV38" s="620"/>
      <c r="DW38" s="641">
        <v>7.2</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155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188312</v>
      </c>
      <c r="CS39" s="637"/>
      <c r="CT39" s="637"/>
      <c r="CU39" s="637"/>
      <c r="CV39" s="637"/>
      <c r="CW39" s="637"/>
      <c r="CX39" s="637"/>
      <c r="CY39" s="638"/>
      <c r="CZ39" s="621">
        <v>5.4</v>
      </c>
      <c r="DA39" s="639"/>
      <c r="DB39" s="639"/>
      <c r="DC39" s="640"/>
      <c r="DD39" s="624">
        <v>187187</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24732</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11000</v>
      </c>
      <c r="CS40" s="619"/>
      <c r="CT40" s="619"/>
      <c r="CU40" s="619"/>
      <c r="CV40" s="619"/>
      <c r="CW40" s="619"/>
      <c r="CX40" s="619"/>
      <c r="CY40" s="620"/>
      <c r="CZ40" s="621">
        <v>0.3</v>
      </c>
      <c r="DA40" s="639"/>
      <c r="DB40" s="639"/>
      <c r="DC40" s="640"/>
      <c r="DD40" s="624">
        <v>11000</v>
      </c>
      <c r="DE40" s="619"/>
      <c r="DF40" s="619"/>
      <c r="DG40" s="619"/>
      <c r="DH40" s="619"/>
      <c r="DI40" s="619"/>
      <c r="DJ40" s="619"/>
      <c r="DK40" s="620"/>
      <c r="DL40" s="624">
        <v>10000</v>
      </c>
      <c r="DM40" s="619"/>
      <c r="DN40" s="619"/>
      <c r="DO40" s="619"/>
      <c r="DP40" s="619"/>
      <c r="DQ40" s="619"/>
      <c r="DR40" s="619"/>
      <c r="DS40" s="619"/>
      <c r="DT40" s="619"/>
      <c r="DU40" s="619"/>
      <c r="DV40" s="620"/>
      <c r="DW40" s="641">
        <v>0.4</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88294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232</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553089</v>
      </c>
      <c r="CS42" s="619"/>
      <c r="CT42" s="619"/>
      <c r="CU42" s="619"/>
      <c r="CV42" s="619"/>
      <c r="CW42" s="619"/>
      <c r="CX42" s="619"/>
      <c r="CY42" s="620"/>
      <c r="CZ42" s="621">
        <v>15.9</v>
      </c>
      <c r="DA42" s="622"/>
      <c r="DB42" s="622"/>
      <c r="DC42" s="623"/>
      <c r="DD42" s="624">
        <v>165416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5942</v>
      </c>
      <c r="CS43" s="637"/>
      <c r="CT43" s="637"/>
      <c r="CU43" s="637"/>
      <c r="CV43" s="637"/>
      <c r="CW43" s="637"/>
      <c r="CX43" s="637"/>
      <c r="CY43" s="638"/>
      <c r="CZ43" s="621">
        <v>0.2</v>
      </c>
      <c r="DA43" s="639"/>
      <c r="DB43" s="639"/>
      <c r="DC43" s="640"/>
      <c r="DD43" s="624">
        <v>2179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553089</v>
      </c>
      <c r="CS44" s="619"/>
      <c r="CT44" s="619"/>
      <c r="CU44" s="619"/>
      <c r="CV44" s="619"/>
      <c r="CW44" s="619"/>
      <c r="CX44" s="619"/>
      <c r="CY44" s="620"/>
      <c r="CZ44" s="621">
        <v>15.9</v>
      </c>
      <c r="DA44" s="622"/>
      <c r="DB44" s="622"/>
      <c r="DC44" s="623"/>
      <c r="DD44" s="624">
        <v>165416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381431</v>
      </c>
      <c r="CS45" s="637"/>
      <c r="CT45" s="637"/>
      <c r="CU45" s="637"/>
      <c r="CV45" s="637"/>
      <c r="CW45" s="637"/>
      <c r="CX45" s="637"/>
      <c r="CY45" s="638"/>
      <c r="CZ45" s="621">
        <v>10.9</v>
      </c>
      <c r="DA45" s="639"/>
      <c r="DB45" s="639"/>
      <c r="DC45" s="640"/>
      <c r="DD45" s="624">
        <v>104299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157971</v>
      </c>
      <c r="CS46" s="619"/>
      <c r="CT46" s="619"/>
      <c r="CU46" s="619"/>
      <c r="CV46" s="619"/>
      <c r="CW46" s="619"/>
      <c r="CX46" s="619"/>
      <c r="CY46" s="620"/>
      <c r="CZ46" s="621">
        <v>4.5</v>
      </c>
      <c r="DA46" s="622"/>
      <c r="DB46" s="622"/>
      <c r="DC46" s="623"/>
      <c r="DD46" s="624">
        <v>58630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3484885</v>
      </c>
      <c r="CS49" s="603"/>
      <c r="CT49" s="603"/>
      <c r="CU49" s="603"/>
      <c r="CV49" s="603"/>
      <c r="CW49" s="603"/>
      <c r="CX49" s="603"/>
      <c r="CY49" s="604"/>
      <c r="CZ49" s="605">
        <v>100</v>
      </c>
      <c r="DA49" s="606"/>
      <c r="DB49" s="606"/>
      <c r="DC49" s="607"/>
      <c r="DD49" s="608">
        <v>2509505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4" t="s">
        <v>338</v>
      </c>
      <c r="DK2" s="1135"/>
      <c r="DL2" s="1135"/>
      <c r="DM2" s="1135"/>
      <c r="DN2" s="1135"/>
      <c r="DO2" s="1136"/>
      <c r="DP2" s="200"/>
      <c r="DQ2" s="1134" t="s">
        <v>339</v>
      </c>
      <c r="DR2" s="1135"/>
      <c r="DS2" s="1135"/>
      <c r="DT2" s="1135"/>
      <c r="DU2" s="1135"/>
      <c r="DV2" s="1135"/>
      <c r="DW2" s="1135"/>
      <c r="DX2" s="1135"/>
      <c r="DY2" s="1135"/>
      <c r="DZ2" s="11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7"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2" t="s">
        <v>356</v>
      </c>
      <c r="DH5" s="1123"/>
      <c r="DI5" s="1123"/>
      <c r="DJ5" s="1123"/>
      <c r="DK5" s="1124"/>
      <c r="DL5" s="1122" t="s">
        <v>357</v>
      </c>
      <c r="DM5" s="1123"/>
      <c r="DN5" s="1123"/>
      <c r="DO5" s="1123"/>
      <c r="DP5" s="1124"/>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8"/>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5"/>
      <c r="DH6" s="1126"/>
      <c r="DI6" s="1126"/>
      <c r="DJ6" s="1126"/>
      <c r="DK6" s="1127"/>
      <c r="DL6" s="1125"/>
      <c r="DM6" s="1126"/>
      <c r="DN6" s="1126"/>
      <c r="DO6" s="1126"/>
      <c r="DP6" s="1127"/>
      <c r="DQ6" s="1030"/>
      <c r="DR6" s="1031"/>
      <c r="DS6" s="1031"/>
      <c r="DT6" s="1031"/>
      <c r="DU6" s="1032"/>
      <c r="DV6" s="1030"/>
      <c r="DW6" s="1031"/>
      <c r="DX6" s="1031"/>
      <c r="DY6" s="1031"/>
      <c r="DZ6" s="1044"/>
      <c r="EA6" s="205"/>
    </row>
    <row r="7" spans="1:131" s="206" customFormat="1" ht="26.25" customHeight="1" thickTop="1">
      <c r="A7" s="209">
        <v>1</v>
      </c>
      <c r="B7" s="1075" t="s">
        <v>359</v>
      </c>
      <c r="C7" s="1076"/>
      <c r="D7" s="1076"/>
      <c r="E7" s="1076"/>
      <c r="F7" s="1076"/>
      <c r="G7" s="1076"/>
      <c r="H7" s="1076"/>
      <c r="I7" s="1076"/>
      <c r="J7" s="1076"/>
      <c r="K7" s="1076"/>
      <c r="L7" s="1076"/>
      <c r="M7" s="1076"/>
      <c r="N7" s="1076"/>
      <c r="O7" s="1076"/>
      <c r="P7" s="1077"/>
      <c r="Q7" s="1128">
        <v>3619</v>
      </c>
      <c r="R7" s="1129"/>
      <c r="S7" s="1129"/>
      <c r="T7" s="1129"/>
      <c r="U7" s="1129"/>
      <c r="V7" s="1129">
        <v>3446</v>
      </c>
      <c r="W7" s="1129"/>
      <c r="X7" s="1129"/>
      <c r="Y7" s="1129"/>
      <c r="Z7" s="1129"/>
      <c r="AA7" s="1129">
        <v>173</v>
      </c>
      <c r="AB7" s="1129"/>
      <c r="AC7" s="1129"/>
      <c r="AD7" s="1129"/>
      <c r="AE7" s="1130"/>
      <c r="AF7" s="1131">
        <v>159</v>
      </c>
      <c r="AG7" s="1132"/>
      <c r="AH7" s="1132"/>
      <c r="AI7" s="1132"/>
      <c r="AJ7" s="1133"/>
      <c r="AK7" s="1072" t="s">
        <v>541</v>
      </c>
      <c r="AL7" s="1072"/>
      <c r="AM7" s="1072"/>
      <c r="AN7" s="1072"/>
      <c r="AO7" s="1072"/>
      <c r="AP7" s="1116">
        <v>4013</v>
      </c>
      <c r="AQ7" s="1116"/>
      <c r="AR7" s="1116"/>
      <c r="AS7" s="1116"/>
      <c r="AT7" s="1116"/>
      <c r="AU7" s="1117"/>
      <c r="AV7" s="1117"/>
      <c r="AW7" s="1117"/>
      <c r="AX7" s="1117"/>
      <c r="AY7" s="1118"/>
      <c r="AZ7" s="203"/>
      <c r="BA7" s="203"/>
      <c r="BB7" s="203"/>
      <c r="BC7" s="203"/>
      <c r="BD7" s="203"/>
      <c r="BE7" s="204"/>
      <c r="BF7" s="204"/>
      <c r="BG7" s="204"/>
      <c r="BH7" s="204"/>
      <c r="BI7" s="204"/>
      <c r="BJ7" s="204"/>
      <c r="BK7" s="204"/>
      <c r="BL7" s="204"/>
      <c r="BM7" s="204"/>
      <c r="BN7" s="204"/>
      <c r="BO7" s="204"/>
      <c r="BP7" s="204"/>
      <c r="BQ7" s="210">
        <v>1</v>
      </c>
      <c r="BR7" s="211"/>
      <c r="BS7" s="1119" t="s">
        <v>542</v>
      </c>
      <c r="BT7" s="1120"/>
      <c r="BU7" s="1120"/>
      <c r="BV7" s="1120"/>
      <c r="BW7" s="1120"/>
      <c r="BX7" s="1120"/>
      <c r="BY7" s="1120"/>
      <c r="BZ7" s="1120"/>
      <c r="CA7" s="1120"/>
      <c r="CB7" s="1120"/>
      <c r="CC7" s="1120"/>
      <c r="CD7" s="1120"/>
      <c r="CE7" s="1120"/>
      <c r="CF7" s="1120"/>
      <c r="CG7" s="1121"/>
      <c r="CH7" s="1113">
        <v>24</v>
      </c>
      <c r="CI7" s="1114"/>
      <c r="CJ7" s="1114"/>
      <c r="CK7" s="1114"/>
      <c r="CL7" s="1115"/>
      <c r="CM7" s="1113">
        <v>148</v>
      </c>
      <c r="CN7" s="1114"/>
      <c r="CO7" s="1114"/>
      <c r="CP7" s="1114"/>
      <c r="CQ7" s="1115"/>
      <c r="CR7" s="1113">
        <v>120</v>
      </c>
      <c r="CS7" s="1114"/>
      <c r="CT7" s="1114"/>
      <c r="CU7" s="1114"/>
      <c r="CV7" s="1115"/>
      <c r="CW7" s="1113" t="s">
        <v>541</v>
      </c>
      <c r="CX7" s="1114"/>
      <c r="CY7" s="1114"/>
      <c r="CZ7" s="1114"/>
      <c r="DA7" s="1115"/>
      <c r="DB7" s="1113" t="s">
        <v>541</v>
      </c>
      <c r="DC7" s="1114"/>
      <c r="DD7" s="1114"/>
      <c r="DE7" s="1114"/>
      <c r="DF7" s="1115"/>
      <c r="DG7" s="1113" t="s">
        <v>541</v>
      </c>
      <c r="DH7" s="1114"/>
      <c r="DI7" s="1114"/>
      <c r="DJ7" s="1114"/>
      <c r="DK7" s="1115"/>
      <c r="DL7" s="1113" t="s">
        <v>541</v>
      </c>
      <c r="DM7" s="1114"/>
      <c r="DN7" s="1114"/>
      <c r="DO7" s="1114"/>
      <c r="DP7" s="1115"/>
      <c r="DQ7" s="1113" t="s">
        <v>541</v>
      </c>
      <c r="DR7" s="1114"/>
      <c r="DS7" s="1114"/>
      <c r="DT7" s="1114"/>
      <c r="DU7" s="1115"/>
      <c r="DV7" s="1139"/>
      <c r="DW7" s="1140"/>
      <c r="DX7" s="1140"/>
      <c r="DY7" s="1140"/>
      <c r="DZ7" s="1141"/>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64</v>
      </c>
      <c r="R8" s="1070"/>
      <c r="S8" s="1070"/>
      <c r="T8" s="1070"/>
      <c r="U8" s="1070"/>
      <c r="V8" s="1070">
        <v>63</v>
      </c>
      <c r="W8" s="1070"/>
      <c r="X8" s="1070"/>
      <c r="Y8" s="1070"/>
      <c r="Z8" s="1070"/>
      <c r="AA8" s="1070">
        <v>2</v>
      </c>
      <c r="AB8" s="1070"/>
      <c r="AC8" s="1070"/>
      <c r="AD8" s="1070"/>
      <c r="AE8" s="1071"/>
      <c r="AF8" s="1045">
        <v>2</v>
      </c>
      <c r="AG8" s="1046"/>
      <c r="AH8" s="1046"/>
      <c r="AI8" s="1046"/>
      <c r="AJ8" s="1047"/>
      <c r="AK8" s="1072" t="s">
        <v>541</v>
      </c>
      <c r="AL8" s="1072"/>
      <c r="AM8" s="1072"/>
      <c r="AN8" s="1072"/>
      <c r="AO8" s="1072"/>
      <c r="AP8" s="1072" t="s">
        <v>541</v>
      </c>
      <c r="AQ8" s="1072"/>
      <c r="AR8" s="1072"/>
      <c r="AS8" s="1072"/>
      <c r="AT8" s="1072"/>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543</v>
      </c>
      <c r="BT8" s="1041"/>
      <c r="BU8" s="1041"/>
      <c r="BV8" s="1041"/>
      <c r="BW8" s="1041"/>
      <c r="BX8" s="1041"/>
      <c r="BY8" s="1041"/>
      <c r="BZ8" s="1041"/>
      <c r="CA8" s="1041"/>
      <c r="CB8" s="1041"/>
      <c r="CC8" s="1041"/>
      <c r="CD8" s="1041"/>
      <c r="CE8" s="1041"/>
      <c r="CF8" s="1041"/>
      <c r="CG8" s="1042"/>
      <c r="CH8" s="1015">
        <v>55</v>
      </c>
      <c r="CI8" s="1016"/>
      <c r="CJ8" s="1016"/>
      <c r="CK8" s="1016"/>
      <c r="CL8" s="1017"/>
      <c r="CM8" s="1015">
        <v>669</v>
      </c>
      <c r="CN8" s="1016"/>
      <c r="CO8" s="1016"/>
      <c r="CP8" s="1016"/>
      <c r="CQ8" s="1017"/>
      <c r="CR8" s="1015">
        <v>100</v>
      </c>
      <c r="CS8" s="1016"/>
      <c r="CT8" s="1016"/>
      <c r="CU8" s="1016"/>
      <c r="CV8" s="1017"/>
      <c r="CW8" s="1015">
        <v>1</v>
      </c>
      <c r="CX8" s="1016"/>
      <c r="CY8" s="1016"/>
      <c r="CZ8" s="1016"/>
      <c r="DA8" s="1017"/>
      <c r="DB8" s="1015" t="s">
        <v>541</v>
      </c>
      <c r="DC8" s="1016"/>
      <c r="DD8" s="1016"/>
      <c r="DE8" s="1016"/>
      <c r="DF8" s="1017"/>
      <c r="DG8" s="1015" t="s">
        <v>541</v>
      </c>
      <c r="DH8" s="1016"/>
      <c r="DI8" s="1016"/>
      <c r="DJ8" s="1016"/>
      <c r="DK8" s="1017"/>
      <c r="DL8" s="1015" t="s">
        <v>541</v>
      </c>
      <c r="DM8" s="1016"/>
      <c r="DN8" s="1016"/>
      <c r="DO8" s="1016"/>
      <c r="DP8" s="1017"/>
      <c r="DQ8" s="1015" t="s">
        <v>541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072"/>
      <c r="AM9" s="1072"/>
      <c r="AN9" s="1072"/>
      <c r="AO9" s="1072"/>
      <c r="AP9" s="1072"/>
      <c r="AQ9" s="1072"/>
      <c r="AR9" s="1072"/>
      <c r="AS9" s="1072"/>
      <c r="AT9" s="1072"/>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544</v>
      </c>
      <c r="BT9" s="1041"/>
      <c r="BU9" s="1041"/>
      <c r="BV9" s="1041"/>
      <c r="BW9" s="1041"/>
      <c r="BX9" s="1041"/>
      <c r="BY9" s="1041"/>
      <c r="BZ9" s="1041"/>
      <c r="CA9" s="1041"/>
      <c r="CB9" s="1041"/>
      <c r="CC9" s="1041"/>
      <c r="CD9" s="1041"/>
      <c r="CE9" s="1041"/>
      <c r="CF9" s="1041"/>
      <c r="CG9" s="1042"/>
      <c r="CH9" s="1015">
        <v>-15</v>
      </c>
      <c r="CI9" s="1016"/>
      <c r="CJ9" s="1016"/>
      <c r="CK9" s="1016"/>
      <c r="CL9" s="1017"/>
      <c r="CM9" s="1015">
        <v>71</v>
      </c>
      <c r="CN9" s="1016"/>
      <c r="CO9" s="1016"/>
      <c r="CP9" s="1016"/>
      <c r="CQ9" s="1017"/>
      <c r="CR9" s="1015">
        <v>40</v>
      </c>
      <c r="CS9" s="1016"/>
      <c r="CT9" s="1016"/>
      <c r="CU9" s="1016"/>
      <c r="CV9" s="1017"/>
      <c r="CW9" s="1015" t="s">
        <v>541</v>
      </c>
      <c r="CX9" s="1016"/>
      <c r="CY9" s="1016"/>
      <c r="CZ9" s="1016"/>
      <c r="DA9" s="1017"/>
      <c r="DB9" s="1015" t="s">
        <v>541</v>
      </c>
      <c r="DC9" s="1016"/>
      <c r="DD9" s="1016"/>
      <c r="DE9" s="1016"/>
      <c r="DF9" s="1017"/>
      <c r="DG9" s="1015" t="s">
        <v>541</v>
      </c>
      <c r="DH9" s="1016"/>
      <c r="DI9" s="1016"/>
      <c r="DJ9" s="1016"/>
      <c r="DK9" s="1017"/>
      <c r="DL9" s="1015" t="s">
        <v>541</v>
      </c>
      <c r="DM9" s="1016"/>
      <c r="DN9" s="1016"/>
      <c r="DO9" s="1016"/>
      <c r="DP9" s="1017"/>
      <c r="DQ9" s="1015" t="s">
        <v>541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072"/>
      <c r="AM10" s="1072"/>
      <c r="AN10" s="1072"/>
      <c r="AO10" s="1072"/>
      <c r="AP10" s="1072"/>
      <c r="AQ10" s="1072"/>
      <c r="AR10" s="1072"/>
      <c r="AS10" s="1072"/>
      <c r="AT10" s="1072"/>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072"/>
      <c r="AM11" s="1072"/>
      <c r="AN11" s="1072"/>
      <c r="AO11" s="1072"/>
      <c r="AP11" s="1072"/>
      <c r="AQ11" s="1072"/>
      <c r="AR11" s="1072"/>
      <c r="AS11" s="1072"/>
      <c r="AT11" s="1072"/>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072"/>
      <c r="AM12" s="1072"/>
      <c r="AN12" s="1072"/>
      <c r="AO12" s="1072"/>
      <c r="AP12" s="1072"/>
      <c r="AQ12" s="1072"/>
      <c r="AR12" s="1072"/>
      <c r="AS12" s="1072"/>
      <c r="AT12" s="1072"/>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072"/>
      <c r="AM13" s="1072"/>
      <c r="AN13" s="1072"/>
      <c r="AO13" s="1072"/>
      <c r="AP13" s="1072"/>
      <c r="AQ13" s="1072"/>
      <c r="AR13" s="1072"/>
      <c r="AS13" s="1072"/>
      <c r="AT13" s="1072"/>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072"/>
      <c r="AM14" s="1072"/>
      <c r="AN14" s="1072"/>
      <c r="AO14" s="1072"/>
      <c r="AP14" s="1072"/>
      <c r="AQ14" s="1072"/>
      <c r="AR14" s="1072"/>
      <c r="AS14" s="1072"/>
      <c r="AT14" s="1072"/>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072"/>
      <c r="AM15" s="1072"/>
      <c r="AN15" s="1072"/>
      <c r="AO15" s="1072"/>
      <c r="AP15" s="1072"/>
      <c r="AQ15" s="1072"/>
      <c r="AR15" s="1072"/>
      <c r="AS15" s="1072"/>
      <c r="AT15" s="1072"/>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072"/>
      <c r="AM16" s="1072"/>
      <c r="AN16" s="1072"/>
      <c r="AO16" s="1072"/>
      <c r="AP16" s="1072"/>
      <c r="AQ16" s="1072"/>
      <c r="AR16" s="1072"/>
      <c r="AS16" s="1072"/>
      <c r="AT16" s="1072"/>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072"/>
      <c r="AM17" s="1072"/>
      <c r="AN17" s="1072"/>
      <c r="AO17" s="1072"/>
      <c r="AP17" s="1072"/>
      <c r="AQ17" s="1072"/>
      <c r="AR17" s="1072"/>
      <c r="AS17" s="1072"/>
      <c r="AT17" s="1072"/>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072"/>
      <c r="AM18" s="1072"/>
      <c r="AN18" s="1072"/>
      <c r="AO18" s="1072"/>
      <c r="AP18" s="1072"/>
      <c r="AQ18" s="1072"/>
      <c r="AR18" s="1072"/>
      <c r="AS18" s="1072"/>
      <c r="AT18" s="1072"/>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072"/>
      <c r="AM19" s="1072"/>
      <c r="AN19" s="1072"/>
      <c r="AO19" s="1072"/>
      <c r="AP19" s="1072"/>
      <c r="AQ19" s="1072"/>
      <c r="AR19" s="1072"/>
      <c r="AS19" s="1072"/>
      <c r="AT19" s="1072"/>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072"/>
      <c r="AM20" s="1072"/>
      <c r="AN20" s="1072"/>
      <c r="AO20" s="1072"/>
      <c r="AP20" s="1072"/>
      <c r="AQ20" s="1072"/>
      <c r="AR20" s="1072"/>
      <c r="AS20" s="1072"/>
      <c r="AT20" s="1072"/>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072"/>
      <c r="AM21" s="1072"/>
      <c r="AN21" s="1072"/>
      <c r="AO21" s="1072"/>
      <c r="AP21" s="1072"/>
      <c r="AQ21" s="1072"/>
      <c r="AR21" s="1072"/>
      <c r="AS21" s="1072"/>
      <c r="AT21" s="1072"/>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3660</v>
      </c>
      <c r="R23" s="1095"/>
      <c r="S23" s="1095"/>
      <c r="T23" s="1095"/>
      <c r="U23" s="1095"/>
      <c r="V23" s="1095">
        <v>3485</v>
      </c>
      <c r="W23" s="1095"/>
      <c r="X23" s="1095"/>
      <c r="Y23" s="1095"/>
      <c r="Z23" s="1095"/>
      <c r="AA23" s="1095">
        <v>175</v>
      </c>
      <c r="AB23" s="1095"/>
      <c r="AC23" s="1095"/>
      <c r="AD23" s="1095"/>
      <c r="AE23" s="1096"/>
      <c r="AF23" s="1097">
        <v>160</v>
      </c>
      <c r="AG23" s="1095"/>
      <c r="AH23" s="1095"/>
      <c r="AI23" s="1095"/>
      <c r="AJ23" s="1098"/>
      <c r="AK23" s="1099"/>
      <c r="AL23" s="1100"/>
      <c r="AM23" s="1100"/>
      <c r="AN23" s="1100"/>
      <c r="AO23" s="1100"/>
      <c r="AP23" s="1095">
        <v>4013</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5" t="s">
        <v>374</v>
      </c>
      <c r="C28" s="1076"/>
      <c r="D28" s="1076"/>
      <c r="E28" s="1076"/>
      <c r="F28" s="1076"/>
      <c r="G28" s="1076"/>
      <c r="H28" s="1076"/>
      <c r="I28" s="1076"/>
      <c r="J28" s="1076"/>
      <c r="K28" s="1076"/>
      <c r="L28" s="1076"/>
      <c r="M28" s="1076"/>
      <c r="N28" s="1076"/>
      <c r="O28" s="1076"/>
      <c r="P28" s="1077"/>
      <c r="Q28" s="1078">
        <v>892</v>
      </c>
      <c r="R28" s="1079"/>
      <c r="S28" s="1079"/>
      <c r="T28" s="1079"/>
      <c r="U28" s="1079"/>
      <c r="V28" s="1079">
        <v>856</v>
      </c>
      <c r="W28" s="1079"/>
      <c r="X28" s="1079"/>
      <c r="Y28" s="1079"/>
      <c r="Z28" s="1079"/>
      <c r="AA28" s="1079">
        <v>36</v>
      </c>
      <c r="AB28" s="1079"/>
      <c r="AC28" s="1079"/>
      <c r="AD28" s="1079"/>
      <c r="AE28" s="1080"/>
      <c r="AF28" s="1081">
        <v>36</v>
      </c>
      <c r="AG28" s="1079"/>
      <c r="AH28" s="1079"/>
      <c r="AI28" s="1079"/>
      <c r="AJ28" s="1082"/>
      <c r="AK28" s="1083">
        <v>15</v>
      </c>
      <c r="AL28" s="1084"/>
      <c r="AM28" s="1084"/>
      <c r="AN28" s="1084"/>
      <c r="AO28" s="1084"/>
      <c r="AP28" s="1072" t="s">
        <v>541</v>
      </c>
      <c r="AQ28" s="1072"/>
      <c r="AR28" s="1072"/>
      <c r="AS28" s="1072"/>
      <c r="AT28" s="1072"/>
      <c r="AU28" s="1072" t="s">
        <v>541</v>
      </c>
      <c r="AV28" s="1072"/>
      <c r="AW28" s="1072"/>
      <c r="AX28" s="1072"/>
      <c r="AY28" s="1072"/>
      <c r="AZ28" s="1072" t="s">
        <v>541</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271</v>
      </c>
      <c r="R29" s="1070"/>
      <c r="S29" s="1070"/>
      <c r="T29" s="1070"/>
      <c r="U29" s="1070"/>
      <c r="V29" s="1070">
        <v>234</v>
      </c>
      <c r="W29" s="1070"/>
      <c r="X29" s="1070"/>
      <c r="Y29" s="1070"/>
      <c r="Z29" s="1070"/>
      <c r="AA29" s="1070">
        <v>37</v>
      </c>
      <c r="AB29" s="1070"/>
      <c r="AC29" s="1070"/>
      <c r="AD29" s="1070"/>
      <c r="AE29" s="1071"/>
      <c r="AF29" s="1045">
        <v>37</v>
      </c>
      <c r="AG29" s="1046"/>
      <c r="AH29" s="1046"/>
      <c r="AI29" s="1046"/>
      <c r="AJ29" s="1047"/>
      <c r="AK29" s="1006">
        <v>38</v>
      </c>
      <c r="AL29" s="997"/>
      <c r="AM29" s="997"/>
      <c r="AN29" s="997"/>
      <c r="AO29" s="997"/>
      <c r="AP29" s="1072" t="s">
        <v>541</v>
      </c>
      <c r="AQ29" s="1072"/>
      <c r="AR29" s="1072"/>
      <c r="AS29" s="1072"/>
      <c r="AT29" s="1072"/>
      <c r="AU29" s="1072" t="s">
        <v>541</v>
      </c>
      <c r="AV29" s="1072"/>
      <c r="AW29" s="1072"/>
      <c r="AX29" s="1072"/>
      <c r="AY29" s="1072"/>
      <c r="AZ29" s="1072" t="s">
        <v>541</v>
      </c>
      <c r="BA29" s="1072"/>
      <c r="BB29" s="1072"/>
      <c r="BC29" s="1072"/>
      <c r="BD29" s="1072"/>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267</v>
      </c>
      <c r="R30" s="1070"/>
      <c r="S30" s="1070"/>
      <c r="T30" s="1070"/>
      <c r="U30" s="1070"/>
      <c r="V30" s="1070">
        <v>251</v>
      </c>
      <c r="W30" s="1070"/>
      <c r="X30" s="1070"/>
      <c r="Y30" s="1070"/>
      <c r="Z30" s="1070"/>
      <c r="AA30" s="1070">
        <v>16</v>
      </c>
      <c r="AB30" s="1070"/>
      <c r="AC30" s="1070"/>
      <c r="AD30" s="1070"/>
      <c r="AE30" s="1071"/>
      <c r="AF30" s="1045">
        <v>16</v>
      </c>
      <c r="AG30" s="1046"/>
      <c r="AH30" s="1046"/>
      <c r="AI30" s="1046"/>
      <c r="AJ30" s="1047"/>
      <c r="AK30" s="1006">
        <v>43</v>
      </c>
      <c r="AL30" s="997"/>
      <c r="AM30" s="997"/>
      <c r="AN30" s="997"/>
      <c r="AO30" s="997"/>
      <c r="AP30" s="997">
        <v>131</v>
      </c>
      <c r="AQ30" s="997"/>
      <c r="AR30" s="997"/>
      <c r="AS30" s="997"/>
      <c r="AT30" s="997"/>
      <c r="AU30" s="997">
        <v>22</v>
      </c>
      <c r="AV30" s="997"/>
      <c r="AW30" s="997"/>
      <c r="AX30" s="997"/>
      <c r="AY30" s="997"/>
      <c r="AZ30" s="1072" t="s">
        <v>541</v>
      </c>
      <c r="BA30" s="1072"/>
      <c r="BB30" s="1072"/>
      <c r="BC30" s="1072"/>
      <c r="BD30" s="1072"/>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88</v>
      </c>
      <c r="R31" s="1070"/>
      <c r="S31" s="1070"/>
      <c r="T31" s="1070"/>
      <c r="U31" s="1070"/>
      <c r="V31" s="1070">
        <v>53</v>
      </c>
      <c r="W31" s="1070"/>
      <c r="X31" s="1070"/>
      <c r="Y31" s="1070"/>
      <c r="Z31" s="1070"/>
      <c r="AA31" s="1070">
        <v>35</v>
      </c>
      <c r="AB31" s="1070"/>
      <c r="AC31" s="1070"/>
      <c r="AD31" s="1070"/>
      <c r="AE31" s="1071"/>
      <c r="AF31" s="1045">
        <v>35</v>
      </c>
      <c r="AG31" s="1046"/>
      <c r="AH31" s="1046"/>
      <c r="AI31" s="1046"/>
      <c r="AJ31" s="1047"/>
      <c r="AK31" s="1006">
        <v>7</v>
      </c>
      <c r="AL31" s="997"/>
      <c r="AM31" s="997"/>
      <c r="AN31" s="997"/>
      <c r="AO31" s="997"/>
      <c r="AP31" s="1072" t="s">
        <v>541</v>
      </c>
      <c r="AQ31" s="1072"/>
      <c r="AR31" s="1072"/>
      <c r="AS31" s="1072"/>
      <c r="AT31" s="1072"/>
      <c r="AU31" s="1072" t="s">
        <v>541</v>
      </c>
      <c r="AV31" s="1072"/>
      <c r="AW31" s="1072"/>
      <c r="AX31" s="1072"/>
      <c r="AY31" s="1072"/>
      <c r="AZ31" s="1072" t="s">
        <v>541</v>
      </c>
      <c r="BA31" s="1072"/>
      <c r="BB31" s="1072"/>
      <c r="BC31" s="1072"/>
      <c r="BD31" s="1072"/>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128</v>
      </c>
      <c r="R32" s="1070"/>
      <c r="S32" s="1070"/>
      <c r="T32" s="1070"/>
      <c r="U32" s="1070"/>
      <c r="V32" s="1070">
        <v>128</v>
      </c>
      <c r="W32" s="1070"/>
      <c r="X32" s="1070"/>
      <c r="Y32" s="1070"/>
      <c r="Z32" s="1070"/>
      <c r="AA32" s="1070">
        <v>0</v>
      </c>
      <c r="AB32" s="1070"/>
      <c r="AC32" s="1070"/>
      <c r="AD32" s="1070"/>
      <c r="AE32" s="1071"/>
      <c r="AF32" s="1045">
        <v>0</v>
      </c>
      <c r="AG32" s="1046"/>
      <c r="AH32" s="1046"/>
      <c r="AI32" s="1046"/>
      <c r="AJ32" s="1047"/>
      <c r="AK32" s="1006">
        <v>15</v>
      </c>
      <c r="AL32" s="997"/>
      <c r="AM32" s="997"/>
      <c r="AN32" s="997"/>
      <c r="AO32" s="997"/>
      <c r="AP32" s="997">
        <v>265</v>
      </c>
      <c r="AQ32" s="997"/>
      <c r="AR32" s="997"/>
      <c r="AS32" s="997"/>
      <c r="AT32" s="997"/>
      <c r="AU32" s="997">
        <v>94</v>
      </c>
      <c r="AV32" s="997"/>
      <c r="AW32" s="997"/>
      <c r="AX32" s="997"/>
      <c r="AY32" s="997"/>
      <c r="AZ32" s="1072" t="s">
        <v>541</v>
      </c>
      <c r="BA32" s="1072"/>
      <c r="BB32" s="1072"/>
      <c r="BC32" s="1072"/>
      <c r="BD32" s="1072"/>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208</v>
      </c>
      <c r="R33" s="1070"/>
      <c r="S33" s="1070"/>
      <c r="T33" s="1070"/>
      <c r="U33" s="1070"/>
      <c r="V33" s="1070">
        <v>202</v>
      </c>
      <c r="W33" s="1070"/>
      <c r="X33" s="1070"/>
      <c r="Y33" s="1070"/>
      <c r="Z33" s="1070"/>
      <c r="AA33" s="1070">
        <v>6</v>
      </c>
      <c r="AB33" s="1070"/>
      <c r="AC33" s="1070"/>
      <c r="AD33" s="1070"/>
      <c r="AE33" s="1071"/>
      <c r="AF33" s="1045">
        <v>3</v>
      </c>
      <c r="AG33" s="1046"/>
      <c r="AH33" s="1046"/>
      <c r="AI33" s="1046"/>
      <c r="AJ33" s="1047"/>
      <c r="AK33" s="1006">
        <v>11</v>
      </c>
      <c r="AL33" s="997"/>
      <c r="AM33" s="997"/>
      <c r="AN33" s="997"/>
      <c r="AO33" s="997"/>
      <c r="AP33" s="997">
        <v>631</v>
      </c>
      <c r="AQ33" s="997"/>
      <c r="AR33" s="997"/>
      <c r="AS33" s="997"/>
      <c r="AT33" s="997"/>
      <c r="AU33" s="997">
        <v>199</v>
      </c>
      <c r="AV33" s="997"/>
      <c r="AW33" s="997"/>
      <c r="AX33" s="997"/>
      <c r="AY33" s="997"/>
      <c r="AZ33" s="1072" t="s">
        <v>541</v>
      </c>
      <c r="BA33" s="1072"/>
      <c r="BB33" s="1072"/>
      <c r="BC33" s="1072"/>
      <c r="BD33" s="1072"/>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128</v>
      </c>
      <c r="AG63" s="985"/>
      <c r="AH63" s="985"/>
      <c r="AI63" s="985"/>
      <c r="AJ63" s="1056"/>
      <c r="AK63" s="1057"/>
      <c r="AL63" s="989"/>
      <c r="AM63" s="989"/>
      <c r="AN63" s="989"/>
      <c r="AO63" s="989"/>
      <c r="AP63" s="985">
        <v>1027</v>
      </c>
      <c r="AQ63" s="985"/>
      <c r="AR63" s="985"/>
      <c r="AS63" s="985"/>
      <c r="AT63" s="985"/>
      <c r="AU63" s="985">
        <v>422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14715</v>
      </c>
      <c r="R68" s="1008"/>
      <c r="S68" s="1008"/>
      <c r="T68" s="1008"/>
      <c r="U68" s="1008"/>
      <c r="V68" s="1008">
        <v>13779</v>
      </c>
      <c r="W68" s="1008"/>
      <c r="X68" s="1008"/>
      <c r="Y68" s="1008"/>
      <c r="Z68" s="1008"/>
      <c r="AA68" s="1008">
        <v>936</v>
      </c>
      <c r="AB68" s="1008"/>
      <c r="AC68" s="1008"/>
      <c r="AD68" s="1008"/>
      <c r="AE68" s="1008"/>
      <c r="AF68" s="1008">
        <v>936</v>
      </c>
      <c r="AG68" s="1008"/>
      <c r="AH68" s="1008"/>
      <c r="AI68" s="1008"/>
      <c r="AJ68" s="1008"/>
      <c r="AK68" s="1008">
        <v>11</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221</v>
      </c>
      <c r="R69" s="997"/>
      <c r="S69" s="997"/>
      <c r="T69" s="997"/>
      <c r="U69" s="997"/>
      <c r="V69" s="997">
        <v>202</v>
      </c>
      <c r="W69" s="997"/>
      <c r="X69" s="997"/>
      <c r="Y69" s="997"/>
      <c r="Z69" s="997"/>
      <c r="AA69" s="997">
        <v>19</v>
      </c>
      <c r="AB69" s="997"/>
      <c r="AC69" s="997"/>
      <c r="AD69" s="997"/>
      <c r="AE69" s="997"/>
      <c r="AF69" s="997">
        <v>19</v>
      </c>
      <c r="AG69" s="997"/>
      <c r="AH69" s="997"/>
      <c r="AI69" s="997"/>
      <c r="AJ69" s="997"/>
      <c r="AK69" s="997">
        <v>93</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121</v>
      </c>
      <c r="R70" s="997"/>
      <c r="S70" s="997"/>
      <c r="T70" s="997"/>
      <c r="U70" s="997"/>
      <c r="V70" s="997">
        <v>105</v>
      </c>
      <c r="W70" s="997"/>
      <c r="X70" s="997"/>
      <c r="Y70" s="997"/>
      <c r="Z70" s="997"/>
      <c r="AA70" s="997">
        <v>16</v>
      </c>
      <c r="AB70" s="997"/>
      <c r="AC70" s="997"/>
      <c r="AD70" s="997"/>
      <c r="AE70" s="997"/>
      <c r="AF70" s="997">
        <v>16</v>
      </c>
      <c r="AG70" s="997"/>
      <c r="AH70" s="997"/>
      <c r="AI70" s="997"/>
      <c r="AJ70" s="997"/>
      <c r="AK70" s="997" t="s">
        <v>541</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447</v>
      </c>
      <c r="R71" s="997"/>
      <c r="S71" s="997"/>
      <c r="T71" s="997"/>
      <c r="U71" s="997"/>
      <c r="V71" s="997">
        <v>419</v>
      </c>
      <c r="W71" s="997"/>
      <c r="X71" s="997"/>
      <c r="Y71" s="997"/>
      <c r="Z71" s="997"/>
      <c r="AA71" s="997">
        <v>28</v>
      </c>
      <c r="AB71" s="997"/>
      <c r="AC71" s="997"/>
      <c r="AD71" s="997"/>
      <c r="AE71" s="997"/>
      <c r="AF71" s="997">
        <v>28</v>
      </c>
      <c r="AG71" s="997"/>
      <c r="AH71" s="997"/>
      <c r="AI71" s="997"/>
      <c r="AJ71" s="997"/>
      <c r="AK71" s="997" t="s">
        <v>541</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155984</v>
      </c>
      <c r="R72" s="997"/>
      <c r="S72" s="997"/>
      <c r="T72" s="997"/>
      <c r="U72" s="997"/>
      <c r="V72" s="997">
        <v>147697</v>
      </c>
      <c r="W72" s="997"/>
      <c r="X72" s="997"/>
      <c r="Y72" s="997"/>
      <c r="Z72" s="997"/>
      <c r="AA72" s="997">
        <v>8288</v>
      </c>
      <c r="AB72" s="997"/>
      <c r="AC72" s="997"/>
      <c r="AD72" s="997"/>
      <c r="AE72" s="997"/>
      <c r="AF72" s="997">
        <v>8288</v>
      </c>
      <c r="AG72" s="997"/>
      <c r="AH72" s="997"/>
      <c r="AI72" s="997"/>
      <c r="AJ72" s="997"/>
      <c r="AK72" s="997">
        <v>252</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890</v>
      </c>
      <c r="R73" s="997"/>
      <c r="S73" s="997"/>
      <c r="T73" s="997"/>
      <c r="U73" s="997"/>
      <c r="V73" s="997">
        <v>886</v>
      </c>
      <c r="W73" s="997"/>
      <c r="X73" s="997"/>
      <c r="Y73" s="997"/>
      <c r="Z73" s="997"/>
      <c r="AA73" s="997">
        <v>4</v>
      </c>
      <c r="AB73" s="997"/>
      <c r="AC73" s="997"/>
      <c r="AD73" s="997"/>
      <c r="AE73" s="997"/>
      <c r="AF73" s="997">
        <v>4</v>
      </c>
      <c r="AG73" s="997"/>
      <c r="AH73" s="997"/>
      <c r="AI73" s="997"/>
      <c r="AJ73" s="997"/>
      <c r="AK73" s="997" t="s">
        <v>541</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1420</v>
      </c>
      <c r="R74" s="997"/>
      <c r="S74" s="997"/>
      <c r="T74" s="997"/>
      <c r="U74" s="997"/>
      <c r="V74" s="997">
        <v>1406</v>
      </c>
      <c r="W74" s="997"/>
      <c r="X74" s="997"/>
      <c r="Y74" s="997"/>
      <c r="Z74" s="997"/>
      <c r="AA74" s="997">
        <v>15</v>
      </c>
      <c r="AB74" s="997"/>
      <c r="AC74" s="997"/>
      <c r="AD74" s="997"/>
      <c r="AE74" s="997"/>
      <c r="AF74" s="997">
        <v>15</v>
      </c>
      <c r="AG74" s="997"/>
      <c r="AH74" s="997"/>
      <c r="AI74" s="997"/>
      <c r="AJ74" s="997"/>
      <c r="AK74" s="997" t="s">
        <v>541</v>
      </c>
      <c r="AL74" s="997"/>
      <c r="AM74" s="997"/>
      <c r="AN74" s="997"/>
      <c r="AO74" s="997"/>
      <c r="AP74" s="997">
        <v>824</v>
      </c>
      <c r="AQ74" s="997"/>
      <c r="AR74" s="997"/>
      <c r="AS74" s="997"/>
      <c r="AT74" s="997"/>
      <c r="AU74" s="997">
        <v>429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642</v>
      </c>
      <c r="R75" s="1005"/>
      <c r="S75" s="1005"/>
      <c r="T75" s="1005"/>
      <c r="U75" s="1006"/>
      <c r="V75" s="1007">
        <v>637</v>
      </c>
      <c r="W75" s="1005"/>
      <c r="X75" s="1005"/>
      <c r="Y75" s="1005"/>
      <c r="Z75" s="1006"/>
      <c r="AA75" s="1007">
        <v>5</v>
      </c>
      <c r="AB75" s="1005"/>
      <c r="AC75" s="1005"/>
      <c r="AD75" s="1005"/>
      <c r="AE75" s="1006"/>
      <c r="AF75" s="1007">
        <v>5</v>
      </c>
      <c r="AG75" s="1005"/>
      <c r="AH75" s="1005"/>
      <c r="AI75" s="1005"/>
      <c r="AJ75" s="1006"/>
      <c r="AK75" s="997" t="s">
        <v>541</v>
      </c>
      <c r="AL75" s="997"/>
      <c r="AM75" s="997"/>
      <c r="AN75" s="997"/>
      <c r="AO75" s="997"/>
      <c r="AP75" s="1007">
        <v>1086</v>
      </c>
      <c r="AQ75" s="1005"/>
      <c r="AR75" s="1005"/>
      <c r="AS75" s="1005"/>
      <c r="AT75" s="1006"/>
      <c r="AU75" s="1007">
        <v>548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9311</v>
      </c>
      <c r="AG88" s="985"/>
      <c r="AH88" s="985"/>
      <c r="AI88" s="985"/>
      <c r="AJ88" s="985"/>
      <c r="AK88" s="989"/>
      <c r="AL88" s="989"/>
      <c r="AM88" s="989"/>
      <c r="AN88" s="989"/>
      <c r="AO88" s="989"/>
      <c r="AP88" s="985">
        <v>1910</v>
      </c>
      <c r="AQ88" s="985"/>
      <c r="AR88" s="985"/>
      <c r="AS88" s="985"/>
      <c r="AT88" s="985"/>
      <c r="AU88" s="985">
        <v>977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260</v>
      </c>
      <c r="CS102" s="977"/>
      <c r="CT102" s="977"/>
      <c r="CU102" s="977"/>
      <c r="CV102" s="978"/>
      <c r="CW102" s="976">
        <v>1</v>
      </c>
      <c r="CX102" s="977"/>
      <c r="CY102" s="977"/>
      <c r="CZ102" s="977"/>
      <c r="DA102" s="978"/>
      <c r="DB102" s="976" t="s">
        <v>541</v>
      </c>
      <c r="DC102" s="977"/>
      <c r="DD102" s="977"/>
      <c r="DE102" s="977"/>
      <c r="DF102" s="978"/>
      <c r="DG102" s="976" t="s">
        <v>541</v>
      </c>
      <c r="DH102" s="977"/>
      <c r="DI102" s="977"/>
      <c r="DJ102" s="977"/>
      <c r="DK102" s="978"/>
      <c r="DL102" s="976" t="s">
        <v>541</v>
      </c>
      <c r="DM102" s="977"/>
      <c r="DN102" s="977"/>
      <c r="DO102" s="977"/>
      <c r="DP102" s="978"/>
      <c r="DQ102" s="976" t="s">
        <v>541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246760</v>
      </c>
      <c r="AB110" s="903"/>
      <c r="AC110" s="903"/>
      <c r="AD110" s="903"/>
      <c r="AE110" s="904"/>
      <c r="AF110" s="905">
        <v>258522</v>
      </c>
      <c r="AG110" s="903"/>
      <c r="AH110" s="903"/>
      <c r="AI110" s="903"/>
      <c r="AJ110" s="904"/>
      <c r="AK110" s="905">
        <v>314603</v>
      </c>
      <c r="AL110" s="903"/>
      <c r="AM110" s="903"/>
      <c r="AN110" s="903"/>
      <c r="AO110" s="904"/>
      <c r="AP110" s="906">
        <v>15.2</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3776634</v>
      </c>
      <c r="BR110" s="830"/>
      <c r="BS110" s="830"/>
      <c r="BT110" s="830"/>
      <c r="BU110" s="830"/>
      <c r="BV110" s="830">
        <v>3995875</v>
      </c>
      <c r="BW110" s="830"/>
      <c r="BX110" s="830"/>
      <c r="BY110" s="830"/>
      <c r="BZ110" s="830"/>
      <c r="CA110" s="830">
        <v>4012671</v>
      </c>
      <c r="CB110" s="830"/>
      <c r="CC110" s="830"/>
      <c r="CD110" s="830"/>
      <c r="CE110" s="830"/>
      <c r="CF110" s="891">
        <v>194.4</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1961</v>
      </c>
      <c r="BR111" s="801"/>
      <c r="BS111" s="801"/>
      <c r="BT111" s="801"/>
      <c r="BU111" s="801"/>
      <c r="BV111" s="801">
        <v>2374</v>
      </c>
      <c r="BW111" s="801"/>
      <c r="BX111" s="801"/>
      <c r="BY111" s="801"/>
      <c r="BZ111" s="801"/>
      <c r="CA111" s="801">
        <v>2362</v>
      </c>
      <c r="CB111" s="801"/>
      <c r="CC111" s="801"/>
      <c r="CD111" s="801"/>
      <c r="CE111" s="801"/>
      <c r="CF111" s="878">
        <v>0.1</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376574</v>
      </c>
      <c r="BR112" s="801"/>
      <c r="BS112" s="801"/>
      <c r="BT112" s="801"/>
      <c r="BU112" s="801"/>
      <c r="BV112" s="801">
        <v>338617</v>
      </c>
      <c r="BW112" s="801"/>
      <c r="BX112" s="801"/>
      <c r="BY112" s="801"/>
      <c r="BZ112" s="801"/>
      <c r="CA112" s="801">
        <v>314773</v>
      </c>
      <c r="CB112" s="801"/>
      <c r="CC112" s="801"/>
      <c r="CD112" s="801"/>
      <c r="CE112" s="801"/>
      <c r="CF112" s="878">
        <v>15.2</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70839</v>
      </c>
      <c r="AB113" s="939"/>
      <c r="AC113" s="939"/>
      <c r="AD113" s="939"/>
      <c r="AE113" s="940"/>
      <c r="AF113" s="941">
        <v>41009</v>
      </c>
      <c r="AG113" s="939"/>
      <c r="AH113" s="939"/>
      <c r="AI113" s="939"/>
      <c r="AJ113" s="940"/>
      <c r="AK113" s="941">
        <v>31387</v>
      </c>
      <c r="AL113" s="939"/>
      <c r="AM113" s="939"/>
      <c r="AN113" s="939"/>
      <c r="AO113" s="940"/>
      <c r="AP113" s="942">
        <v>1.5</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153465</v>
      </c>
      <c r="BR113" s="801"/>
      <c r="BS113" s="801"/>
      <c r="BT113" s="801"/>
      <c r="BU113" s="801"/>
      <c r="BV113" s="801">
        <v>171494</v>
      </c>
      <c r="BW113" s="801"/>
      <c r="BX113" s="801"/>
      <c r="BY113" s="801"/>
      <c r="BZ113" s="801"/>
      <c r="CA113" s="801">
        <v>166004</v>
      </c>
      <c r="CB113" s="801"/>
      <c r="CC113" s="801"/>
      <c r="CD113" s="801"/>
      <c r="CE113" s="801"/>
      <c r="CF113" s="878">
        <v>8</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17345</v>
      </c>
      <c r="AB114" s="814"/>
      <c r="AC114" s="814"/>
      <c r="AD114" s="814"/>
      <c r="AE114" s="815"/>
      <c r="AF114" s="816">
        <v>18293</v>
      </c>
      <c r="AG114" s="814"/>
      <c r="AH114" s="814"/>
      <c r="AI114" s="814"/>
      <c r="AJ114" s="815"/>
      <c r="AK114" s="816">
        <v>10343</v>
      </c>
      <c r="AL114" s="814"/>
      <c r="AM114" s="814"/>
      <c r="AN114" s="814"/>
      <c r="AO114" s="815"/>
      <c r="AP114" s="784">
        <v>0.5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486520</v>
      </c>
      <c r="BR114" s="801"/>
      <c r="BS114" s="801"/>
      <c r="BT114" s="801"/>
      <c r="BU114" s="801"/>
      <c r="BV114" s="801">
        <v>428708</v>
      </c>
      <c r="BW114" s="801"/>
      <c r="BX114" s="801"/>
      <c r="BY114" s="801"/>
      <c r="BZ114" s="801"/>
      <c r="CA114" s="801">
        <v>413499</v>
      </c>
      <c r="CB114" s="801"/>
      <c r="CC114" s="801"/>
      <c r="CD114" s="801"/>
      <c r="CE114" s="801"/>
      <c r="CF114" s="878">
        <v>20</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v>238</v>
      </c>
      <c r="AG115" s="939"/>
      <c r="AH115" s="939"/>
      <c r="AI115" s="939"/>
      <c r="AJ115" s="940"/>
      <c r="AK115" s="941">
        <v>298</v>
      </c>
      <c r="AL115" s="939"/>
      <c r="AM115" s="939"/>
      <c r="AN115" s="939"/>
      <c r="AO115" s="940"/>
      <c r="AP115" s="942">
        <v>0</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334944</v>
      </c>
      <c r="AB117" s="925"/>
      <c r="AC117" s="925"/>
      <c r="AD117" s="925"/>
      <c r="AE117" s="926"/>
      <c r="AF117" s="928">
        <v>318062</v>
      </c>
      <c r="AG117" s="925"/>
      <c r="AH117" s="925"/>
      <c r="AI117" s="925"/>
      <c r="AJ117" s="926"/>
      <c r="AK117" s="928">
        <v>356631</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v>3693</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426</v>
      </c>
      <c r="BP118" s="868"/>
      <c r="BQ118" s="887">
        <v>4798847</v>
      </c>
      <c r="BR118" s="888"/>
      <c r="BS118" s="888"/>
      <c r="BT118" s="888"/>
      <c r="BU118" s="888"/>
      <c r="BV118" s="888">
        <v>4937068</v>
      </c>
      <c r="BW118" s="888"/>
      <c r="BX118" s="888"/>
      <c r="BY118" s="888"/>
      <c r="BZ118" s="888"/>
      <c r="CA118" s="888">
        <v>4909309</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1150346</v>
      </c>
      <c r="BR119" s="830"/>
      <c r="BS119" s="830"/>
      <c r="BT119" s="830"/>
      <c r="BU119" s="830"/>
      <c r="BV119" s="830">
        <v>1050731</v>
      </c>
      <c r="BW119" s="830"/>
      <c r="BX119" s="830"/>
      <c r="BY119" s="830"/>
      <c r="BZ119" s="830"/>
      <c r="CA119" s="830">
        <v>1023292</v>
      </c>
      <c r="CB119" s="830"/>
      <c r="CC119" s="830"/>
      <c r="CD119" s="830"/>
      <c r="CE119" s="830"/>
      <c r="CF119" s="891">
        <v>49.6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1961</v>
      </c>
      <c r="DH119" s="747"/>
      <c r="DI119" s="747"/>
      <c r="DJ119" s="747"/>
      <c r="DK119" s="748"/>
      <c r="DL119" s="749">
        <v>2374</v>
      </c>
      <c r="DM119" s="747"/>
      <c r="DN119" s="747"/>
      <c r="DO119" s="747"/>
      <c r="DP119" s="748"/>
      <c r="DQ119" s="749">
        <v>2362</v>
      </c>
      <c r="DR119" s="747"/>
      <c r="DS119" s="747"/>
      <c r="DT119" s="747"/>
      <c r="DU119" s="748"/>
      <c r="DV119" s="837">
        <v>0.1</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9662</v>
      </c>
      <c r="BR120" s="801"/>
      <c r="BS120" s="801"/>
      <c r="BT120" s="801"/>
      <c r="BU120" s="801"/>
      <c r="BV120" s="801">
        <v>3143</v>
      </c>
      <c r="BW120" s="801"/>
      <c r="BX120" s="801"/>
      <c r="BY120" s="801"/>
      <c r="BZ120" s="801"/>
      <c r="CA120" s="801" t="s">
        <v>107</v>
      </c>
      <c r="CB120" s="801"/>
      <c r="CC120" s="801"/>
      <c r="CD120" s="801"/>
      <c r="CE120" s="801"/>
      <c r="CF120" s="878" t="s">
        <v>107</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204284</v>
      </c>
      <c r="DH120" s="830"/>
      <c r="DI120" s="830"/>
      <c r="DJ120" s="830"/>
      <c r="DK120" s="830"/>
      <c r="DL120" s="830">
        <v>184199</v>
      </c>
      <c r="DM120" s="830"/>
      <c r="DN120" s="830"/>
      <c r="DO120" s="830"/>
      <c r="DP120" s="830"/>
      <c r="DQ120" s="830">
        <v>198654</v>
      </c>
      <c r="DR120" s="830"/>
      <c r="DS120" s="830"/>
      <c r="DT120" s="830"/>
      <c r="DU120" s="830"/>
      <c r="DV120" s="831">
        <v>9.6</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2551522</v>
      </c>
      <c r="BR121" s="888"/>
      <c r="BS121" s="888"/>
      <c r="BT121" s="888"/>
      <c r="BU121" s="888"/>
      <c r="BV121" s="888">
        <v>2539796</v>
      </c>
      <c r="BW121" s="888"/>
      <c r="BX121" s="888"/>
      <c r="BY121" s="888"/>
      <c r="BZ121" s="888"/>
      <c r="CA121" s="888">
        <v>2559137</v>
      </c>
      <c r="CB121" s="888"/>
      <c r="CC121" s="888"/>
      <c r="CD121" s="888"/>
      <c r="CE121" s="888"/>
      <c r="CF121" s="889">
        <v>124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150259</v>
      </c>
      <c r="DH121" s="801"/>
      <c r="DI121" s="801"/>
      <c r="DJ121" s="801"/>
      <c r="DK121" s="801"/>
      <c r="DL121" s="801">
        <v>131018</v>
      </c>
      <c r="DM121" s="801"/>
      <c r="DN121" s="801"/>
      <c r="DO121" s="801"/>
      <c r="DP121" s="801"/>
      <c r="DQ121" s="801">
        <v>93845</v>
      </c>
      <c r="DR121" s="801"/>
      <c r="DS121" s="801"/>
      <c r="DT121" s="801"/>
      <c r="DU121" s="801"/>
      <c r="DV121" s="853">
        <v>4.5</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435</v>
      </c>
      <c r="BP122" s="868"/>
      <c r="BQ122" s="869">
        <v>3711530</v>
      </c>
      <c r="BR122" s="870"/>
      <c r="BS122" s="870"/>
      <c r="BT122" s="870"/>
      <c r="BU122" s="870"/>
      <c r="BV122" s="870">
        <v>3593670</v>
      </c>
      <c r="BW122" s="870"/>
      <c r="BX122" s="870"/>
      <c r="BY122" s="870"/>
      <c r="BZ122" s="870"/>
      <c r="CA122" s="870">
        <v>3582429</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v>22031</v>
      </c>
      <c r="DH122" s="801"/>
      <c r="DI122" s="801"/>
      <c r="DJ122" s="801"/>
      <c r="DK122" s="801"/>
      <c r="DL122" s="801">
        <v>23400</v>
      </c>
      <c r="DM122" s="801"/>
      <c r="DN122" s="801"/>
      <c r="DO122" s="801"/>
      <c r="DP122" s="801"/>
      <c r="DQ122" s="801">
        <v>22274</v>
      </c>
      <c r="DR122" s="801"/>
      <c r="DS122" s="801"/>
      <c r="DT122" s="801"/>
      <c r="DU122" s="801"/>
      <c r="DV122" s="853">
        <v>1.1000000000000001</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49</v>
      </c>
      <c r="BR123" s="862"/>
      <c r="BS123" s="862"/>
      <c r="BT123" s="862"/>
      <c r="BU123" s="862"/>
      <c r="BV123" s="862">
        <v>65.5</v>
      </c>
      <c r="BW123" s="862"/>
      <c r="BX123" s="862"/>
      <c r="BY123" s="862"/>
      <c r="BZ123" s="862"/>
      <c r="CA123" s="862">
        <v>64.2</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v>238</v>
      </c>
      <c r="AG126" s="814"/>
      <c r="AH126" s="814"/>
      <c r="AI126" s="814"/>
      <c r="AJ126" s="815"/>
      <c r="AK126" s="816">
        <v>298</v>
      </c>
      <c r="AL126" s="814"/>
      <c r="AM126" s="814"/>
      <c r="AN126" s="814"/>
      <c r="AO126" s="815"/>
      <c r="AP126" s="784">
        <v>0</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5831</v>
      </c>
      <c r="AB128" s="754"/>
      <c r="AC128" s="754"/>
      <c r="AD128" s="754"/>
      <c r="AE128" s="755"/>
      <c r="AF128" s="756">
        <v>5762</v>
      </c>
      <c r="AG128" s="754"/>
      <c r="AH128" s="754"/>
      <c r="AI128" s="754"/>
      <c r="AJ128" s="755"/>
      <c r="AK128" s="756">
        <v>6137</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2443927</v>
      </c>
      <c r="AB129" s="814"/>
      <c r="AC129" s="814"/>
      <c r="AD129" s="814"/>
      <c r="AE129" s="815"/>
      <c r="AF129" s="816">
        <v>2280737</v>
      </c>
      <c r="AG129" s="814"/>
      <c r="AH129" s="814"/>
      <c r="AI129" s="814"/>
      <c r="AJ129" s="815"/>
      <c r="AK129" s="816">
        <v>2274048</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5.3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215637</v>
      </c>
      <c r="AB130" s="814"/>
      <c r="AC130" s="814"/>
      <c r="AD130" s="814"/>
      <c r="AE130" s="815"/>
      <c r="AF130" s="816">
        <v>230157</v>
      </c>
      <c r="AG130" s="814"/>
      <c r="AH130" s="814"/>
      <c r="AI130" s="814"/>
      <c r="AJ130" s="815"/>
      <c r="AK130" s="816">
        <v>209469</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64.2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2228290</v>
      </c>
      <c r="AB131" s="747"/>
      <c r="AC131" s="747"/>
      <c r="AD131" s="747"/>
      <c r="AE131" s="748"/>
      <c r="AF131" s="749">
        <v>2050580</v>
      </c>
      <c r="AG131" s="747"/>
      <c r="AH131" s="747"/>
      <c r="AI131" s="747"/>
      <c r="AJ131" s="748"/>
      <c r="AK131" s="749">
        <v>2064579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5.0925148880000002</v>
      </c>
      <c r="AB132" s="770"/>
      <c r="AC132" s="770"/>
      <c r="AD132" s="770"/>
      <c r="AE132" s="771"/>
      <c r="AF132" s="772">
        <v>4.0058422499999997</v>
      </c>
      <c r="AG132" s="770"/>
      <c r="AH132" s="770"/>
      <c r="AI132" s="770"/>
      <c r="AJ132" s="771"/>
      <c r="AK132" s="772">
        <v>6.830690422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5.3</v>
      </c>
      <c r="AB133" s="779"/>
      <c r="AC133" s="779"/>
      <c r="AD133" s="779"/>
      <c r="AE133" s="780"/>
      <c r="AF133" s="778">
        <v>4.3</v>
      </c>
      <c r="AG133" s="779"/>
      <c r="AH133" s="779"/>
      <c r="AI133" s="779"/>
      <c r="AJ133" s="780"/>
      <c r="AK133" s="778">
        <v>5.3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61" t="s">
        <v>472</v>
      </c>
      <c r="H9" s="1162"/>
      <c r="I9" s="1162"/>
      <c r="J9" s="1163"/>
      <c r="K9" s="263">
        <v>634407</v>
      </c>
      <c r="L9" s="264">
        <v>195926</v>
      </c>
      <c r="M9" s="265">
        <v>187155</v>
      </c>
      <c r="N9" s="266">
        <v>4.7</v>
      </c>
    </row>
    <row r="10" spans="1:16">
      <c r="A10" s="248"/>
      <c r="B10" s="244"/>
      <c r="C10" s="244"/>
      <c r="D10" s="244"/>
      <c r="E10" s="244"/>
      <c r="F10" s="244"/>
      <c r="G10" s="1161" t="s">
        <v>473</v>
      </c>
      <c r="H10" s="1162"/>
      <c r="I10" s="1162"/>
      <c r="J10" s="1163"/>
      <c r="K10" s="267">
        <v>7653</v>
      </c>
      <c r="L10" s="268">
        <v>2363</v>
      </c>
      <c r="M10" s="269">
        <v>20525</v>
      </c>
      <c r="N10" s="270">
        <v>-88.5</v>
      </c>
    </row>
    <row r="11" spans="1:16" ht="13.5" customHeight="1">
      <c r="A11" s="248"/>
      <c r="B11" s="244"/>
      <c r="C11" s="244"/>
      <c r="D11" s="244"/>
      <c r="E11" s="244"/>
      <c r="F11" s="244"/>
      <c r="G11" s="1161" t="s">
        <v>474</v>
      </c>
      <c r="H11" s="1162"/>
      <c r="I11" s="1162"/>
      <c r="J11" s="1163"/>
      <c r="K11" s="267">
        <v>112384</v>
      </c>
      <c r="L11" s="268">
        <v>34708</v>
      </c>
      <c r="M11" s="269">
        <v>27959</v>
      </c>
      <c r="N11" s="270">
        <v>24.1</v>
      </c>
    </row>
    <row r="12" spans="1:16" ht="13.5" customHeight="1">
      <c r="A12" s="248"/>
      <c r="B12" s="244"/>
      <c r="C12" s="244"/>
      <c r="D12" s="244"/>
      <c r="E12" s="244"/>
      <c r="F12" s="244"/>
      <c r="G12" s="1161" t="s">
        <v>475</v>
      </c>
      <c r="H12" s="1162"/>
      <c r="I12" s="1162"/>
      <c r="J12" s="1163"/>
      <c r="K12" s="267" t="s">
        <v>476</v>
      </c>
      <c r="L12" s="268" t="s">
        <v>476</v>
      </c>
      <c r="M12" s="269">
        <v>2910</v>
      </c>
      <c r="N12" s="270" t="s">
        <v>476</v>
      </c>
    </row>
    <row r="13" spans="1:16" ht="13.5" customHeight="1">
      <c r="A13" s="248"/>
      <c r="B13" s="244"/>
      <c r="C13" s="244"/>
      <c r="D13" s="244"/>
      <c r="E13" s="244"/>
      <c r="F13" s="244"/>
      <c r="G13" s="1161" t="s">
        <v>477</v>
      </c>
      <c r="H13" s="1162"/>
      <c r="I13" s="1162"/>
      <c r="J13" s="1163"/>
      <c r="K13" s="267" t="s">
        <v>476</v>
      </c>
      <c r="L13" s="268" t="s">
        <v>476</v>
      </c>
      <c r="M13" s="269" t="s">
        <v>476</v>
      </c>
      <c r="N13" s="270" t="s">
        <v>476</v>
      </c>
    </row>
    <row r="14" spans="1:16" ht="13.5" customHeight="1">
      <c r="A14" s="248"/>
      <c r="B14" s="244"/>
      <c r="C14" s="244"/>
      <c r="D14" s="244"/>
      <c r="E14" s="244"/>
      <c r="F14" s="244"/>
      <c r="G14" s="1161" t="s">
        <v>478</v>
      </c>
      <c r="H14" s="1162"/>
      <c r="I14" s="1162"/>
      <c r="J14" s="1163"/>
      <c r="K14" s="267">
        <v>20133</v>
      </c>
      <c r="L14" s="268">
        <v>6218</v>
      </c>
      <c r="M14" s="269">
        <v>9160</v>
      </c>
      <c r="N14" s="270">
        <v>-32.1</v>
      </c>
    </row>
    <row r="15" spans="1:16" ht="13.5" customHeight="1">
      <c r="A15" s="248"/>
      <c r="B15" s="244"/>
      <c r="C15" s="244"/>
      <c r="D15" s="244"/>
      <c r="E15" s="244"/>
      <c r="F15" s="244"/>
      <c r="G15" s="1161" t="s">
        <v>479</v>
      </c>
      <c r="H15" s="1162"/>
      <c r="I15" s="1162"/>
      <c r="J15" s="1163"/>
      <c r="K15" s="267">
        <v>5942</v>
      </c>
      <c r="L15" s="268">
        <v>1835</v>
      </c>
      <c r="M15" s="269">
        <v>4580</v>
      </c>
      <c r="N15" s="270">
        <v>-59.9</v>
      </c>
    </row>
    <row r="16" spans="1:16">
      <c r="A16" s="248"/>
      <c r="B16" s="244"/>
      <c r="C16" s="244"/>
      <c r="D16" s="244"/>
      <c r="E16" s="244"/>
      <c r="F16" s="244"/>
      <c r="G16" s="1164" t="s">
        <v>480</v>
      </c>
      <c r="H16" s="1165"/>
      <c r="I16" s="1165"/>
      <c r="J16" s="1166"/>
      <c r="K16" s="268">
        <v>-64582</v>
      </c>
      <c r="L16" s="268">
        <v>-19945</v>
      </c>
      <c r="M16" s="269">
        <v>-19254</v>
      </c>
      <c r="N16" s="270">
        <v>3.6</v>
      </c>
    </row>
    <row r="17" spans="1:16">
      <c r="A17" s="248"/>
      <c r="B17" s="244"/>
      <c r="C17" s="244"/>
      <c r="D17" s="244"/>
      <c r="E17" s="244"/>
      <c r="F17" s="244"/>
      <c r="G17" s="1164" t="s">
        <v>165</v>
      </c>
      <c r="H17" s="1165"/>
      <c r="I17" s="1165"/>
      <c r="J17" s="1166"/>
      <c r="K17" s="268">
        <v>715937</v>
      </c>
      <c r="L17" s="268">
        <v>221105</v>
      </c>
      <c r="M17" s="269">
        <v>233033</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58" t="s">
        <v>485</v>
      </c>
      <c r="H21" s="1159"/>
      <c r="I21" s="1159"/>
      <c r="J21" s="1160"/>
      <c r="K21" s="280">
        <v>16.989999999999998</v>
      </c>
      <c r="L21" s="281">
        <v>21.21</v>
      </c>
      <c r="M21" s="282">
        <v>-4.22</v>
      </c>
      <c r="N21" s="249"/>
      <c r="O21" s="283"/>
      <c r="P21" s="279"/>
    </row>
    <row r="22" spans="1:16" s="284" customFormat="1">
      <c r="A22" s="279"/>
      <c r="B22" s="249"/>
      <c r="C22" s="249"/>
      <c r="D22" s="249"/>
      <c r="E22" s="249"/>
      <c r="F22" s="249"/>
      <c r="G22" s="1158" t="s">
        <v>486</v>
      </c>
      <c r="H22" s="1159"/>
      <c r="I22" s="1159"/>
      <c r="J22" s="1160"/>
      <c r="K22" s="285">
        <v>96.1</v>
      </c>
      <c r="L22" s="286">
        <v>95.4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49" t="s">
        <v>490</v>
      </c>
      <c r="H32" s="1150"/>
      <c r="I32" s="1150"/>
      <c r="J32" s="1151"/>
      <c r="K32" s="294">
        <v>314603</v>
      </c>
      <c r="L32" s="294">
        <v>97160</v>
      </c>
      <c r="M32" s="295">
        <v>137219</v>
      </c>
      <c r="N32" s="296">
        <v>-29.2</v>
      </c>
    </row>
    <row r="33" spans="1:16" ht="13.5" customHeight="1">
      <c r="A33" s="248"/>
      <c r="B33" s="244"/>
      <c r="C33" s="244"/>
      <c r="D33" s="244"/>
      <c r="E33" s="244"/>
      <c r="F33" s="244"/>
      <c r="G33" s="1149" t="s">
        <v>491</v>
      </c>
      <c r="H33" s="1150"/>
      <c r="I33" s="1150"/>
      <c r="J33" s="1151"/>
      <c r="K33" s="294" t="s">
        <v>476</v>
      </c>
      <c r="L33" s="294" t="s">
        <v>476</v>
      </c>
      <c r="M33" s="295" t="s">
        <v>476</v>
      </c>
      <c r="N33" s="296" t="s">
        <v>476</v>
      </c>
    </row>
    <row r="34" spans="1:16" ht="27" customHeight="1">
      <c r="A34" s="248"/>
      <c r="B34" s="244"/>
      <c r="C34" s="244"/>
      <c r="D34" s="244"/>
      <c r="E34" s="244"/>
      <c r="F34" s="244"/>
      <c r="G34" s="1149" t="s">
        <v>492</v>
      </c>
      <c r="H34" s="1150"/>
      <c r="I34" s="1150"/>
      <c r="J34" s="1151"/>
      <c r="K34" s="294" t="s">
        <v>476</v>
      </c>
      <c r="L34" s="294" t="s">
        <v>476</v>
      </c>
      <c r="M34" s="295">
        <v>4</v>
      </c>
      <c r="N34" s="296" t="s">
        <v>476</v>
      </c>
    </row>
    <row r="35" spans="1:16" ht="27" customHeight="1">
      <c r="A35" s="248"/>
      <c r="B35" s="244"/>
      <c r="C35" s="244"/>
      <c r="D35" s="244"/>
      <c r="E35" s="244"/>
      <c r="F35" s="244"/>
      <c r="G35" s="1149" t="s">
        <v>493</v>
      </c>
      <c r="H35" s="1150"/>
      <c r="I35" s="1150"/>
      <c r="J35" s="1151"/>
      <c r="K35" s="294">
        <v>31387</v>
      </c>
      <c r="L35" s="294">
        <v>9693</v>
      </c>
      <c r="M35" s="295">
        <v>30414</v>
      </c>
      <c r="N35" s="296">
        <v>-68.099999999999994</v>
      </c>
    </row>
    <row r="36" spans="1:16" ht="27" customHeight="1">
      <c r="A36" s="248"/>
      <c r="B36" s="244"/>
      <c r="C36" s="244"/>
      <c r="D36" s="244"/>
      <c r="E36" s="244"/>
      <c r="F36" s="244"/>
      <c r="G36" s="1149" t="s">
        <v>494</v>
      </c>
      <c r="H36" s="1150"/>
      <c r="I36" s="1150"/>
      <c r="J36" s="1151"/>
      <c r="K36" s="294">
        <v>10343</v>
      </c>
      <c r="L36" s="294">
        <v>3194</v>
      </c>
      <c r="M36" s="295">
        <v>5195</v>
      </c>
      <c r="N36" s="296">
        <v>-38.5</v>
      </c>
    </row>
    <row r="37" spans="1:16" ht="13.5" customHeight="1">
      <c r="A37" s="248"/>
      <c r="B37" s="244"/>
      <c r="C37" s="244"/>
      <c r="D37" s="244"/>
      <c r="E37" s="244"/>
      <c r="F37" s="244"/>
      <c r="G37" s="1149" t="s">
        <v>495</v>
      </c>
      <c r="H37" s="1150"/>
      <c r="I37" s="1150"/>
      <c r="J37" s="1151"/>
      <c r="K37" s="294">
        <v>298</v>
      </c>
      <c r="L37" s="294">
        <v>92</v>
      </c>
      <c r="M37" s="295">
        <v>2257</v>
      </c>
      <c r="N37" s="296">
        <v>-95.9</v>
      </c>
    </row>
    <row r="38" spans="1:16" ht="27" customHeight="1">
      <c r="A38" s="248"/>
      <c r="B38" s="244"/>
      <c r="C38" s="244"/>
      <c r="D38" s="244"/>
      <c r="E38" s="244"/>
      <c r="F38" s="244"/>
      <c r="G38" s="1152" t="s">
        <v>496</v>
      </c>
      <c r="H38" s="1153"/>
      <c r="I38" s="1153"/>
      <c r="J38" s="1154"/>
      <c r="K38" s="297" t="s">
        <v>476</v>
      </c>
      <c r="L38" s="297" t="s">
        <v>476</v>
      </c>
      <c r="M38" s="298">
        <v>40</v>
      </c>
      <c r="N38" s="299" t="s">
        <v>476</v>
      </c>
      <c r="O38" s="293"/>
    </row>
    <row r="39" spans="1:16">
      <c r="A39" s="248"/>
      <c r="B39" s="244"/>
      <c r="C39" s="244"/>
      <c r="D39" s="244"/>
      <c r="E39" s="244"/>
      <c r="F39" s="244"/>
      <c r="G39" s="1152" t="s">
        <v>497</v>
      </c>
      <c r="H39" s="1153"/>
      <c r="I39" s="1153"/>
      <c r="J39" s="1154"/>
      <c r="K39" s="300">
        <v>-6137</v>
      </c>
      <c r="L39" s="300">
        <v>-1895</v>
      </c>
      <c r="M39" s="301">
        <v>-7960</v>
      </c>
      <c r="N39" s="302">
        <v>-76.2</v>
      </c>
      <c r="O39" s="293"/>
    </row>
    <row r="40" spans="1:16" ht="27" customHeight="1">
      <c r="A40" s="248"/>
      <c r="B40" s="244"/>
      <c r="C40" s="244"/>
      <c r="D40" s="244"/>
      <c r="E40" s="244"/>
      <c r="F40" s="244"/>
      <c r="G40" s="1149" t="s">
        <v>498</v>
      </c>
      <c r="H40" s="1150"/>
      <c r="I40" s="1150"/>
      <c r="J40" s="1151"/>
      <c r="K40" s="300">
        <v>-209469</v>
      </c>
      <c r="L40" s="300">
        <v>-64691</v>
      </c>
      <c r="M40" s="301">
        <v>-124831</v>
      </c>
      <c r="N40" s="302">
        <v>-48.2</v>
      </c>
      <c r="O40" s="293"/>
    </row>
    <row r="41" spans="1:16">
      <c r="A41" s="248"/>
      <c r="B41" s="244"/>
      <c r="C41" s="244"/>
      <c r="D41" s="244"/>
      <c r="E41" s="244"/>
      <c r="F41" s="244"/>
      <c r="G41" s="1155" t="s">
        <v>276</v>
      </c>
      <c r="H41" s="1156"/>
      <c r="I41" s="1156"/>
      <c r="J41" s="1157"/>
      <c r="K41" s="294">
        <v>141025</v>
      </c>
      <c r="L41" s="300">
        <v>43553</v>
      </c>
      <c r="M41" s="301">
        <v>42339</v>
      </c>
      <c r="N41" s="302">
        <v>2.9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2" t="s">
        <v>467</v>
      </c>
      <c r="J49" s="1144" t="s">
        <v>502</v>
      </c>
      <c r="K49" s="1145"/>
      <c r="L49" s="1145"/>
      <c r="M49" s="1145"/>
      <c r="N49" s="1146"/>
    </row>
    <row r="50" spans="1:14">
      <c r="A50" s="248"/>
      <c r="B50" s="244"/>
      <c r="C50" s="244"/>
      <c r="D50" s="244"/>
      <c r="E50" s="244"/>
      <c r="F50" s="244"/>
      <c r="G50" s="312"/>
      <c r="H50" s="313"/>
      <c r="I50" s="1143"/>
      <c r="J50" s="314" t="s">
        <v>503</v>
      </c>
      <c r="K50" s="315" t="s">
        <v>504</v>
      </c>
      <c r="L50" s="316" t="s">
        <v>505</v>
      </c>
      <c r="M50" s="317" t="s">
        <v>506</v>
      </c>
      <c r="N50" s="318" t="s">
        <v>507</v>
      </c>
    </row>
    <row r="51" spans="1:14">
      <c r="A51" s="248"/>
      <c r="B51" s="244"/>
      <c r="C51" s="244"/>
      <c r="D51" s="244"/>
      <c r="E51" s="244"/>
      <c r="F51" s="244"/>
      <c r="G51" s="310" t="s">
        <v>508</v>
      </c>
      <c r="H51" s="311"/>
      <c r="I51" s="319">
        <v>1614526</v>
      </c>
      <c r="J51" s="320">
        <v>496624</v>
      </c>
      <c r="K51" s="321">
        <v>61</v>
      </c>
      <c r="L51" s="322">
        <v>216155</v>
      </c>
      <c r="M51" s="323">
        <v>-35.299999999999997</v>
      </c>
      <c r="N51" s="324">
        <v>96.3</v>
      </c>
    </row>
    <row r="52" spans="1:14">
      <c r="A52" s="248"/>
      <c r="B52" s="244"/>
      <c r="C52" s="244"/>
      <c r="D52" s="244"/>
      <c r="E52" s="244"/>
      <c r="F52" s="244"/>
      <c r="G52" s="325"/>
      <c r="H52" s="326" t="s">
        <v>509</v>
      </c>
      <c r="I52" s="327">
        <v>202384</v>
      </c>
      <c r="J52" s="328">
        <v>62253</v>
      </c>
      <c r="K52" s="329">
        <v>-11</v>
      </c>
      <c r="L52" s="330">
        <v>108827</v>
      </c>
      <c r="M52" s="331">
        <v>-19.600000000000001</v>
      </c>
      <c r="N52" s="332">
        <v>8.6</v>
      </c>
    </row>
    <row r="53" spans="1:14">
      <c r="A53" s="248"/>
      <c r="B53" s="244"/>
      <c r="C53" s="244"/>
      <c r="D53" s="244"/>
      <c r="E53" s="244"/>
      <c r="F53" s="244"/>
      <c r="G53" s="310" t="s">
        <v>510</v>
      </c>
      <c r="H53" s="311"/>
      <c r="I53" s="319">
        <v>3376005</v>
      </c>
      <c r="J53" s="320">
        <v>1040692</v>
      </c>
      <c r="K53" s="321">
        <v>109.6</v>
      </c>
      <c r="L53" s="322">
        <v>228305</v>
      </c>
      <c r="M53" s="323">
        <v>5.6</v>
      </c>
      <c r="N53" s="324">
        <v>104</v>
      </c>
    </row>
    <row r="54" spans="1:14">
      <c r="A54" s="248"/>
      <c r="B54" s="244"/>
      <c r="C54" s="244"/>
      <c r="D54" s="244"/>
      <c r="E54" s="244"/>
      <c r="F54" s="244"/>
      <c r="G54" s="325"/>
      <c r="H54" s="326" t="s">
        <v>509</v>
      </c>
      <c r="I54" s="327">
        <v>346257</v>
      </c>
      <c r="J54" s="328">
        <v>106738</v>
      </c>
      <c r="K54" s="329">
        <v>71.5</v>
      </c>
      <c r="L54" s="330">
        <v>86611</v>
      </c>
      <c r="M54" s="331">
        <v>-20.399999999999999</v>
      </c>
      <c r="N54" s="332">
        <v>91.9</v>
      </c>
    </row>
    <row r="55" spans="1:14">
      <c r="A55" s="248"/>
      <c r="B55" s="244"/>
      <c r="C55" s="244"/>
      <c r="D55" s="244"/>
      <c r="E55" s="244"/>
      <c r="F55" s="244"/>
      <c r="G55" s="310" t="s">
        <v>511</v>
      </c>
      <c r="H55" s="311"/>
      <c r="I55" s="319">
        <v>2748158</v>
      </c>
      <c r="J55" s="320">
        <v>835814</v>
      </c>
      <c r="K55" s="321">
        <v>-19.7</v>
      </c>
      <c r="L55" s="322">
        <v>316331</v>
      </c>
      <c r="M55" s="323">
        <v>38.6</v>
      </c>
      <c r="N55" s="324">
        <v>-58.3</v>
      </c>
    </row>
    <row r="56" spans="1:14">
      <c r="A56" s="248"/>
      <c r="B56" s="244"/>
      <c r="C56" s="244"/>
      <c r="D56" s="244"/>
      <c r="E56" s="244"/>
      <c r="F56" s="244"/>
      <c r="G56" s="325"/>
      <c r="H56" s="326" t="s">
        <v>509</v>
      </c>
      <c r="I56" s="327">
        <v>328209</v>
      </c>
      <c r="J56" s="328">
        <v>99820</v>
      </c>
      <c r="K56" s="329">
        <v>-6.5</v>
      </c>
      <c r="L56" s="330">
        <v>106387</v>
      </c>
      <c r="M56" s="331">
        <v>22.8</v>
      </c>
      <c r="N56" s="332">
        <v>-29.3</v>
      </c>
    </row>
    <row r="57" spans="1:14">
      <c r="A57" s="248"/>
      <c r="B57" s="244"/>
      <c r="C57" s="244"/>
      <c r="D57" s="244"/>
      <c r="E57" s="244"/>
      <c r="F57" s="244"/>
      <c r="G57" s="310" t="s">
        <v>512</v>
      </c>
      <c r="H57" s="311"/>
      <c r="I57" s="319">
        <v>2175076</v>
      </c>
      <c r="J57" s="320">
        <v>663740</v>
      </c>
      <c r="K57" s="321">
        <v>-20.6</v>
      </c>
      <c r="L57" s="322">
        <v>333013</v>
      </c>
      <c r="M57" s="323">
        <v>5.3</v>
      </c>
      <c r="N57" s="324">
        <v>-25.9</v>
      </c>
    </row>
    <row r="58" spans="1:14">
      <c r="A58" s="248"/>
      <c r="B58" s="244"/>
      <c r="C58" s="244"/>
      <c r="D58" s="244"/>
      <c r="E58" s="244"/>
      <c r="F58" s="244"/>
      <c r="G58" s="325"/>
      <c r="H58" s="326" t="s">
        <v>509</v>
      </c>
      <c r="I58" s="327">
        <v>304784</v>
      </c>
      <c r="J58" s="328">
        <v>93007</v>
      </c>
      <c r="K58" s="329">
        <v>-6.8</v>
      </c>
      <c r="L58" s="330">
        <v>126732</v>
      </c>
      <c r="M58" s="331">
        <v>19.100000000000001</v>
      </c>
      <c r="N58" s="332">
        <v>-25.9</v>
      </c>
    </row>
    <row r="59" spans="1:14">
      <c r="A59" s="248"/>
      <c r="B59" s="244"/>
      <c r="C59" s="244"/>
      <c r="D59" s="244"/>
      <c r="E59" s="244"/>
      <c r="F59" s="244"/>
      <c r="G59" s="310" t="s">
        <v>513</v>
      </c>
      <c r="H59" s="311"/>
      <c r="I59" s="319">
        <v>553089</v>
      </c>
      <c r="J59" s="320">
        <v>170812</v>
      </c>
      <c r="K59" s="321">
        <v>-74.3</v>
      </c>
      <c r="L59" s="322">
        <v>280458</v>
      </c>
      <c r="M59" s="323">
        <v>-15.8</v>
      </c>
      <c r="N59" s="324">
        <v>-58.5</v>
      </c>
    </row>
    <row r="60" spans="1:14">
      <c r="A60" s="248"/>
      <c r="B60" s="244"/>
      <c r="C60" s="244"/>
      <c r="D60" s="244"/>
      <c r="E60" s="244"/>
      <c r="F60" s="244"/>
      <c r="G60" s="325"/>
      <c r="H60" s="326" t="s">
        <v>509</v>
      </c>
      <c r="I60" s="333">
        <v>157971</v>
      </c>
      <c r="J60" s="328">
        <v>48787</v>
      </c>
      <c r="K60" s="329">
        <v>-47.5</v>
      </c>
      <c r="L60" s="330">
        <v>127286</v>
      </c>
      <c r="M60" s="331">
        <v>0.4</v>
      </c>
      <c r="N60" s="332">
        <v>-47.9</v>
      </c>
    </row>
    <row r="61" spans="1:14">
      <c r="A61" s="248"/>
      <c r="B61" s="244"/>
      <c r="C61" s="244"/>
      <c r="D61" s="244"/>
      <c r="E61" s="244"/>
      <c r="F61" s="244"/>
      <c r="G61" s="310" t="s">
        <v>514</v>
      </c>
      <c r="H61" s="334"/>
      <c r="I61" s="335">
        <v>2093371</v>
      </c>
      <c r="J61" s="336">
        <v>641536</v>
      </c>
      <c r="K61" s="337">
        <v>11.2</v>
      </c>
      <c r="L61" s="338">
        <v>274852</v>
      </c>
      <c r="M61" s="339">
        <v>-0.3</v>
      </c>
      <c r="N61" s="324">
        <v>11.5</v>
      </c>
    </row>
    <row r="62" spans="1:14">
      <c r="A62" s="248"/>
      <c r="B62" s="244"/>
      <c r="C62" s="244"/>
      <c r="D62" s="244"/>
      <c r="E62" s="244"/>
      <c r="F62" s="244"/>
      <c r="G62" s="325"/>
      <c r="H62" s="326" t="s">
        <v>509</v>
      </c>
      <c r="I62" s="327">
        <v>267921</v>
      </c>
      <c r="J62" s="328">
        <v>82121</v>
      </c>
      <c r="K62" s="329">
        <v>-0.1</v>
      </c>
      <c r="L62" s="330">
        <v>111169</v>
      </c>
      <c r="M62" s="331">
        <v>0.5</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7" t="s">
        <v>3</v>
      </c>
      <c r="D47" s="1167"/>
      <c r="E47" s="1168"/>
      <c r="F47" s="11">
        <v>14.1</v>
      </c>
      <c r="G47" s="12">
        <v>14.06</v>
      </c>
      <c r="H47" s="12">
        <v>21.89</v>
      </c>
      <c r="I47" s="12">
        <v>18.850000000000001</v>
      </c>
      <c r="J47" s="13">
        <v>18.34</v>
      </c>
    </row>
    <row r="48" spans="2:10" ht="57.75" customHeight="1">
      <c r="B48" s="14"/>
      <c r="C48" s="1169" t="s">
        <v>4</v>
      </c>
      <c r="D48" s="1169"/>
      <c r="E48" s="1170"/>
      <c r="F48" s="15">
        <v>14.34</v>
      </c>
      <c r="G48" s="16">
        <v>5.86</v>
      </c>
      <c r="H48" s="16">
        <v>7.02</v>
      </c>
      <c r="I48" s="16">
        <v>4.25</v>
      </c>
      <c r="J48" s="17">
        <v>7.05</v>
      </c>
    </row>
    <row r="49" spans="2:10" ht="57.75" customHeight="1" thickBot="1">
      <c r="B49" s="18"/>
      <c r="C49" s="1171" t="s">
        <v>5</v>
      </c>
      <c r="D49" s="1171"/>
      <c r="E49" s="1172"/>
      <c r="F49" s="19">
        <v>19.91</v>
      </c>
      <c r="G49" s="20" t="s">
        <v>521</v>
      </c>
      <c r="H49" s="20">
        <v>33.94</v>
      </c>
      <c r="I49" s="20" t="s">
        <v>522</v>
      </c>
      <c r="J49" s="21">
        <v>2.2200000000000002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2017-04-11T07:53:48Z</cp:lastPrinted>
  <dcterms:created xsi:type="dcterms:W3CDTF">2017-02-15T15:51:05Z</dcterms:created>
  <dcterms:modified xsi:type="dcterms:W3CDTF">2017-05-23T07:45:06Z</dcterms:modified>
  <cp:category/>
</cp:coreProperties>
</file>