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22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BE38" i="9"/>
  <c r="AM38" i="9"/>
  <c r="C38" i="9"/>
  <c r="CO37" i="9"/>
  <c r="BE37" i="9"/>
  <c r="AM37" i="9"/>
  <c r="C37" i="9"/>
  <c r="CO36" i="9"/>
  <c r="BE36" i="9"/>
  <c r="AM36" i="9"/>
  <c r="C36" i="9"/>
  <c r="CO35" i="9"/>
  <c r="BE35" i="9"/>
  <c r="AM35" i="9"/>
  <c r="C35" i="9"/>
  <c r="CO34" i="9"/>
  <c r="BW34" i="9"/>
  <c r="BW35" i="9" s="1"/>
  <c r="BW36" i="9" s="1"/>
  <c r="BW37" i="9" s="1"/>
  <c r="BW38" i="9" s="1"/>
  <c r="BW39" i="9" s="1"/>
  <c r="BW40" i="9" s="1"/>
  <c r="BW41" i="9" s="1"/>
  <c r="BW42" i="9" s="1"/>
  <c r="BW43" i="9" s="1"/>
  <c r="C34" i="9"/>
  <c r="U34" i="9" l="1"/>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<sst xmlns="http://schemas.openxmlformats.org/spreadsheetml/2006/main" count="1061" uniqueCount="565">
  <si>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</si>
  <si>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</si>
  <si>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</si>
  <si>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</si>
  <si>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</si>
  <si>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</si>
  <si>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</si>
  <si>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</si>
  <si>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</si>
  <si>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</si>
  <si>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</si>
  <si>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</si>
  <si>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</si>
  <si>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</si>
  <si>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</si>
  <si>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</si>
  <si>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</si>
  <si>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</si>
  <si>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</si>
  <si>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</si>
  <si>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</si>
  <si>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</si>
  <si>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</si>
  <si>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</si>
  <si>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</si>
  <si>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</si>
  <si>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</si>
  <si>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</si>
  <si>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</si>
  <si>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</si>
  <si>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</si>
  <si>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</si>
  <si>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</si>
  <si>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</si>
  <si>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</si>
  <si>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</si>
  <si>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</si>
  <si>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</si>
  <si>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</si>
  <si>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</si>
  <si>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</si>
  <si>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</si>
  <si>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</si>
  <si>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</si>
  <si>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</si>
  <si>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</si>
  <si>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</si>
  <si>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</si>
  <si>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</si>
  <si>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</si>
  <si>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</si>
  <si>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</si>
  <si>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</si>
  <si>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</si>
  <si>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</si>
  <si>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</si>
  <si>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</si>
  <si>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</si>
  <si>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</si>
  <si>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</si>
  <si>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</si>
  <si>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</si>
  <si>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</si>
  <si>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</si>
  <si>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</si>
  <si>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</si>
  <si>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</si>
  <si>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</si>
  <si>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</si>
  <si>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</si>
  <si>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</si>
  <si>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</si>
  <si>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</si>
  <si>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</si>
  <si>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</si>
  <si>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</si>
  <si>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</si>
  <si>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</si>
  <si>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</si>
  <si>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</si>
  <si>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</si>
  <si>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</si>
  <si>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井川町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</si>
  <si>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</si>
  <si>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</si>
  <si>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</si>
  <si>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</si>
  <si>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</si>
  <si>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</si>
  <si>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</si>
  <si>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</si>
  <si>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</si>
  <si>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</si>
  <si>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</si>
  <si>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</si>
  <si>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</si>
  <si>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</si>
  <si>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</si>
  <si>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</si>
  <si>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</si>
  <si>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</si>
  <si>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</si>
  <si>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</si>
  <si>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</si>
  <si>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</si>
  <si>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</si>
  <si>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</si>
  <si>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</si>
  <si>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</si>
  <si>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</si>
  <si>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</si>
  <si>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</si>
  <si>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</si>
  <si>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</si>
  <si>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</si>
  <si>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</si>
  <si>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</si>
  <si>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</si>
  <si>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</si>
  <si>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</si>
  <si>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</si>
  <si>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</si>
  <si>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</si>
  <si>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</si>
  <si>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</si>
  <si>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</si>
  <si>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</si>
  <si>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</si>
  <si>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</si>
  <si>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</si>
  <si>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</si>
  <si>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</si>
  <si>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</si>
  <si>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</si>
  <si>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</si>
  <si>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</si>
  <si>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</si>
  <si>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</si>
  <si>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</si>
  <si>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</si>
  <si>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</si>
  <si>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</si>
  <si>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</si>
  <si>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</si>
  <si>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</si>
  <si>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</si>
  <si>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</si>
  <si>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</si>
  <si>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</si>
  <si>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</si>
  <si>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</si>
  <si>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</si>
  <si>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</si>
  <si>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</si>
  <si>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</si>
  <si>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</si>
  <si>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</si>
  <si>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</si>
  <si>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</si>
  <si>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</si>
  <si>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</si>
  <si>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</si>
  <si>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</si>
  <si>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</si>
  <si>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</si>
  <si>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</si>
  <si>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</si>
  <si>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</si>
  <si>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</si>
  <si>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</si>
  <si>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</si>
  <si>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</si>
  <si>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</si>
  <si>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</si>
  <si>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</si>
  <si>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</si>
  <si>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</si>
  <si>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</si>
  <si>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</si>
  <si>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</si>
  <si>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</si>
  <si>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</si>
  <si>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</si>
  <si>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</si>
  <si>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</si>
  <si>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</si>
  <si>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</si>
  <si>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</si>
  <si>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</si>
  <si>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</si>
  <si>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</si>
  <si>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</si>
  <si>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</si>
  <si>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</si>
  <si>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秋田県井川町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</si>
  <si>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</si>
  <si>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</si>
  <si>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</si>
  <si>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</si>
  <si>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</si>
  <si>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</si>
  <si>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</si>
  <si>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</si>
  <si>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</si>
  <si>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</si>
  <si>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</si>
  <si>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</si>
  <si>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</si>
  <si>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</si>
  <si>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</si>
  <si>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</si>
  <si>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</si>
  <si>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</si>
  <si>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</si>
  <si>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</si>
  <si>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</si>
  <si>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</si>
  <si>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</si>
  <si>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</si>
  <si>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</si>
  <si>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</si>
  <si>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</si>
  <si>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</si>
  <si>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</si>
  <si>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</si>
  <si>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</si>
  <si>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</si>
  <si>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</si>
  <si>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</si>
  <si>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</si>
  <si>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</si>
  <si>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</si>
  <si>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</si>
  <si>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</si>
  <si>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</si>
  <si>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</si>
  <si>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</si>
  <si>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</si>
  <si>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</si>
  <si>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</si>
  <si>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</si>
  <si>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</si>
  <si>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</si>
  <si>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</si>
  <si>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</si>
  <si>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</si>
  <si>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</si>
  <si>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</si>
  <si>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</si>
  <si>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</si>
  <si>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</si>
  <si>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</si>
  <si>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</si>
  <si>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</si>
  <si>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</si>
  <si>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</si>
  <si>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</si>
  <si>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</si>
  <si>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</si>
  <si>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</si>
  <si>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</si>
  <si>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</si>
  <si>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</si>
  <si>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</si>
  <si>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</si>
  <si>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</si>
  <si>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</si>
  <si>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</si>
  <si>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</si>
  <si>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</si>
  <si>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</si>
  <si>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</si>
  <si>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</si>
  <si>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</si>
  <si>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</si>
  <si>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</si>
  <si>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</si>
  <si>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</si>
  <si>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</si>
  <si>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</si>
  <si>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</si>
  <si>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</si>
  <si>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</si>
  <si>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</si>
  <si>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</si>
  <si>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</si>
  <si>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</si>
  <si>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</si>
  <si>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</si>
  <si>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</si>
  <si>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</si>
  <si>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</si>
  <si>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</si>
  <si>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</si>
  <si>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</si>
  <si>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</si>
  <si>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</si>
  <si>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</si>
  <si>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</si>
  <si>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</si>
  <si>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</si>
  <si>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</si>
  <si>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</si>
  <si>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</si>
  <si>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</si>
  <si>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</si>
  <si>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</si>
  <si>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</si>
  <si>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</si>
  <si>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</si>
  <si>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</si>
  <si>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</si>
  <si>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</si>
  <si>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</si>
  <si>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</si>
  <si>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</si>
  <si>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</si>
  <si>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</si>
  <si>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</si>
  <si>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</si>
  <si>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</si>
  <si>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</si>
  <si>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</si>
  <si>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</si>
  <si>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</si>
  <si>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</si>
  <si>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</si>
  <si>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</si>
  <si>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</si>
  <si>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</si>
  <si>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</si>
  <si>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</si>
  <si>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</si>
  <si>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</si>
  <si>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</si>
  <si>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</si>
  <si>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</si>
  <si>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</si>
  <si>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</si>
  <si>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</si>
  <si>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</si>
  <si>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</si>
  <si>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秋田県井川町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</si>
  <si>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</si>
  <si>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</si>
  <si>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</si>
  <si>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</si>
  <si>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</si>
  <si>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</si>
  <si>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</si>
  <si>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</si>
  <si>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</si>
  <si>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</si>
  <si>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</si>
  <si>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</si>
  <si>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</si>
  <si>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</si>
  <si>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</si>
  <si>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</si>
  <si>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</si>
  <si>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</si>
  <si>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</si>
  <si>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</si>
  <si>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</si>
  <si>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</si>
  <si>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</si>
  <si>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</si>
  <si>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</si>
  <si>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</si>
  <si>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</si>
  <si>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</si>
  <si>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</si>
  <si>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</si>
  <si>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</si>
  <si>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</si>
  <si>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国民健康保険井川町診療所特別会計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</si>
  <si>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</si>
  <si>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</si>
  <si>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</si>
  <si>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</si>
  <si>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</si>
  <si>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</si>
  <si>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</si>
  <si>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</si>
  <si>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</si>
  <si>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</si>
  <si>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</si>
  <si>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</si>
  <si>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</si>
  <si>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</si>
  <si>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</si>
  <si>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</si>
  <si>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</si>
  <si>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</si>
  <si>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</si>
  <si>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</si>
  <si>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</si>
  <si>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</si>
  <si>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</si>
  <si>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</si>
  <si>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</si>
  <si>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</si>
  <si>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</si>
  <si>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</si>
  <si>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</si>
  <si>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</si>
  <si>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</si>
  <si>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</si>
  <si>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</si>
  <si>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</si>
  <si>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</si>
  <si>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</si>
  <si>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</si>
  <si>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</si>
  <si>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</si>
  <si>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</si>
  <si>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</si>
  <si>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</si>
  <si>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</si>
  <si>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</si>
  <si>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</si>
  <si>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</si>
  <si>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</si>
  <si>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</si>
  <si>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</si>
  <si>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</si>
  <si>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</si>
  <si>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</si>
  <si>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</si>
  <si>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</si>
  <si>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</si>
  <si>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</si>
  <si>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</si>
  <si>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介護サービス事業特別会計</t>
    <phoneticPr fontId="5"/>
  </si>
  <si>
    <t>-</t>
    <phoneticPr fontId="5"/>
  </si>
  <si>
    <t>将来負担比率（(Ｅ)－(Ｆ)）／（(Ｃ)－(Ｄ)）×１００</t>
    <rPh sb="0" eb="2">
      <t>ショウライ</t>
    </rPh>
    <rPh sb="2" eb="4">
      <t>フタン</t>
    </rPh>
    <rPh sb="4" eb="6">
      <t>ヒリツ</t>
    </rPh>
    <phoneticPr fontId="5"/>
  </si>
  <si>
    <t>介護認定事業特別会計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</si>
  <si>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</si>
  <si>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</si>
  <si>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</si>
  <si>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</si>
  <si>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</si>
  <si>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</si>
  <si>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</si>
  <si>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</si>
  <si>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</si>
  <si>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</si>
  <si>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</si>
  <si>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</si>
  <si>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</si>
  <si>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</si>
  <si>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</si>
  <si>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</si>
  <si>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</si>
  <si>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</si>
  <si>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</si>
  <si>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</si>
  <si>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</si>
  <si>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</si>
  <si>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</si>
  <si>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</si>
  <si>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</si>
  <si>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</si>
  <si>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</si>
  <si>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</si>
  <si>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</si>
  <si>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</si>
  <si>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</si>
  <si>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</si>
  <si>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</si>
  <si>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</si>
  <si>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</si>
  <si>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</si>
  <si>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</si>
  <si>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</si>
  <si>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</si>
  <si>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</si>
  <si>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</si>
  <si>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</si>
  <si>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</si>
  <si>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</si>
  <si>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</si>
  <si>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</si>
  <si>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</si>
  <si>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</si>
  <si>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</si>
  <si>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</si>
  <si>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</si>
  <si>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</si>
  <si>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</si>
  <si>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</si>
  <si>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</si>
  <si>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</si>
  <si>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</si>
  <si>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</si>
  <si>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</si>
  <si>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</si>
  <si>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</si>
  <si>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</si>
  <si>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</si>
  <si>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</si>
  <si>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</si>
  <si>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</si>
  <si>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</si>
  <si>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</si>
  <si>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</si>
  <si>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</si>
  <si>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</si>
  <si>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</si>
  <si>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</si>
  <si>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</si>
  <si>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</si>
  <si>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</si>
  <si>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</si>
  <si>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</si>
  <si>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</si>
  <si>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</si>
  <si>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</si>
  <si>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</si>
  <si>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国民健康保険事業特別会計</t>
  </si>
  <si>
    <t>水道事業会計</t>
  </si>
  <si>
    <t>介護保険事業特別会計</t>
  </si>
  <si>
    <t>介護認定事業特別会計</t>
  </si>
  <si>
    <t>国民健康保険井川町診療所特別会計</t>
  </si>
  <si>
    <t>介護サービス事業特別会計</t>
  </si>
  <si>
    <t>後期高齢者医療特別会計</t>
  </si>
  <si>
    <t>その他会計（赤字）</t>
  </si>
  <si>
    <t>その他会計（黒字）</t>
  </si>
  <si>
    <t>一般会計</t>
    <phoneticPr fontId="5"/>
  </si>
  <si>
    <t>国民健康保険事業特別会計</t>
    <phoneticPr fontId="5"/>
  </si>
  <si>
    <t>-</t>
    <phoneticPr fontId="2"/>
  </si>
  <si>
    <t>国民健康保険井川町診療所特別会計</t>
    <phoneticPr fontId="5"/>
  </si>
  <si>
    <t>-</t>
    <phoneticPr fontId="5"/>
  </si>
  <si>
    <t>介護保険事業特別会計</t>
    <phoneticPr fontId="5"/>
  </si>
  <si>
    <t>介護認定事業特別会計</t>
    <phoneticPr fontId="5"/>
  </si>
  <si>
    <t>介護サービス事業特別会計</t>
    <phoneticPr fontId="5"/>
  </si>
  <si>
    <t>-</t>
    <phoneticPr fontId="5"/>
  </si>
  <si>
    <t>-</t>
    <phoneticPr fontId="2"/>
  </si>
  <si>
    <t>後期高齢者医療特別会計</t>
    <phoneticPr fontId="5"/>
  </si>
  <si>
    <t>水道事業会計</t>
    <phoneticPr fontId="5"/>
  </si>
  <si>
    <t>法適用企業</t>
    <phoneticPr fontId="5"/>
  </si>
  <si>
    <t>下水道事業特別会計</t>
    <phoneticPr fontId="5"/>
  </si>
  <si>
    <t>法非適用企業</t>
    <phoneticPr fontId="5"/>
  </si>
  <si>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2"/>
  </si>
  <si>
    <t>湖東地区行政一部事務組合（一般会計）</t>
    <rPh sb="0" eb="2">
      <t>コトウ</t>
    </rPh>
    <rPh sb="2" eb="4">
      <t>チク</t>
    </rPh>
    <rPh sb="4" eb="6">
      <t>ギョウセイ</t>
    </rPh>
    <rPh sb="6" eb="8">
      <t>イチブ</t>
    </rPh>
    <rPh sb="8" eb="10">
      <t>ジム</t>
    </rPh>
    <rPh sb="10" eb="12">
      <t>クミアイ</t>
    </rPh>
    <rPh sb="13" eb="15">
      <t>イッパン</t>
    </rPh>
    <rPh sb="15" eb="17">
      <t>カイケイ</t>
    </rPh>
    <phoneticPr fontId="24"/>
  </si>
  <si>
    <t>八郎潟町・井川町衛生処理施設組合（一般会計）</t>
    <rPh sb="0" eb="4">
      <t>ハチロウガタマチ</t>
    </rPh>
    <rPh sb="5" eb="8">
      <t>イカワマチ</t>
    </rPh>
    <rPh sb="8" eb="10">
      <t>エイセイ</t>
    </rPh>
    <rPh sb="10" eb="12">
      <t>ショリ</t>
    </rPh>
    <rPh sb="12" eb="14">
      <t>シセツ</t>
    </rPh>
    <rPh sb="14" eb="16">
      <t>クミアイ</t>
    </rPh>
    <rPh sb="17" eb="19">
      <t>イッパン</t>
    </rPh>
    <rPh sb="19" eb="21">
      <t>カイケイ</t>
    </rPh>
    <phoneticPr fontId="24"/>
  </si>
  <si>
    <t>八郎湖周辺清掃事務組合（一般会計）</t>
    <rPh sb="0" eb="2">
      <t>ハチロウ</t>
    </rPh>
    <rPh sb="2" eb="5">
      <t>コシュウヘン</t>
    </rPh>
    <rPh sb="5" eb="9">
      <t>セイソウジム</t>
    </rPh>
    <rPh sb="9" eb="11">
      <t>クミアイ</t>
    </rPh>
    <rPh sb="12" eb="14">
      <t>イッパン</t>
    </rPh>
    <rPh sb="14" eb="16">
      <t>カイケイ</t>
    </rPh>
    <phoneticPr fontId="24"/>
  </si>
  <si>
    <t>井川町・潟上市共有財産管理組合（一般会計）</t>
    <rPh sb="0" eb="3">
      <t>イカワマチ</t>
    </rPh>
    <rPh sb="4" eb="7">
      <t>カタカミシ</t>
    </rPh>
    <rPh sb="7" eb="9">
      <t>キョウユウ</t>
    </rPh>
    <rPh sb="9" eb="11">
      <t>ザイサン</t>
    </rPh>
    <rPh sb="11" eb="13">
      <t>カンリ</t>
    </rPh>
    <rPh sb="13" eb="15">
      <t>クミアイ</t>
    </rPh>
    <rPh sb="16" eb="18">
      <t>イッパン</t>
    </rPh>
    <rPh sb="18" eb="20">
      <t>カイケイ</t>
    </rPh>
    <phoneticPr fontId="24"/>
  </si>
  <si>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4"/>
  </si>
  <si>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4"/>
  </si>
  <si>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4"/>
  </si>
  <si>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</si>
  <si>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</si>
  <si>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</si>
  <si>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</si>
  <si>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</si>
  <si>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</si>
  <si>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</si>
  <si>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</si>
  <si>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</si>
  <si>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</si>
  <si>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</si>
  <si>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</si>
  <si>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</si>
  <si>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平成２４年度以降比率なしとなっている。また、実質公債費比率についても地方債の繰上償還等により低下傾向にあり、類似団体平均を下回っている。今後、施設の耐震補強等緊急防災・減災事業の実施による地方債残高の増加や、中学校建設など大規模事業の元利償還開始による公債費の増加が見込まれるため、引き続き計画的な繰上償還の実施とあわせて事業の精選による地方債発行額の抑制を図るとともに、適正な基金運用により財政の健全化に努める。</t>
    <rPh sb="80" eb="82">
      <t>コンゴ</t>
    </rPh>
    <rPh sb="97" eb="98">
      <t>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</si>
</sst>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217533</c:v>
                </c:pt>
                <c:pt idx="1">
                  <c:v>150449</c:v>
                </c:pt>
                <c:pt idx="2">
                  <c:v>183038</c:v>
                </c:pt>
                <c:pt idx="3">
                  <c:v>144401</c:v>
                </c:pt>
                <c:pt idx="4">
                  <c:v>63026</c:v>
                </c:pt>
              </c:numCache>
            </c:numRef>
          </c:val>
          <c:smooth val="0"/>
        </c:ser>
        <c:dLbls>
          <c:showLegendKey val="0"/>
          <c:showVal val="0"/>
          <c:showCatName val="0"/>
          <c:showSerName val="0"/>
          <c:showPercent val="0"/>
          <c:showBubbleSize val="0"/>
        </c:dLbls>
        <c:marker val="1"/>
        <c:smooth val="0"/>
        <c:axId val="193604224"/>
        <c:axId val="193643264"/>
      </c:lineChart>
      <c:catAx>
        <c:axId val="1936042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643264"/>
        <c:crosses val="autoZero"/>
        <c:auto val="1"/>
        <c:lblAlgn val="ctr"/>
        <c:lblOffset val="100"/>
        <c:tickLblSkip val="1"/>
        <c:tickMarkSkip val="1"/>
        <c:noMultiLvlLbl val="0"/>
      </c:catAx>
      <c:valAx>
        <c:axId val="19364326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604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6.5</c:v>
                </c:pt>
                <c:pt idx="1">
                  <c:v>8.39</c:v>
                </c:pt>
                <c:pt idx="2">
                  <c:v>9.91</c:v>
                </c:pt>
                <c:pt idx="3">
                  <c:v>7.65</c:v>
                </c:pt>
                <c:pt idx="4">
                  <c:v>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17.2</c:v>
                </c:pt>
                <c:pt idx="1">
                  <c:v>17.96</c:v>
                </c:pt>
                <c:pt idx="2">
                  <c:v>18.329999999999998</c:v>
                </c:pt>
                <c:pt idx="3">
                  <c:v>18.47</c:v>
                </c:pt>
                <c:pt idx="4">
                  <c:v>18.100000000000001</c:v>
                </c:pt>
              </c:numCache>
            </c:numRef>
          </c:val>
        </c:ser>
        <c:dLbls>
          <c:showLegendKey val="0"/>
          <c:showVal val="0"/>
          <c:showCatName val="0"/>
          <c:showSerName val="0"/>
          <c:showPercent val="0"/>
          <c:showBubbleSize val="0"/>
        </c:dLbls>
        <c:gapWidth val="250"/>
        <c:overlap val="100"/>
        <c:axId val="193257472"/>
        <c:axId val="193259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5.66</c:v>
                </c:pt>
                <c:pt idx="1">
                  <c:v>11.61</c:v>
                </c:pt>
                <c:pt idx="2">
                  <c:v>12.68</c:v>
                </c:pt>
                <c:pt idx="3">
                  <c:v>4.3899999999999997</c:v>
                </c:pt>
                <c:pt idx="4">
                  <c:v>8.86</c:v>
                </c:pt>
              </c:numCache>
            </c:numRef>
          </c:val>
          <c:smooth val="0"/>
        </c:ser>
        <c:dLbls>
          <c:showLegendKey val="0"/>
          <c:showVal val="0"/>
          <c:showCatName val="0"/>
          <c:showSerName val="0"/>
          <c:showPercent val="0"/>
          <c:showBubbleSize val="0"/>
        </c:dLbls>
        <c:marker val="1"/>
        <c:smooth val="0"/>
        <c:axId val="193257472"/>
        <c:axId val="193259392"/>
      </c:lineChart>
      <c:catAx>
        <c:axId val="19325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3259392"/>
        <c:crosses val="autoZero"/>
        <c:auto val="1"/>
        <c:lblAlgn val="ctr"/>
        <c:lblOffset val="100"/>
        <c:tickLblSkip val="1"/>
        <c:tickMarkSkip val="1"/>
        <c:noMultiLvlLbl val="0"/>
      </c:catAx>
      <c:valAx>
        <c:axId val="193259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25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国民健康保険井川町診療所特別会計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介護認定事業特別会計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0.1</c:v>
                </c:pt>
                <c:pt idx="4">
                  <c:v>#N/A</c:v>
                </c:pt>
                <c:pt idx="5">
                  <c:v>7.0000000000000007E-2</c:v>
                </c:pt>
                <c:pt idx="6">
                  <c:v>#N/A</c:v>
                </c:pt>
                <c:pt idx="7">
                  <c:v>0.09</c:v>
                </c:pt>
                <c:pt idx="8">
                  <c:v>#N/A</c:v>
                </c:pt>
                <c:pt idx="9">
                  <c:v>0.1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0.55000000000000004</c:v>
                </c:pt>
                <c:pt idx="2">
                  <c:v>#N/A</c:v>
                </c:pt>
                <c:pt idx="3">
                  <c:v>1.1499999999999999</c:v>
                </c:pt>
                <c:pt idx="4">
                  <c:v>#N/A</c:v>
                </c:pt>
                <c:pt idx="5">
                  <c:v>0.62</c:v>
                </c:pt>
                <c:pt idx="6">
                  <c:v>#N/A</c:v>
                </c:pt>
                <c:pt idx="7">
                  <c:v>0.62</c:v>
                </c:pt>
                <c:pt idx="8">
                  <c:v>#N/A</c:v>
                </c:pt>
                <c:pt idx="9">
                  <c:v>0.91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1.37</c:v>
                </c:pt>
                <c:pt idx="2">
                  <c:v>#N/A</c:v>
                </c:pt>
                <c:pt idx="3">
                  <c:v>1.31</c:v>
                </c:pt>
                <c:pt idx="4">
                  <c:v>#N/A</c:v>
                </c:pt>
                <c:pt idx="5">
                  <c:v>1.62</c:v>
                </c:pt>
                <c:pt idx="6">
                  <c:v>#N/A</c:v>
                </c:pt>
                <c:pt idx="7">
                  <c:v>1.84</c:v>
                </c:pt>
                <c:pt idx="8">
                  <c:v>#N/A</c:v>
                </c:pt>
                <c:pt idx="9">
                  <c:v>1.94</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3.24</c:v>
                </c:pt>
                <c:pt idx="2">
                  <c:v>#N/A</c:v>
                </c:pt>
                <c:pt idx="3">
                  <c:v>3.03</c:v>
                </c:pt>
                <c:pt idx="4">
                  <c:v>#N/A</c:v>
                </c:pt>
                <c:pt idx="5">
                  <c:v>3.19</c:v>
                </c:pt>
                <c:pt idx="6">
                  <c:v>#N/A</c:v>
                </c:pt>
                <c:pt idx="7">
                  <c:v>1.84</c:v>
                </c:pt>
                <c:pt idx="8">
                  <c:v>#N/A</c:v>
                </c:pt>
                <c:pt idx="9">
                  <c:v>3.66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6.5</c:v>
                </c:pt>
                <c:pt idx="2">
                  <c:v>#N/A</c:v>
                </c:pt>
                <c:pt idx="3">
                  <c:v>8.3800000000000008</c:v>
                </c:pt>
                <c:pt idx="4">
                  <c:v>#N/A</c:v>
                </c:pt>
                <c:pt idx="5">
                  <c:v>9.91</c:v>
                </c:pt>
                <c:pt idx="6">
                  <c:v>#N/A</c:v>
                </c:pt>
                <c:pt idx="7">
                  <c:v>7.64</c:v>
                </c:pt>
                <c:pt idx="8">
                  <c:v>#N/A</c:v>
                </c:pt>
                <c:pt idx="9">
                  <c:v>8.5</c:v>
                </c:pt>
              </c:numCache>
            </c:numRef>
          </c:val>
        </c:ser>
        <c:dLbls>
          <c:showLegendKey val="0"/>
          <c:showVal val="0"/>
          <c:showCatName val="0"/>
          <c:showSerName val="0"/>
          <c:showPercent val="0"/>
          <c:showBubbleSize val="0"/>
        </c:dLbls>
        <c:gapWidth val="150"/>
        <c:overlap val="100"/>
        <c:axId val="193349120"/>
        <c:axId val="193350656"/>
      </c:barChart>
      <c:catAx>
        <c:axId val="19334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350656"/>
        <c:crosses val="autoZero"/>
        <c:auto val="1"/>
        <c:lblAlgn val="ctr"/>
        <c:lblOffset val="100"/>
        <c:tickLblSkip val="1"/>
        <c:tickMarkSkip val="1"/>
        <c:noMultiLvlLbl val="0"/>
      </c:catAx>
      <c:valAx>
        <c:axId val="193350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349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365</c:v>
                </c:pt>
                <c:pt idx="5">
                  <c:v>375</c:v>
                </c:pt>
                <c:pt idx="8">
                  <c:v>387</c:v>
                </c:pt>
                <c:pt idx="11">
                  <c:v>429</c:v>
                </c:pt>
                <c:pt idx="14">
                  <c:v>420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1</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c:v>
                </c:pt>
                <c:pt idx="3">
                  <c:v>12</c:v>
                </c:pt>
                <c:pt idx="6">
                  <c:v>12</c:v>
                </c:pt>
                <c:pt idx="9">
                  <c:v>11</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106</c:v>
                </c:pt>
                <c:pt idx="3">
                  <c:v>98</c:v>
                </c:pt>
                <c:pt idx="6">
                  <c:v>95</c:v>
                </c:pt>
                <c:pt idx="9">
                  <c:v>87</c:v>
                </c:pt>
                <c:pt idx="12">
                  <c:v>88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435</c:v>
                </c:pt>
                <c:pt idx="3">
                  <c:v>445</c:v>
                </c:pt>
                <c:pt idx="6">
                  <c:v>410</c:v>
                </c:pt>
                <c:pt idx="9">
                  <c:v>424</c:v>
                </c:pt>
                <c:pt idx="12">
                  <c:v>444</c:v>
                </c:pt>
              </c:numCache>
            </c:numRef>
          </c:val>
        </c:ser>
        <c:dLbls>
          <c:showLegendKey val="0"/>
          <c:showVal val="0"/>
          <c:showCatName val="0"/>
          <c:showSerName val="0"/>
          <c:showPercent val="0"/>
          <c:showBubbleSize val="0"/>
        </c:dLbls>
        <c:gapWidth val="100"/>
        <c:overlap val="100"/>
        <c:axId val="183485568"/>
        <c:axId val="183487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195</c:v>
                </c:pt>
                <c:pt idx="2">
                  <c:v>#N/A</c:v>
                </c:pt>
                <c:pt idx="3">
                  <c:v>#N/A</c:v>
                </c:pt>
                <c:pt idx="4">
                  <c:v>181</c:v>
                </c:pt>
                <c:pt idx="5">
                  <c:v>#N/A</c:v>
                </c:pt>
                <c:pt idx="6">
                  <c:v>#N/A</c:v>
                </c:pt>
                <c:pt idx="7">
                  <c:v>131</c:v>
                </c:pt>
                <c:pt idx="8">
                  <c:v>#N/A</c:v>
                </c:pt>
                <c:pt idx="9">
                  <c:v>#N/A</c:v>
                </c:pt>
                <c:pt idx="10">
                  <c:v>95</c:v>
                </c:pt>
                <c:pt idx="11">
                  <c:v>#N/A</c:v>
                </c:pt>
                <c:pt idx="12">
                  <c:v>#N/A</c:v>
                </c:pt>
                <c:pt idx="13">
                  <c:v>130</c:v>
                </c:pt>
                <c:pt idx="14">
                  <c:v>#N/A</c:v>
                </c:pt>
              </c:numCache>
            </c:numRef>
          </c:val>
          <c:smooth val="0"/>
        </c:ser>
        <c:dLbls>
          <c:showLegendKey val="0"/>
          <c:showVal val="0"/>
          <c:showCatName val="0"/>
          <c:showSerName val="0"/>
          <c:showPercent val="0"/>
          <c:showBubbleSize val="0"/>
        </c:dLbls>
        <c:marker val="1"/>
        <c:smooth val="0"/>
        <c:axId val="183485568"/>
        <c:axId val="183487488"/>
      </c:lineChart>
      <c:catAx>
        <c:axId val="18348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487488"/>
        <c:crosses val="autoZero"/>
        <c:auto val="1"/>
        <c:lblAlgn val="ctr"/>
        <c:lblOffset val="100"/>
        <c:tickLblSkip val="1"/>
        <c:tickMarkSkip val="1"/>
        <c:noMultiLvlLbl val="0"/>
      </c:catAx>
      <c:valAx>
        <c:axId val="18348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48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4347</c:v>
                </c:pt>
                <c:pt idx="5">
                  <c:v>4345</c:v>
                </c:pt>
                <c:pt idx="8">
                  <c:v>4620</c:v>
                </c:pt>
                <c:pt idx="11">
                  <c:v>4459</c:v>
                </c:pt>
                <c:pt idx="14">
                  <c:v>4348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101</c:v>
                </c:pt>
                <c:pt idx="5">
                  <c:v>88</c:v>
                </c:pt>
                <c:pt idx="8">
                  <c:v>73</c:v>
                </c:pt>
                <c:pt idx="11">
                  <c:v>55</c:v>
                </c:pt>
                <c:pt idx="14">
                  <c:v>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1588</c:v>
                </c:pt>
                <c:pt idx="5">
                  <c:v>1723</c:v>
                </c:pt>
                <c:pt idx="8">
                  <c:v>1878</c:v>
                </c:pt>
                <c:pt idx="11">
                  <c:v>2113</c:v>
                </c:pt>
                <c:pt idx="14">
                  <c:v>2325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4</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640</c:v>
                </c:pt>
                <c:pt idx="3">
                  <c:v>620</c:v>
                </c:pt>
                <c:pt idx="6">
                  <c:v>561</c:v>
                </c:pt>
                <c:pt idx="9">
                  <c:v>473</c:v>
                </c:pt>
                <c:pt idx="12">
                  <c:v>444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198</c:v>
                </c:pt>
                <c:pt idx="3">
                  <c:v>184</c:v>
                </c:pt>
                <c:pt idx="6">
                  <c:v>180</c:v>
                </c:pt>
                <c:pt idx="9">
                  <c:v>291</c:v>
                </c:pt>
                <c:pt idx="12">
                  <c:v>289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1626</c:v>
                </c:pt>
                <c:pt idx="3">
                  <c:v>1514</c:v>
                </c:pt>
                <c:pt idx="6">
                  <c:v>1326</c:v>
                </c:pt>
                <c:pt idx="9">
                  <c:v>1235</c:v>
                </c:pt>
                <c:pt idx="12">
                  <c:v>1202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c:v>
                </c:pt>
                <c:pt idx="3">
                  <c:v>17</c:v>
                </c:pt>
                <c:pt idx="6">
                  <c:v>16</c:v>
                </c:pt>
                <c:pt idx="9">
                  <c:v>18</c:v>
                </c:pt>
                <c:pt idx="12">
                  <c:v>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3727</c:v>
                </c:pt>
                <c:pt idx="3">
                  <c:v>3759</c:v>
                </c:pt>
                <c:pt idx="6">
                  <c:v>3772</c:v>
                </c:pt>
                <c:pt idx="9">
                  <c:v>3648</c:v>
                </c:pt>
                <c:pt idx="12">
                  <c:v>3351</c:v>
                </c:pt>
              </c:numCache>
            </c:numRef>
          </c:val>
        </c:ser>
        <c:dLbls>
          <c:showLegendKey val="0"/>
          <c:showVal val="0"/>
          <c:showCatName val="0"/>
          <c:showSerName val="0"/>
          <c:showPercent val="0"/>
          <c:showBubbleSize val="0"/>
        </c:dLbls>
        <c:gapWidth val="100"/>
        <c:overlap val="100"/>
        <c:axId val="193285120"/>
        <c:axId val="193291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93285120"/>
        <c:axId val="193291392"/>
      </c:lineChart>
      <c:catAx>
        <c:axId val="19328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3291392"/>
        <c:crosses val="autoZero"/>
        <c:auto val="1"/>
        <c:lblAlgn val="ctr"/>
        <c:lblOffset val="100"/>
        <c:tickLblSkip val="1"/>
        <c:tickMarkSkip val="1"/>
        <c:noMultiLvlLbl val="0"/>
      </c:catAx>
      <c:valAx>
        <c:axId val="193291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28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00172288"/>
        <c:axId val="200174208"/>
      </c:scatterChart>
      <c:valAx>
        <c:axId val="2001722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174208"/>
        <c:crosses val="autoZero"/>
        <c:crossBetween val="midCat"/>
      </c:valAx>
      <c:valAx>
        <c:axId val="2001742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172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11.6</c:v>
                </c:pt>
                <c:pt idx="1">
                  <c:v>10.9</c:v>
                </c:pt>
                <c:pt idx="2">
                  <c:v>9.3000000000000007</c:v>
                </c:pt>
                <c:pt idx="3">
                  <c:v>7.5</c:v>
                </c:pt>
                <c:pt idx="4">
                  <c:v>6.5</c:v>
                </c:pt>
              </c:numCache>
            </c:numRef>
          </c:xVal>
          <c:yVal>
            <c:numRef>
              <c:f>公会計指標分析・財政指標組合せ分析表!$K$73:$O$73</c:f>
              <c:numCache>
                <c:formatCode>#,##0.0;"▲ "#,##0.0</c:formatCode>
                <c:ptCount val="5"/>
                <c:pt idx="0">
                  <c:v>9.5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7.2</c:v>
                </c:pt>
              </c:numCache>
            </c:numRef>
          </c:xVal>
          <c:yVal>
            <c:numRef>
              <c:f>公会計指標分析・財政指標組合せ分析表!$K$77:$O$77</c:f>
              <c:numCache>
                <c:formatCode>#,##0.0;"▲ "#,##0.0</c:formatCode>
                <c:ptCount val="5"/>
                <c:pt idx="0">
                  <c:v>38.6</c:v>
                </c:pt>
                <c:pt idx="1">
                  <c:v>28.4</c:v>
                </c:pt>
                <c:pt idx="2">
                  <c:v>20.5</c:v>
                </c:pt>
                <c:pt idx="3">
                  <c:v>17.899999999999999</c:v>
                </c:pt>
                <c:pt idx="4">
                  <c:v>0</c:v>
                </c:pt>
              </c:numCache>
            </c:numRef>
          </c:yVal>
          <c:smooth val="0"/>
        </c:ser>
        <c:dLbls>
          <c:showLegendKey val="0"/>
          <c:showVal val="0"/>
          <c:showCatName val="0"/>
          <c:showSerName val="0"/>
          <c:showPercent val="0"/>
          <c:showBubbleSize val="0"/>
        </c:dLbls>
        <c:axId val="200695808"/>
        <c:axId val="200697728"/>
      </c:scatterChart>
      <c:valAx>
        <c:axId val="200695808"/>
        <c:scaling>
          <c:orientation val="minMax"/>
          <c:max val="13.1"/>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697728"/>
        <c:crosses val="autoZero"/>
        <c:crossBetween val="midCat"/>
      </c:valAx>
      <c:valAx>
        <c:axId val="200697728"/>
        <c:scaling>
          <c:orientation val="minMax"/>
          <c:max val="4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695808"/>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一般会計及び公営企業会計においても繰上償還や低利（無利子）資金への借換を計画的に実施しているため、元利償還金、公営企業債の元利償還金に対する繰入金は</a:t>
          </a:r>
          <a:r>
            <a:rPr kumimoji="1" lang="ja-JP" altLang="en-US" sz="1300">
              <a:solidFill>
                <a:schemeClr val="dk1"/>
              </a:solidFill>
              <a:effectLst/>
              <a:latin typeface="+mn-lt"/>
              <a:ea typeface="+mn-ea"/>
              <a:cs typeface="+mn-cs"/>
            </a:rPr>
            <a:t>平成２５年度までは減少傾向であった</a:t>
          </a:r>
          <a:r>
            <a:rPr kumimoji="1" lang="ja-JP" altLang="ja-JP" sz="1300">
              <a:solidFill>
                <a:schemeClr val="dk1"/>
              </a:solidFill>
              <a:effectLst/>
              <a:latin typeface="+mn-lt"/>
              <a:ea typeface="+mn-ea"/>
              <a:cs typeface="+mn-cs"/>
            </a:rPr>
            <a:t>。しかし近年続いた</a:t>
          </a:r>
          <a:r>
            <a:rPr kumimoji="1" lang="ja-JP" altLang="en-US" sz="1300">
              <a:solidFill>
                <a:schemeClr val="dk1"/>
              </a:solidFill>
              <a:effectLst/>
              <a:latin typeface="+mn-lt"/>
              <a:ea typeface="+mn-ea"/>
              <a:cs typeface="+mn-cs"/>
            </a:rPr>
            <a:t>中学校建設事業や緊急防災・減災事業</a:t>
          </a:r>
          <a:r>
            <a:rPr kumimoji="1" lang="ja-JP" altLang="ja-JP" sz="1300">
              <a:solidFill>
                <a:schemeClr val="dk1"/>
              </a:solidFill>
              <a:effectLst/>
              <a:latin typeface="+mn-lt"/>
              <a:ea typeface="+mn-ea"/>
              <a:cs typeface="+mn-cs"/>
            </a:rPr>
            <a:t>の元金償還が</a:t>
          </a:r>
          <a:r>
            <a:rPr kumimoji="1" lang="ja-JP" altLang="en-US" sz="1300">
              <a:solidFill>
                <a:schemeClr val="dk1"/>
              </a:solidFill>
              <a:effectLst/>
              <a:latin typeface="+mn-lt"/>
              <a:ea typeface="+mn-ea"/>
              <a:cs typeface="+mn-cs"/>
            </a:rPr>
            <a:t>始まった</a:t>
          </a:r>
          <a:r>
            <a:rPr kumimoji="1" lang="ja-JP" altLang="ja-JP" sz="1300">
              <a:solidFill>
                <a:schemeClr val="dk1"/>
              </a:solidFill>
              <a:effectLst/>
              <a:latin typeface="+mn-lt"/>
              <a:ea typeface="+mn-ea"/>
              <a:cs typeface="+mn-cs"/>
            </a:rPr>
            <a:t>影響で、元利償還金はＨ２６年度、Ｈ２７年度と２年続けて増加、公営企業債の元利償還金に対する繰入金は前年からほぼ横</a:t>
          </a:r>
          <a:r>
            <a:rPr kumimoji="1" lang="ja-JP" altLang="en-US" sz="1300">
              <a:solidFill>
                <a:schemeClr val="dk1"/>
              </a:solidFill>
              <a:effectLst/>
              <a:latin typeface="+mn-lt"/>
              <a:ea typeface="+mn-ea"/>
              <a:cs typeface="+mn-cs"/>
            </a:rPr>
            <a:t>ばい</a:t>
          </a:r>
          <a:r>
            <a:rPr kumimoji="1" lang="ja-JP" altLang="ja-JP" sz="1300">
              <a:solidFill>
                <a:schemeClr val="dk1"/>
              </a:solidFill>
              <a:effectLst/>
              <a:latin typeface="+mn-lt"/>
              <a:ea typeface="+mn-ea"/>
              <a:cs typeface="+mn-cs"/>
            </a:rPr>
            <a:t>となっている。今後数年は公債費</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増加が見込まれるため、最良な借入条件や適正な償還期間の設定により、公債費の平準化に努める。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繰上償還の実施により一般会計等に係る地方債の現在高及び公営企業債等繰入見込額が減少していることに加え、</a:t>
          </a:r>
          <a:r>
            <a:rPr kumimoji="1" lang="ja-JP" altLang="en-US" sz="1300">
              <a:solidFill>
                <a:schemeClr val="dk1"/>
              </a:solidFill>
              <a:effectLst/>
              <a:latin typeface="+mn-lt"/>
              <a:ea typeface="+mn-ea"/>
              <a:cs typeface="+mn-cs"/>
            </a:rPr>
            <a:t>平成２６年度まで自立計画に基づく</a:t>
          </a:r>
          <a:r>
            <a:rPr kumimoji="1" lang="ja-JP" altLang="ja-JP" sz="1300">
              <a:solidFill>
                <a:schemeClr val="dk1"/>
              </a:solidFill>
              <a:effectLst/>
              <a:latin typeface="+mn-lt"/>
              <a:ea typeface="+mn-ea"/>
              <a:cs typeface="+mn-cs"/>
            </a:rPr>
            <a:t>職員数の削減</a:t>
          </a:r>
          <a:r>
            <a:rPr kumimoji="1" lang="ja-JP" altLang="en-US" sz="1300">
              <a:solidFill>
                <a:schemeClr val="dk1"/>
              </a:solidFill>
              <a:effectLst/>
              <a:latin typeface="+mn-lt"/>
              <a:ea typeface="+mn-ea"/>
              <a:cs typeface="+mn-cs"/>
            </a:rPr>
            <a:t>を実施したこと</a:t>
          </a:r>
          <a:r>
            <a:rPr kumimoji="1" lang="ja-JP" altLang="ja-JP" sz="1300">
              <a:solidFill>
                <a:schemeClr val="dk1"/>
              </a:solidFill>
              <a:effectLst/>
              <a:latin typeface="+mn-lt"/>
              <a:ea typeface="+mn-ea"/>
              <a:cs typeface="+mn-cs"/>
            </a:rPr>
            <a:t>による退職手当負担見込額の減で将来負担額（Ａ）は年々減少している。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これに対し、毎年の積立てにより充当可能基金は着実に増加し、また交付税措置を伴う地方債</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発行増により基準財政需要額算入見込額も一定程度確保できていることから、充当可能財源等（Ｂ）は年々増加している。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そのため、将来負担比率の分子（Ａ）－（Ｂ）は</a:t>
          </a:r>
          <a:r>
            <a:rPr kumimoji="1" lang="ja-JP" altLang="en-US" sz="1300">
              <a:solidFill>
                <a:schemeClr val="dk1"/>
              </a:solidFill>
              <a:effectLst/>
              <a:latin typeface="+mn-lt"/>
              <a:ea typeface="+mn-ea"/>
              <a:cs typeface="+mn-cs"/>
            </a:rPr>
            <a:t>平成２４年度以降</a:t>
          </a:r>
          <a:r>
            <a:rPr kumimoji="1" lang="ja-JP" altLang="ja-JP" sz="1300">
              <a:solidFill>
                <a:schemeClr val="dk1"/>
              </a:solidFill>
              <a:effectLst/>
              <a:latin typeface="+mn-lt"/>
              <a:ea typeface="+mn-ea"/>
              <a:cs typeface="+mn-cs"/>
            </a:rPr>
            <a:t>マイナスとなっている。引き続き計画的な基金運用や地方債発行に努める。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秋田県井川町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5,051
5,048
47.95
3,318,265
3,104,120
191,722
2,254,541
3,350,658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秋田県井川町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5,051
5,048
47.95
3,318,265
3,104,120
191,722
2,254,541
3,350,658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秋田県井川町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5,051
5,048
47.95
3,318,265
3,104,120
191,722
2,254,541
3,350,658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秋田県井川町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5,051
5,048
47.95
3,318,265
3,104,120
191,722
2,254,541
3,350,658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lang="ja-JP" altLang="ja-JP" sz="1300" b="0" i="0">
              <a:solidFill>
                <a:schemeClr val="dk1"/>
              </a:solidFill>
              <a:effectLst/>
              <a:latin typeface="+mn-lt"/>
              <a:ea typeface="+mn-ea"/>
              <a:cs typeface="+mn-cs"/>
            </a:rPr>
            <a:t>人口の減少や基幹産業である農業の減退、その他に中心となる産業がないこと等により、財政基盤が弱く類似団体平均を下回っていたが、平成２７年度決算では人口</a:t>
          </a:r>
          <a:r>
            <a:rPr lang="en-US" altLang="ja-JP" sz="1300" b="0" i="0">
              <a:solidFill>
                <a:schemeClr val="dk1"/>
              </a:solidFill>
              <a:effectLst/>
              <a:latin typeface="+mn-lt"/>
              <a:ea typeface="+mn-ea"/>
              <a:cs typeface="+mn-cs"/>
            </a:rPr>
            <a:t>5,000</a:t>
          </a:r>
          <a:r>
            <a:rPr lang="ja-JP" altLang="ja-JP" sz="1300" b="0" i="0">
              <a:solidFill>
                <a:schemeClr val="dk1"/>
              </a:solidFill>
              <a:effectLst/>
              <a:latin typeface="+mn-lt"/>
              <a:ea typeface="+mn-ea"/>
              <a:cs typeface="+mn-cs"/>
            </a:rPr>
            <a:t>を割り込んだことにより類型区分が変更となり、平均とほぼ同程度となっている。今後も引き続き農業の活性化等の産業振興を図るとともに、これまで自立計画に基づき実施してきた行政の効率化や歳出の抑制に向けた取組を</a:t>
          </a:r>
          <a:r>
            <a:rPr lang="ja-JP" altLang="en-US" sz="1300" b="0" i="0">
              <a:solidFill>
                <a:schemeClr val="dk1"/>
              </a:solidFill>
              <a:effectLst/>
              <a:latin typeface="+mn-lt"/>
              <a:ea typeface="+mn-ea"/>
              <a:cs typeface="+mn-cs"/>
            </a:rPr>
            <a:t>自立</a:t>
          </a:r>
          <a:r>
            <a:rPr lang="ja-JP" altLang="ja-JP" sz="1300" b="0" i="0">
              <a:solidFill>
                <a:schemeClr val="dk1"/>
              </a:solidFill>
              <a:effectLst/>
              <a:latin typeface="+mn-lt"/>
              <a:ea typeface="+mn-ea"/>
              <a:cs typeface="+mn-cs"/>
            </a:rPr>
            <a:t>計画終了後も実行していくことで財政の健全化に努める。</a:t>
          </a:r>
          <a:r>
            <a:rPr lang="ja-JP" altLang="ja-JP" sz="1300">
              <a:solidFill>
                <a:schemeClr val="dk1"/>
              </a:solidFill>
              <a:effectLst/>
              <a:latin typeface="+mn-lt"/>
              <a:ea typeface="+mn-ea"/>
              <a:cs typeface="+mn-cs"/>
            </a:rPr>
            <a:t> </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60537</xdr:rowOff>
    </xdr:from>
    <xdr:to>
      <xdr:col>7</xdr:col>
      <xdr:colOff>152400</xdr:colOff>
      <xdr:row>44</xdr:row>
      <xdr:rowOff>68580</xdr:rowOff>
    </xdr:to>
    <xdr:cxnSp macro="">
      <xdr:nvCxnSpPr>
        <xdr:cNvPr id="67" name="直線コネクタ 66"/>
        <xdr:cNvCxnSpPr/>
      </xdr:nvCxnSpPr>
      <xdr:spPr>
        <a:xfrm flipV="1">
          <a:off x="4114800" y="76043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68580</xdr:rowOff>
    </xdr:from>
    <xdr:to>
      <xdr:col>6</xdr:col>
      <xdr:colOff>0</xdr:colOff>
      <xdr:row>44</xdr:row>
      <xdr:rowOff>68580</xdr:rowOff>
    </xdr:to>
    <xdr:cxnSp macro="">
      <xdr:nvCxnSpPr>
        <xdr:cNvPr id="70" name="直線コネクタ 69"/>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52494</xdr:rowOff>
    </xdr:from>
    <xdr:to>
      <xdr:col>6</xdr:col>
      <xdr:colOff>50800</xdr:colOff>
      <xdr:row>43</xdr:row>
      <xdr:rowOff>154094</xdr:rowOff>
    </xdr:to>
    <xdr:sp macro="" textlink="">
      <xdr:nvSpPr>
        <xdr:cNvPr id="71" name="フローチャート : 判断 70"/>
        <xdr:cNvSpPr/>
      </xdr:nvSpPr>
      <xdr:spPr>
        <a:xfrm>
          <a:off x="4064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164271</xdr:rowOff>
    </xdr:from>
    <xdr:ext cx="736600" cy="259045"/>
    <xdr:sp macro="" textlink="">
      <xdr:nvSpPr>
        <xdr:cNvPr id="72" name="テキスト ボックス 71"/>
        <xdr:cNvSpPr txBox="1"/>
      </xdr:nvSpPr>
      <xdr:spPr>
        <a:xfrm>
          <a:off x="3733800" y="7193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68580</xdr:rowOff>
    </xdr:from>
    <xdr:to>
      <xdr:col>4</xdr:col>
      <xdr:colOff>482600</xdr:colOff>
      <xdr:row>44</xdr:row>
      <xdr:rowOff>68580</xdr:rowOff>
    </xdr:to>
    <xdr:cxnSp macro="">
      <xdr:nvCxnSpPr>
        <xdr:cNvPr id="73" name="直線コネクタ 72"/>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4" name="フローチャート : 判断 73"/>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5" name="テキスト ボックス 74"/>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60537</xdr:rowOff>
    </xdr:from>
    <xdr:to>
      <xdr:col>3</xdr:col>
      <xdr:colOff>279400</xdr:colOff>
      <xdr:row>44</xdr:row>
      <xdr:rowOff>68580</xdr:rowOff>
    </xdr:to>
    <xdr:cxnSp macro="">
      <xdr:nvCxnSpPr>
        <xdr:cNvPr id="76" name="直線コネクタ 75"/>
        <xdr:cNvCxnSpPr/>
      </xdr:nvCxnSpPr>
      <xdr:spPr>
        <a:xfrm>
          <a:off x="1447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36406</xdr:rowOff>
    </xdr:from>
    <xdr:to>
      <xdr:col>3</xdr:col>
      <xdr:colOff>330200</xdr:colOff>
      <xdr:row>43</xdr:row>
      <xdr:rowOff>138006</xdr:rowOff>
    </xdr:to>
    <xdr:sp macro="" textlink="">
      <xdr:nvSpPr>
        <xdr:cNvPr id="77" name="フローチャート : 判断 76"/>
        <xdr:cNvSpPr/>
      </xdr:nvSpPr>
      <xdr:spPr>
        <a:xfrm>
          <a:off x="2286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148183</xdr:rowOff>
    </xdr:from>
    <xdr:ext cx="762000" cy="259045"/>
    <xdr:sp macro="" textlink="">
      <xdr:nvSpPr>
        <xdr:cNvPr id="78" name="テキスト ボックス 77"/>
        <xdr:cNvSpPr txBox="1"/>
      </xdr:nvSpPr>
      <xdr:spPr>
        <a:xfrm>
          <a:off x="1955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28363</xdr:rowOff>
    </xdr:from>
    <xdr:to>
      <xdr:col>2</xdr:col>
      <xdr:colOff>127000</xdr:colOff>
      <xdr:row>43</xdr:row>
      <xdr:rowOff>129963</xdr:rowOff>
    </xdr:to>
    <xdr:sp macro="" textlink="">
      <xdr:nvSpPr>
        <xdr:cNvPr id="79" name="フローチャート : 判断 78"/>
        <xdr:cNvSpPr/>
      </xdr:nvSpPr>
      <xdr:spPr>
        <a:xfrm>
          <a:off x="1397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140140</xdr:rowOff>
    </xdr:from>
    <xdr:ext cx="762000" cy="259045"/>
    <xdr:sp macro="" textlink="">
      <xdr:nvSpPr>
        <xdr:cNvPr id="80" name="テキスト ボックス 79"/>
        <xdr:cNvSpPr txBox="1"/>
      </xdr:nvSpPr>
      <xdr:spPr>
        <a:xfrm>
          <a:off x="1066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9737</xdr:rowOff>
    </xdr:from>
    <xdr:to>
      <xdr:col>7</xdr:col>
      <xdr:colOff>203200</xdr:colOff>
      <xdr:row>44</xdr:row>
      <xdr:rowOff>111337</xdr:rowOff>
    </xdr:to>
    <xdr:sp macro="" textlink="">
      <xdr:nvSpPr>
        <xdr:cNvPr id="86" name="円/楕円 85"/>
        <xdr:cNvSpPr/>
      </xdr:nvSpPr>
      <xdr:spPr>
        <a:xfrm>
          <a:off x="4902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121514</xdr:rowOff>
    </xdr:from>
    <xdr:ext cx="762000" cy="259045"/>
    <xdr:sp macro="" textlink="">
      <xdr:nvSpPr>
        <xdr:cNvPr id="87" name="財政力該当値テキスト"/>
        <xdr:cNvSpPr txBox="1"/>
      </xdr:nvSpPr>
      <xdr:spPr>
        <a:xfrm>
          <a:off x="50419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17780</xdr:rowOff>
    </xdr:from>
    <xdr:to>
      <xdr:col>6</xdr:col>
      <xdr:colOff>50800</xdr:colOff>
      <xdr:row>44</xdr:row>
      <xdr:rowOff>119380</xdr:rowOff>
    </xdr:to>
    <xdr:sp macro="" textlink="">
      <xdr:nvSpPr>
        <xdr:cNvPr id="88" name="円/楕円 87"/>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104157</xdr:rowOff>
    </xdr:from>
    <xdr:ext cx="736600" cy="259045"/>
    <xdr:sp macro="" textlink="">
      <xdr:nvSpPr>
        <xdr:cNvPr id="89" name="テキスト ボックス 88"/>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17780</xdr:rowOff>
    </xdr:from>
    <xdr:to>
      <xdr:col>4</xdr:col>
      <xdr:colOff>533400</xdr:colOff>
      <xdr:row>44</xdr:row>
      <xdr:rowOff>119380</xdr:rowOff>
    </xdr:to>
    <xdr:sp macro="" textlink="">
      <xdr:nvSpPr>
        <xdr:cNvPr id="90" name="円/楕円 89"/>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104157</xdr:rowOff>
    </xdr:from>
    <xdr:ext cx="762000" cy="259045"/>
    <xdr:sp macro="" textlink="">
      <xdr:nvSpPr>
        <xdr:cNvPr id="91" name="テキスト ボックス 90"/>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17780</xdr:rowOff>
    </xdr:from>
    <xdr:to>
      <xdr:col>3</xdr:col>
      <xdr:colOff>330200</xdr:colOff>
      <xdr:row>44</xdr:row>
      <xdr:rowOff>119380</xdr:rowOff>
    </xdr:to>
    <xdr:sp macro="" textlink="">
      <xdr:nvSpPr>
        <xdr:cNvPr id="92" name="円/楕円 91"/>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104157</xdr:rowOff>
    </xdr:from>
    <xdr:ext cx="762000" cy="259045"/>
    <xdr:sp macro="" textlink="">
      <xdr:nvSpPr>
        <xdr:cNvPr id="93" name="テキスト ボックス 92"/>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9737</xdr:rowOff>
    </xdr:from>
    <xdr:to>
      <xdr:col>2</xdr:col>
      <xdr:colOff>127000</xdr:colOff>
      <xdr:row>44</xdr:row>
      <xdr:rowOff>111337</xdr:rowOff>
    </xdr:to>
    <xdr:sp macro="" textlink="">
      <xdr:nvSpPr>
        <xdr:cNvPr id="94" name="円/楕円 93"/>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96114</xdr:rowOff>
    </xdr:from>
    <xdr:ext cx="762000" cy="259045"/>
    <xdr:sp macro="" textlink="">
      <xdr:nvSpPr>
        <xdr:cNvPr id="95" name="テキスト ボックス 94"/>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普通交付税が一定額確保されてきたことや、</a:t>
          </a:r>
          <a:r>
            <a:rPr kumimoji="1" lang="ja-JP" altLang="en-US" sz="1300">
              <a:solidFill>
                <a:schemeClr val="dk1"/>
              </a:solidFill>
              <a:effectLst/>
              <a:latin typeface="+mn-lt"/>
              <a:ea typeface="+mn-ea"/>
              <a:cs typeface="+mn-cs"/>
            </a:rPr>
            <a:t>平成１７年度から平成２６年度までの１０年間、自立計画に基づき職員数の大幅な削減をはじめとする</a:t>
          </a:r>
          <a:r>
            <a:rPr kumimoji="1" lang="ja-JP" altLang="ja-JP" sz="1300">
              <a:solidFill>
                <a:schemeClr val="dk1"/>
              </a:solidFill>
              <a:effectLst/>
              <a:latin typeface="+mn-lt"/>
              <a:ea typeface="+mn-ea"/>
              <a:cs typeface="+mn-cs"/>
            </a:rPr>
            <a:t>歳出全般の抑制</a:t>
          </a:r>
          <a:r>
            <a:rPr kumimoji="1" lang="ja-JP" altLang="en-US" sz="1300">
              <a:solidFill>
                <a:schemeClr val="dk1"/>
              </a:solidFill>
              <a:effectLst/>
              <a:latin typeface="+mn-lt"/>
              <a:ea typeface="+mn-ea"/>
              <a:cs typeface="+mn-cs"/>
            </a:rPr>
            <a:t>を図ってきたことが類似単体平均を下回っている大きな要因と考えられる。ほかにも</a:t>
          </a:r>
          <a:r>
            <a:rPr kumimoji="1" lang="ja-JP" altLang="ja-JP" sz="1300">
              <a:solidFill>
                <a:schemeClr val="dk1"/>
              </a:solidFill>
              <a:effectLst/>
              <a:latin typeface="+mn-lt"/>
              <a:ea typeface="+mn-ea"/>
              <a:cs typeface="+mn-cs"/>
            </a:rPr>
            <a:t>特別会計も含めた地方債の繰上償還、低利（無利子）資金への借換</a:t>
          </a:r>
          <a:r>
            <a:rPr kumimoji="1" lang="ja-JP" altLang="en-US" sz="1300">
              <a:solidFill>
                <a:schemeClr val="dk1"/>
              </a:solidFill>
              <a:effectLst/>
              <a:latin typeface="+mn-lt"/>
              <a:ea typeface="+mn-ea"/>
              <a:cs typeface="+mn-cs"/>
            </a:rPr>
            <a:t>を実施することで</a:t>
          </a:r>
          <a:r>
            <a:rPr kumimoji="1" lang="ja-JP" altLang="ja-JP" sz="1300">
              <a:solidFill>
                <a:schemeClr val="dk1"/>
              </a:solidFill>
              <a:effectLst/>
              <a:latin typeface="+mn-lt"/>
              <a:ea typeface="+mn-ea"/>
              <a:cs typeface="+mn-cs"/>
            </a:rPr>
            <a:t>公債費や繰出金が抑制され</a:t>
          </a:r>
          <a:r>
            <a:rPr kumimoji="1" lang="ja-JP" altLang="en-US" sz="1300">
              <a:solidFill>
                <a:schemeClr val="dk1"/>
              </a:solidFill>
              <a:effectLst/>
              <a:latin typeface="+mn-lt"/>
              <a:ea typeface="+mn-ea"/>
              <a:cs typeface="+mn-cs"/>
            </a:rPr>
            <a:t>たことも影響している</a:t>
          </a:r>
          <a:r>
            <a:rPr kumimoji="1" lang="ja-JP" altLang="ja-JP" sz="1300">
              <a:solidFill>
                <a:schemeClr val="dk1"/>
              </a:solidFill>
              <a:effectLst/>
              <a:latin typeface="+mn-lt"/>
              <a:ea typeface="+mn-ea"/>
              <a:cs typeface="+mn-cs"/>
            </a:rPr>
            <a:t>。今後も普通交付税の動向に注視しながら、経常経費の抑制に努める。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32385</xdr:rowOff>
    </xdr:from>
    <xdr:to>
      <xdr:col>7</xdr:col>
      <xdr:colOff>152400</xdr:colOff>
      <xdr:row>62</xdr:row>
      <xdr:rowOff>124883</xdr:rowOff>
    </xdr:to>
    <xdr:cxnSp macro="">
      <xdr:nvCxnSpPr>
        <xdr:cNvPr id="130" name="直線コネクタ 129"/>
        <xdr:cNvCxnSpPr/>
      </xdr:nvCxnSpPr>
      <xdr:spPr>
        <a:xfrm>
          <a:off x="4114800" y="10662285"/>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90398</xdr:rowOff>
    </xdr:from>
    <xdr:ext cx="762000" cy="259045"/>
    <xdr:sp macro="" textlink="">
      <xdr:nvSpPr>
        <xdr:cNvPr id="131"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12277</xdr:rowOff>
    </xdr:from>
    <xdr:to>
      <xdr:col>6</xdr:col>
      <xdr:colOff>0</xdr:colOff>
      <xdr:row>62</xdr:row>
      <xdr:rowOff>32385</xdr:rowOff>
    </xdr:to>
    <xdr:cxnSp macro="">
      <xdr:nvCxnSpPr>
        <xdr:cNvPr id="133" name="直線コネクタ 132"/>
        <xdr:cNvCxnSpPr/>
      </xdr:nvCxnSpPr>
      <xdr:spPr>
        <a:xfrm>
          <a:off x="3225800" y="1064217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77046</xdr:rowOff>
    </xdr:from>
    <xdr:to>
      <xdr:col>6</xdr:col>
      <xdr:colOff>50800</xdr:colOff>
      <xdr:row>65</xdr:row>
      <xdr:rowOff>7196</xdr:rowOff>
    </xdr:to>
    <xdr:sp macro="" textlink="">
      <xdr:nvSpPr>
        <xdr:cNvPr id="134" name="フローチャート : 判断 133"/>
        <xdr:cNvSpPr/>
      </xdr:nvSpPr>
      <xdr:spPr>
        <a:xfrm>
          <a:off x="4064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163423</xdr:rowOff>
    </xdr:from>
    <xdr:ext cx="736600" cy="259045"/>
    <xdr:sp macro="" textlink="">
      <xdr:nvSpPr>
        <xdr:cNvPr id="135" name="テキスト ボックス 134"/>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12277</xdr:rowOff>
    </xdr:from>
    <xdr:to>
      <xdr:col>4</xdr:col>
      <xdr:colOff>482600</xdr:colOff>
      <xdr:row>62</xdr:row>
      <xdr:rowOff>88688</xdr:rowOff>
    </xdr:to>
    <xdr:cxnSp macro="">
      <xdr:nvCxnSpPr>
        <xdr:cNvPr id="136" name="直線コネクタ 135"/>
        <xdr:cNvCxnSpPr/>
      </xdr:nvCxnSpPr>
      <xdr:spPr>
        <a:xfrm flipV="1">
          <a:off x="2336800" y="10642177"/>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7" name="フローチャート : 判断 136"/>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8" name="テキスト ボックス 137"/>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88688</xdr:rowOff>
    </xdr:from>
    <xdr:to>
      <xdr:col>3</xdr:col>
      <xdr:colOff>279400</xdr:colOff>
      <xdr:row>62</xdr:row>
      <xdr:rowOff>92710</xdr:rowOff>
    </xdr:to>
    <xdr:cxnSp macro="">
      <xdr:nvCxnSpPr>
        <xdr:cNvPr id="139" name="直線コネクタ 138"/>
        <xdr:cNvCxnSpPr/>
      </xdr:nvCxnSpPr>
      <xdr:spPr>
        <a:xfrm flipV="1">
          <a:off x="1447800" y="1071858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0" name="フローチャート : 判断 139"/>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1" name="テキスト ボックス 140"/>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42" name="フローチャート : 判断 141"/>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58860</xdr:rowOff>
    </xdr:from>
    <xdr:ext cx="762000" cy="259045"/>
    <xdr:sp macro="" textlink="">
      <xdr:nvSpPr>
        <xdr:cNvPr id="143" name="テキスト ボックス 142"/>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49" name="円/楕円 148"/>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90610</xdr:rowOff>
    </xdr:from>
    <xdr:ext cx="762000" cy="259045"/>
    <xdr:sp macro="" textlink="">
      <xdr:nvSpPr>
        <xdr:cNvPr id="150" name="財政構造の弾力性該当値テキスト"/>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153035</xdr:rowOff>
    </xdr:from>
    <xdr:to>
      <xdr:col>6</xdr:col>
      <xdr:colOff>50800</xdr:colOff>
      <xdr:row>62</xdr:row>
      <xdr:rowOff>83185</xdr:rowOff>
    </xdr:to>
    <xdr:sp macro="" textlink="">
      <xdr:nvSpPr>
        <xdr:cNvPr id="151" name="円/楕円 150"/>
        <xdr:cNvSpPr/>
      </xdr:nvSpPr>
      <xdr:spPr>
        <a:xfrm>
          <a:off x="4064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93362</xdr:rowOff>
    </xdr:from>
    <xdr:ext cx="736600" cy="259045"/>
    <xdr:sp macro="" textlink="">
      <xdr:nvSpPr>
        <xdr:cNvPr id="152" name="テキスト ボックス 151"/>
        <xdr:cNvSpPr txBox="1"/>
      </xdr:nvSpPr>
      <xdr:spPr>
        <a:xfrm>
          <a:off x="3733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132927</xdr:rowOff>
    </xdr:from>
    <xdr:to>
      <xdr:col>4</xdr:col>
      <xdr:colOff>533400</xdr:colOff>
      <xdr:row>62</xdr:row>
      <xdr:rowOff>63077</xdr:rowOff>
    </xdr:to>
    <xdr:sp macro="" textlink="">
      <xdr:nvSpPr>
        <xdr:cNvPr id="153" name="円/楕円 152"/>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73254</xdr:rowOff>
    </xdr:from>
    <xdr:ext cx="762000" cy="259045"/>
    <xdr:sp macro="" textlink="">
      <xdr:nvSpPr>
        <xdr:cNvPr id="154" name="テキスト ボックス 153"/>
        <xdr:cNvSpPr txBox="1"/>
      </xdr:nvSpPr>
      <xdr:spPr>
        <a:xfrm>
          <a:off x="2844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37888</xdr:rowOff>
    </xdr:from>
    <xdr:to>
      <xdr:col>3</xdr:col>
      <xdr:colOff>330200</xdr:colOff>
      <xdr:row>62</xdr:row>
      <xdr:rowOff>139488</xdr:rowOff>
    </xdr:to>
    <xdr:sp macro="" textlink="">
      <xdr:nvSpPr>
        <xdr:cNvPr id="155" name="円/楕円 154"/>
        <xdr:cNvSpPr/>
      </xdr:nvSpPr>
      <xdr:spPr>
        <a:xfrm>
          <a:off x="2286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149665</xdr:rowOff>
    </xdr:from>
    <xdr:ext cx="762000" cy="259045"/>
    <xdr:sp macro="" textlink="">
      <xdr:nvSpPr>
        <xdr:cNvPr id="156" name="テキスト ボックス 155"/>
        <xdr:cNvSpPr txBox="1"/>
      </xdr:nvSpPr>
      <xdr:spPr>
        <a:xfrm>
          <a:off x="1955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41910</xdr:rowOff>
    </xdr:from>
    <xdr:to>
      <xdr:col>2</xdr:col>
      <xdr:colOff>127000</xdr:colOff>
      <xdr:row>62</xdr:row>
      <xdr:rowOff>143510</xdr:rowOff>
    </xdr:to>
    <xdr:sp macro="" textlink="">
      <xdr:nvSpPr>
        <xdr:cNvPr id="157" name="円/楕円 156"/>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153687</xdr:rowOff>
    </xdr:from>
    <xdr:ext cx="762000" cy="259045"/>
    <xdr:sp macro="" textlink="">
      <xdr:nvSpPr>
        <xdr:cNvPr id="158" name="テキスト ボックス 157"/>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[165,202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類似団体平均と比較して低くなっている要因として、</a:t>
          </a:r>
          <a:r>
            <a:rPr kumimoji="1" lang="ja-JP" altLang="en-US" sz="1300">
              <a:solidFill>
                <a:schemeClr val="dk1"/>
              </a:solidFill>
              <a:effectLst/>
              <a:latin typeface="+mn-lt"/>
              <a:ea typeface="+mn-ea"/>
              <a:cs typeface="+mn-cs"/>
            </a:rPr>
            <a:t>自立計画に基づく職員数の削減により人件費の歳出全体に占める割合が低いこと</a:t>
          </a:r>
          <a:r>
            <a:rPr kumimoji="1" lang="ja-JP" altLang="ja-JP" sz="1300">
              <a:solidFill>
                <a:schemeClr val="dk1"/>
              </a:solidFill>
              <a:effectLst/>
              <a:latin typeface="+mn-lt"/>
              <a:ea typeface="+mn-ea"/>
              <a:cs typeface="+mn-cs"/>
            </a:rPr>
            <a:t>、ごみ処理業務</a:t>
          </a:r>
          <a:r>
            <a:rPr kumimoji="1" lang="ja-JP" altLang="en-US" sz="1300">
              <a:solidFill>
                <a:schemeClr val="dk1"/>
              </a:solidFill>
              <a:effectLst/>
              <a:latin typeface="+mn-lt"/>
              <a:ea typeface="+mn-ea"/>
              <a:cs typeface="+mn-cs"/>
            </a:rPr>
            <a:t>の広域化</a:t>
          </a:r>
          <a:r>
            <a:rPr kumimoji="1" lang="ja-JP" altLang="ja-JP" sz="1300">
              <a:solidFill>
                <a:schemeClr val="dk1"/>
              </a:solidFill>
              <a:effectLst/>
              <a:latin typeface="+mn-lt"/>
              <a:ea typeface="+mn-ea"/>
              <a:cs typeface="+mn-cs"/>
            </a:rPr>
            <a:t>、燃料や備品購入の入札制度の導入等によ</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物件費の</a:t>
          </a:r>
          <a:r>
            <a:rPr kumimoji="1" lang="ja-JP" altLang="en-US" sz="1300">
              <a:solidFill>
                <a:schemeClr val="dk1"/>
              </a:solidFill>
              <a:effectLst/>
              <a:latin typeface="+mn-lt"/>
              <a:ea typeface="+mn-ea"/>
              <a:cs typeface="+mn-cs"/>
            </a:rPr>
            <a:t>抑制が図られてきたこと</a:t>
          </a:r>
          <a:r>
            <a:rPr kumimoji="1" lang="ja-JP" altLang="ja-JP" sz="1300">
              <a:solidFill>
                <a:schemeClr val="dk1"/>
              </a:solidFill>
              <a:effectLst/>
              <a:latin typeface="+mn-lt"/>
              <a:ea typeface="+mn-ea"/>
              <a:cs typeface="+mn-cs"/>
            </a:rPr>
            <a:t>が挙げられる。今後も施設維持管理の適正化を図り、後年度の支出を抑制するとともに、県内町村による電算共同化の推進等により各種電算システムに係る維持コストの低減を図る。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150909</xdr:rowOff>
    </xdr:from>
    <xdr:to>
      <xdr:col>7</xdr:col>
      <xdr:colOff>152400</xdr:colOff>
      <xdr:row>80</xdr:row>
      <xdr:rowOff>151106</xdr:rowOff>
    </xdr:to>
    <xdr:cxnSp macro="">
      <xdr:nvCxnSpPr>
        <xdr:cNvPr id="192" name="直線コネクタ 191"/>
        <xdr:cNvCxnSpPr/>
      </xdr:nvCxnSpPr>
      <xdr:spPr>
        <a:xfrm>
          <a:off x="4114800" y="13866909"/>
          <a:ext cx="8382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135882</xdr:rowOff>
    </xdr:from>
    <xdr:ext cx="762000" cy="259045"/>
    <xdr:sp macro="" textlink="">
      <xdr:nvSpPr>
        <xdr:cNvPr id="193" name="人件費・物件費等の状況平均値テキスト"/>
        <xdr:cNvSpPr txBox="1"/>
      </xdr:nvSpPr>
      <xdr:spPr>
        <a:xfrm>
          <a:off x="5041900" y="13851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146976</xdr:rowOff>
    </xdr:from>
    <xdr:to>
      <xdr:col>6</xdr:col>
      <xdr:colOff>0</xdr:colOff>
      <xdr:row>80</xdr:row>
      <xdr:rowOff>150909</xdr:rowOff>
    </xdr:to>
    <xdr:cxnSp macro="">
      <xdr:nvCxnSpPr>
        <xdr:cNvPr id="195" name="直線コネクタ 194"/>
        <xdr:cNvCxnSpPr/>
      </xdr:nvCxnSpPr>
      <xdr:spPr>
        <a:xfrm>
          <a:off x="3225800" y="13862976"/>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120983</xdr:rowOff>
    </xdr:from>
    <xdr:to>
      <xdr:col>6</xdr:col>
      <xdr:colOff>50800</xdr:colOff>
      <xdr:row>81</xdr:row>
      <xdr:rowOff>51133</xdr:rowOff>
    </xdr:to>
    <xdr:sp macro="" textlink="">
      <xdr:nvSpPr>
        <xdr:cNvPr id="196" name="フローチャート : 判断 195"/>
        <xdr:cNvSpPr/>
      </xdr:nvSpPr>
      <xdr:spPr>
        <a:xfrm>
          <a:off x="4064000" y="1383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35910</xdr:rowOff>
    </xdr:from>
    <xdr:ext cx="736600" cy="259045"/>
    <xdr:sp macro="" textlink="">
      <xdr:nvSpPr>
        <xdr:cNvPr id="197" name="テキスト ボックス 196"/>
        <xdr:cNvSpPr txBox="1"/>
      </xdr:nvSpPr>
      <xdr:spPr>
        <a:xfrm>
          <a:off x="3733800" y="13923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146976</xdr:rowOff>
    </xdr:from>
    <xdr:to>
      <xdr:col>4</xdr:col>
      <xdr:colOff>482600</xdr:colOff>
      <xdr:row>80</xdr:row>
      <xdr:rowOff>149868</xdr:rowOff>
    </xdr:to>
    <xdr:cxnSp macro="">
      <xdr:nvCxnSpPr>
        <xdr:cNvPr id="198" name="直線コネクタ 197"/>
        <xdr:cNvCxnSpPr/>
      </xdr:nvCxnSpPr>
      <xdr:spPr>
        <a:xfrm flipV="1">
          <a:off x="2336800" y="13862976"/>
          <a:ext cx="889000" cy="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114260</xdr:rowOff>
    </xdr:from>
    <xdr:to>
      <xdr:col>4</xdr:col>
      <xdr:colOff>533400</xdr:colOff>
      <xdr:row>81</xdr:row>
      <xdr:rowOff>44410</xdr:rowOff>
    </xdr:to>
    <xdr:sp macro="" textlink="">
      <xdr:nvSpPr>
        <xdr:cNvPr id="199" name="フローチャート : 判断 198"/>
        <xdr:cNvSpPr/>
      </xdr:nvSpPr>
      <xdr:spPr>
        <a:xfrm>
          <a:off x="3175000" y="1383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29187</xdr:rowOff>
    </xdr:from>
    <xdr:ext cx="762000" cy="259045"/>
    <xdr:sp macro="" textlink="">
      <xdr:nvSpPr>
        <xdr:cNvPr id="200" name="テキスト ボックス 199"/>
        <xdr:cNvSpPr txBox="1"/>
      </xdr:nvSpPr>
      <xdr:spPr>
        <a:xfrm>
          <a:off x="2844800" y="1391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149868</xdr:rowOff>
    </xdr:from>
    <xdr:to>
      <xdr:col>3</xdr:col>
      <xdr:colOff>279400</xdr:colOff>
      <xdr:row>80</xdr:row>
      <xdr:rowOff>151188</xdr:rowOff>
    </xdr:to>
    <xdr:cxnSp macro="">
      <xdr:nvCxnSpPr>
        <xdr:cNvPr id="201" name="直線コネクタ 200"/>
        <xdr:cNvCxnSpPr/>
      </xdr:nvCxnSpPr>
      <xdr:spPr>
        <a:xfrm flipV="1">
          <a:off x="1447800" y="13865868"/>
          <a:ext cx="8890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117915</xdr:rowOff>
    </xdr:from>
    <xdr:to>
      <xdr:col>3</xdr:col>
      <xdr:colOff>330200</xdr:colOff>
      <xdr:row>81</xdr:row>
      <xdr:rowOff>48065</xdr:rowOff>
    </xdr:to>
    <xdr:sp macro="" textlink="">
      <xdr:nvSpPr>
        <xdr:cNvPr id="202" name="フローチャート : 判断 201"/>
        <xdr:cNvSpPr/>
      </xdr:nvSpPr>
      <xdr:spPr>
        <a:xfrm>
          <a:off x="2286000" y="138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32842</xdr:rowOff>
    </xdr:from>
    <xdr:ext cx="762000" cy="259045"/>
    <xdr:sp macro="" textlink="">
      <xdr:nvSpPr>
        <xdr:cNvPr id="203" name="テキスト ボックス 202"/>
        <xdr:cNvSpPr txBox="1"/>
      </xdr:nvSpPr>
      <xdr:spPr>
        <a:xfrm>
          <a:off x="1955800" y="1392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112688</xdr:rowOff>
    </xdr:from>
    <xdr:to>
      <xdr:col>2</xdr:col>
      <xdr:colOff>127000</xdr:colOff>
      <xdr:row>81</xdr:row>
      <xdr:rowOff>42838</xdr:rowOff>
    </xdr:to>
    <xdr:sp macro="" textlink="">
      <xdr:nvSpPr>
        <xdr:cNvPr id="204" name="フローチャート : 判断 203"/>
        <xdr:cNvSpPr/>
      </xdr:nvSpPr>
      <xdr:spPr>
        <a:xfrm>
          <a:off x="1397000" y="1382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27615</xdr:rowOff>
    </xdr:from>
    <xdr:ext cx="762000" cy="259045"/>
    <xdr:sp macro="" textlink="">
      <xdr:nvSpPr>
        <xdr:cNvPr id="205" name="テキスト ボックス 204"/>
        <xdr:cNvSpPr txBox="1"/>
      </xdr:nvSpPr>
      <xdr:spPr>
        <a:xfrm>
          <a:off x="1066800" y="1391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100306</xdr:rowOff>
    </xdr:from>
    <xdr:to>
      <xdr:col>7</xdr:col>
      <xdr:colOff>203200</xdr:colOff>
      <xdr:row>81</xdr:row>
      <xdr:rowOff>30456</xdr:rowOff>
    </xdr:to>
    <xdr:sp macro="" textlink="">
      <xdr:nvSpPr>
        <xdr:cNvPr id="211" name="円/楕円 210"/>
        <xdr:cNvSpPr/>
      </xdr:nvSpPr>
      <xdr:spPr>
        <a:xfrm>
          <a:off x="4902200" y="1381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21583</xdr:rowOff>
    </xdr:from>
    <xdr:ext cx="762000" cy="259045"/>
    <xdr:sp macro="" textlink="">
      <xdr:nvSpPr>
        <xdr:cNvPr id="212" name="人件費・物件費等の状況該当値テキスト"/>
        <xdr:cNvSpPr txBox="1"/>
      </xdr:nvSpPr>
      <xdr:spPr>
        <a:xfrm>
          <a:off x="5041900" y="1373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165,202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100109</xdr:rowOff>
    </xdr:from>
    <xdr:to>
      <xdr:col>6</xdr:col>
      <xdr:colOff>50800</xdr:colOff>
      <xdr:row>81</xdr:row>
      <xdr:rowOff>30259</xdr:rowOff>
    </xdr:to>
    <xdr:sp macro="" textlink="">
      <xdr:nvSpPr>
        <xdr:cNvPr id="213" name="円/楕円 212"/>
        <xdr:cNvSpPr/>
      </xdr:nvSpPr>
      <xdr:spPr>
        <a:xfrm>
          <a:off x="4064000" y="138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40436</xdr:rowOff>
    </xdr:from>
    <xdr:ext cx="736600" cy="259045"/>
    <xdr:sp macro="" textlink="">
      <xdr:nvSpPr>
        <xdr:cNvPr id="214" name="テキスト ボックス 213"/>
        <xdr:cNvSpPr txBox="1"/>
      </xdr:nvSpPr>
      <xdr:spPr>
        <a:xfrm>
          <a:off x="3733800" y="1358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164,711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96176</xdr:rowOff>
    </xdr:from>
    <xdr:to>
      <xdr:col>4</xdr:col>
      <xdr:colOff>533400</xdr:colOff>
      <xdr:row>81</xdr:row>
      <xdr:rowOff>26326</xdr:rowOff>
    </xdr:to>
    <xdr:sp macro="" textlink="">
      <xdr:nvSpPr>
        <xdr:cNvPr id="215" name="円/楕円 214"/>
        <xdr:cNvSpPr/>
      </xdr:nvSpPr>
      <xdr:spPr>
        <a:xfrm>
          <a:off x="3175000" y="1381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36503</xdr:rowOff>
    </xdr:from>
    <xdr:ext cx="762000" cy="259045"/>
    <xdr:sp macro="" textlink="">
      <xdr:nvSpPr>
        <xdr:cNvPr id="216" name="テキスト ボックス 215"/>
        <xdr:cNvSpPr txBox="1"/>
      </xdr:nvSpPr>
      <xdr:spPr>
        <a:xfrm>
          <a:off x="2844800" y="1358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154,933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99068</xdr:rowOff>
    </xdr:from>
    <xdr:to>
      <xdr:col>3</xdr:col>
      <xdr:colOff>330200</xdr:colOff>
      <xdr:row>81</xdr:row>
      <xdr:rowOff>29218</xdr:rowOff>
    </xdr:to>
    <xdr:sp macro="" textlink="">
      <xdr:nvSpPr>
        <xdr:cNvPr id="217" name="円/楕円 216"/>
        <xdr:cNvSpPr/>
      </xdr:nvSpPr>
      <xdr:spPr>
        <a:xfrm>
          <a:off x="2286000" y="138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39395</xdr:rowOff>
    </xdr:from>
    <xdr:ext cx="762000" cy="259045"/>
    <xdr:sp macro="" textlink="">
      <xdr:nvSpPr>
        <xdr:cNvPr id="218" name="テキスト ボックス 217"/>
        <xdr:cNvSpPr txBox="1"/>
      </xdr:nvSpPr>
      <xdr:spPr>
        <a:xfrm>
          <a:off x="1955800" y="1358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162,126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100388</xdr:rowOff>
    </xdr:from>
    <xdr:to>
      <xdr:col>2</xdr:col>
      <xdr:colOff>127000</xdr:colOff>
      <xdr:row>81</xdr:row>
      <xdr:rowOff>30538</xdr:rowOff>
    </xdr:to>
    <xdr:sp macro="" textlink="">
      <xdr:nvSpPr>
        <xdr:cNvPr id="219" name="円/楕円 218"/>
        <xdr:cNvSpPr/>
      </xdr:nvSpPr>
      <xdr:spPr>
        <a:xfrm>
          <a:off x="1397000" y="1381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40715</xdr:rowOff>
    </xdr:from>
    <xdr:ext cx="762000" cy="259045"/>
    <xdr:sp macro="" textlink="">
      <xdr:nvSpPr>
        <xdr:cNvPr id="220" name="テキスト ボックス 219"/>
        <xdr:cNvSpPr txBox="1"/>
      </xdr:nvSpPr>
      <xdr:spPr>
        <a:xfrm>
          <a:off x="1066800" y="1358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165,408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機構改革や組織の再編により他自治体と比較すると管理職のポストが少ないことに加え、職員の年齢構成の偏りも影響し、類似団体平均より指数が低くなって</a:t>
          </a:r>
          <a:r>
            <a:rPr kumimoji="1" lang="ja-JP" altLang="en-US" sz="1300">
              <a:solidFill>
                <a:schemeClr val="dk1"/>
              </a:solidFill>
              <a:effectLst/>
              <a:latin typeface="+mn-lt"/>
              <a:ea typeface="+mn-ea"/>
              <a:cs typeface="+mn-cs"/>
            </a:rPr>
            <a:t>い</a:t>
          </a:r>
          <a:r>
            <a:rPr kumimoji="1" lang="ja-JP" altLang="ja-JP" sz="1300">
              <a:solidFill>
                <a:schemeClr val="dk1"/>
              </a:solidFill>
              <a:effectLst/>
              <a:latin typeface="+mn-lt"/>
              <a:ea typeface="+mn-ea"/>
              <a:cs typeface="+mn-cs"/>
            </a:rPr>
            <a:t>る。今後も人事院勧告に沿った適正な運用を図っていく。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153036</xdr:rowOff>
    </xdr:from>
    <xdr:to>
      <xdr:col>24</xdr:col>
      <xdr:colOff>558800</xdr:colOff>
      <xdr:row>88</xdr:row>
      <xdr:rowOff>96520</xdr:rowOff>
    </xdr:to>
    <xdr:cxnSp macro="">
      <xdr:nvCxnSpPr>
        <xdr:cNvPr id="245" name="直線コネクタ 244"/>
        <xdr:cNvCxnSpPr/>
      </xdr:nvCxnSpPr>
      <xdr:spPr>
        <a:xfrm flipV="1">
          <a:off x="17018000" y="13869036"/>
          <a:ext cx="0" cy="1315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6"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7" name="直線コネクタ 246"/>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67963</xdr:rowOff>
    </xdr:from>
    <xdr:ext cx="762000" cy="259045"/>
    <xdr:sp macro="" textlink="">
      <xdr:nvSpPr>
        <xdr:cNvPr id="248" name="給与水準   （国との比較）最大値テキスト"/>
        <xdr:cNvSpPr txBox="1"/>
      </xdr:nvSpPr>
      <xdr:spPr>
        <a:xfrm>
          <a:off x="17106900" y="1361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153036</xdr:rowOff>
    </xdr:from>
    <xdr:to>
      <xdr:col>24</xdr:col>
      <xdr:colOff>647700</xdr:colOff>
      <xdr:row>80</xdr:row>
      <xdr:rowOff>153036</xdr:rowOff>
    </xdr:to>
    <xdr:cxnSp macro="">
      <xdr:nvCxnSpPr>
        <xdr:cNvPr id="249" name="直線コネクタ 248"/>
        <xdr:cNvCxnSpPr/>
      </xdr:nvCxnSpPr>
      <xdr:spPr>
        <a:xfrm>
          <a:off x="16929100" y="1386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1588</xdr:rowOff>
    </xdr:from>
    <xdr:to>
      <xdr:col>24</xdr:col>
      <xdr:colOff>558800</xdr:colOff>
      <xdr:row>85</xdr:row>
      <xdr:rowOff>152400</xdr:rowOff>
    </xdr:to>
    <xdr:cxnSp macro="">
      <xdr:nvCxnSpPr>
        <xdr:cNvPr id="250" name="直線コネクタ 249"/>
        <xdr:cNvCxnSpPr/>
      </xdr:nvCxnSpPr>
      <xdr:spPr>
        <a:xfrm>
          <a:off x="16179800" y="14574838"/>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77170</xdr:rowOff>
    </xdr:from>
    <xdr:ext cx="762000" cy="259045"/>
    <xdr:sp macro="" textlink="">
      <xdr:nvSpPr>
        <xdr:cNvPr id="251" name="給与水準   （国との比較）平均値テキスト"/>
        <xdr:cNvSpPr txBox="1"/>
      </xdr:nvSpPr>
      <xdr:spPr>
        <a:xfrm>
          <a:off x="17106900" y="1482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52" name="フローチャート : 判断 251"/>
        <xdr:cNvSpPr/>
      </xdr:nvSpPr>
      <xdr:spPr>
        <a:xfrm>
          <a:off x="169672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136843</xdr:rowOff>
    </xdr:from>
    <xdr:to>
      <xdr:col>23</xdr:col>
      <xdr:colOff>406400</xdr:colOff>
      <xdr:row>85</xdr:row>
      <xdr:rowOff>1588</xdr:rowOff>
    </xdr:to>
    <xdr:cxnSp macro="">
      <xdr:nvCxnSpPr>
        <xdr:cNvPr id="253" name="直線コネクタ 252"/>
        <xdr:cNvCxnSpPr/>
      </xdr:nvCxnSpPr>
      <xdr:spPr>
        <a:xfrm>
          <a:off x="15290800" y="145386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117157</xdr:rowOff>
    </xdr:from>
    <xdr:to>
      <xdr:col>23</xdr:col>
      <xdr:colOff>457200</xdr:colOff>
      <xdr:row>87</xdr:row>
      <xdr:rowOff>47307</xdr:rowOff>
    </xdr:to>
    <xdr:sp macro="" textlink="">
      <xdr:nvSpPr>
        <xdr:cNvPr id="254" name="フローチャート : 判断 253"/>
        <xdr:cNvSpPr/>
      </xdr:nvSpPr>
      <xdr:spPr>
        <a:xfrm>
          <a:off x="16129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32084</xdr:rowOff>
    </xdr:from>
    <xdr:ext cx="736600" cy="259045"/>
    <xdr:sp macro="" textlink="">
      <xdr:nvSpPr>
        <xdr:cNvPr id="255" name="テキスト ボックス 254"/>
        <xdr:cNvSpPr txBox="1"/>
      </xdr:nvSpPr>
      <xdr:spPr>
        <a:xfrm>
          <a:off x="15798800" y="1494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136843</xdr:rowOff>
    </xdr:from>
    <xdr:to>
      <xdr:col>22</xdr:col>
      <xdr:colOff>203200</xdr:colOff>
      <xdr:row>86</xdr:row>
      <xdr:rowOff>161925</xdr:rowOff>
    </xdr:to>
    <xdr:cxnSp macro="">
      <xdr:nvCxnSpPr>
        <xdr:cNvPr id="256" name="直線コネクタ 255"/>
        <xdr:cNvCxnSpPr/>
      </xdr:nvCxnSpPr>
      <xdr:spPr>
        <a:xfrm flipV="1">
          <a:off x="14401800" y="14538643"/>
          <a:ext cx="889000" cy="36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105093</xdr:rowOff>
    </xdr:from>
    <xdr:to>
      <xdr:col>22</xdr:col>
      <xdr:colOff>254000</xdr:colOff>
      <xdr:row>87</xdr:row>
      <xdr:rowOff>35243</xdr:rowOff>
    </xdr:to>
    <xdr:sp macro="" textlink="">
      <xdr:nvSpPr>
        <xdr:cNvPr id="257" name="フローチャート : 判断 256"/>
        <xdr:cNvSpPr/>
      </xdr:nvSpPr>
      <xdr:spPr>
        <a:xfrm>
          <a:off x="15240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20020</xdr:rowOff>
    </xdr:from>
    <xdr:ext cx="762000" cy="259045"/>
    <xdr:sp macro="" textlink="">
      <xdr:nvSpPr>
        <xdr:cNvPr id="258" name="テキスト ボックス 257"/>
        <xdr:cNvSpPr txBox="1"/>
      </xdr:nvSpPr>
      <xdr:spPr>
        <a:xfrm>
          <a:off x="14909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161925</xdr:rowOff>
    </xdr:from>
    <xdr:to>
      <xdr:col>21</xdr:col>
      <xdr:colOff>0</xdr:colOff>
      <xdr:row>87</xdr:row>
      <xdr:rowOff>56832</xdr:rowOff>
    </xdr:to>
    <xdr:cxnSp macro="">
      <xdr:nvCxnSpPr>
        <xdr:cNvPr id="259" name="直線コネクタ 258"/>
        <xdr:cNvCxnSpPr/>
      </xdr:nvCxnSpPr>
      <xdr:spPr>
        <a:xfrm flipV="1">
          <a:off x="13512800" y="1490662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0" name="フローチャート : 判断 259"/>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1" name="テキスト ボックス 260"/>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25082</xdr:rowOff>
    </xdr:from>
    <xdr:to>
      <xdr:col>19</xdr:col>
      <xdr:colOff>533400</xdr:colOff>
      <xdr:row>89</xdr:row>
      <xdr:rowOff>126682</xdr:rowOff>
    </xdr:to>
    <xdr:sp macro="" textlink="">
      <xdr:nvSpPr>
        <xdr:cNvPr id="262" name="フローチャート : 判断 261"/>
        <xdr:cNvSpPr/>
      </xdr:nvSpPr>
      <xdr:spPr>
        <a:xfrm>
          <a:off x="13462000" y="1528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111459</xdr:rowOff>
    </xdr:from>
    <xdr:ext cx="762000" cy="259045"/>
    <xdr:sp macro="" textlink="">
      <xdr:nvSpPr>
        <xdr:cNvPr id="263" name="テキスト ボックス 262"/>
        <xdr:cNvSpPr txBox="1"/>
      </xdr:nvSpPr>
      <xdr:spPr>
        <a:xfrm>
          <a:off x="13131800" y="1537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69" name="円/楕円 268"/>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118127</xdr:rowOff>
    </xdr:from>
    <xdr:ext cx="762000" cy="259045"/>
    <xdr:sp macro="" textlink="">
      <xdr:nvSpPr>
        <xdr:cNvPr id="270"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122238</xdr:rowOff>
    </xdr:from>
    <xdr:to>
      <xdr:col>23</xdr:col>
      <xdr:colOff>457200</xdr:colOff>
      <xdr:row>85</xdr:row>
      <xdr:rowOff>52388</xdr:rowOff>
    </xdr:to>
    <xdr:sp macro="" textlink="">
      <xdr:nvSpPr>
        <xdr:cNvPr id="271" name="円/楕円 270"/>
        <xdr:cNvSpPr/>
      </xdr:nvSpPr>
      <xdr:spPr>
        <a:xfrm>
          <a:off x="16129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62565</xdr:rowOff>
    </xdr:from>
    <xdr:ext cx="736600" cy="259045"/>
    <xdr:sp macro="" textlink="">
      <xdr:nvSpPr>
        <xdr:cNvPr id="272" name="テキスト ボックス 271"/>
        <xdr:cNvSpPr txBox="1"/>
      </xdr:nvSpPr>
      <xdr:spPr>
        <a:xfrm>
          <a:off x="15798800" y="1429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86043</xdr:rowOff>
    </xdr:from>
    <xdr:to>
      <xdr:col>22</xdr:col>
      <xdr:colOff>254000</xdr:colOff>
      <xdr:row>85</xdr:row>
      <xdr:rowOff>16193</xdr:rowOff>
    </xdr:to>
    <xdr:sp macro="" textlink="">
      <xdr:nvSpPr>
        <xdr:cNvPr id="273" name="円/楕円 272"/>
        <xdr:cNvSpPr/>
      </xdr:nvSpPr>
      <xdr:spPr>
        <a:xfrm>
          <a:off x="15240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26370</xdr:rowOff>
    </xdr:from>
    <xdr:ext cx="762000" cy="259045"/>
    <xdr:sp macro="" textlink="">
      <xdr:nvSpPr>
        <xdr:cNvPr id="274" name="テキスト ボックス 273"/>
        <xdr:cNvSpPr txBox="1"/>
      </xdr:nvSpPr>
      <xdr:spPr>
        <a:xfrm>
          <a:off x="14909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111125</xdr:rowOff>
    </xdr:from>
    <xdr:to>
      <xdr:col>21</xdr:col>
      <xdr:colOff>50800</xdr:colOff>
      <xdr:row>87</xdr:row>
      <xdr:rowOff>41275</xdr:rowOff>
    </xdr:to>
    <xdr:sp macro="" textlink="">
      <xdr:nvSpPr>
        <xdr:cNvPr id="275" name="円/楕円 274"/>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51452</xdr:rowOff>
    </xdr:from>
    <xdr:ext cx="762000" cy="259045"/>
    <xdr:sp macro="" textlink="">
      <xdr:nvSpPr>
        <xdr:cNvPr id="276" name="テキスト ボックス 27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6032</xdr:rowOff>
    </xdr:from>
    <xdr:to>
      <xdr:col>19</xdr:col>
      <xdr:colOff>533400</xdr:colOff>
      <xdr:row>87</xdr:row>
      <xdr:rowOff>107632</xdr:rowOff>
    </xdr:to>
    <xdr:sp macro="" textlink="">
      <xdr:nvSpPr>
        <xdr:cNvPr id="277" name="円/楕円 276"/>
        <xdr:cNvSpPr/>
      </xdr:nvSpPr>
      <xdr:spPr>
        <a:xfrm>
          <a:off x="13462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117809</xdr:rowOff>
    </xdr:from>
    <xdr:ext cx="762000" cy="259045"/>
    <xdr:sp macro="" textlink="">
      <xdr:nvSpPr>
        <xdr:cNvPr id="278" name="テキスト ボックス 277"/>
        <xdr:cNvSpPr txBox="1"/>
      </xdr:nvSpPr>
      <xdr:spPr>
        <a:xfrm>
          <a:off x="13131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平成１７年度から</a:t>
          </a:r>
          <a:r>
            <a:rPr kumimoji="1" lang="ja-JP" altLang="en-US" sz="1300">
              <a:solidFill>
                <a:schemeClr val="dk1"/>
              </a:solidFill>
              <a:effectLst/>
              <a:latin typeface="+mn-lt"/>
              <a:ea typeface="+mn-ea"/>
              <a:cs typeface="+mn-cs"/>
            </a:rPr>
            <a:t>平成２６年度にかけて</a:t>
          </a:r>
          <a:r>
            <a:rPr kumimoji="1" lang="ja-JP" altLang="ja-JP" sz="1300">
              <a:solidFill>
                <a:schemeClr val="dk1"/>
              </a:solidFill>
              <a:effectLst/>
              <a:latin typeface="+mn-lt"/>
              <a:ea typeface="+mn-ea"/>
              <a:cs typeface="+mn-cs"/>
            </a:rPr>
            <a:t>自立計画に基づ</a:t>
          </a:r>
          <a:r>
            <a:rPr kumimoji="1" lang="ja-JP" altLang="en-US" sz="1300">
              <a:solidFill>
                <a:schemeClr val="dk1"/>
              </a:solidFill>
              <a:effectLst/>
              <a:latin typeface="+mn-lt"/>
              <a:ea typeface="+mn-ea"/>
              <a:cs typeface="+mn-cs"/>
            </a:rPr>
            <a:t>き</a:t>
          </a:r>
          <a:r>
            <a:rPr kumimoji="1" lang="ja-JP" altLang="ja-JP" sz="1300">
              <a:solidFill>
                <a:schemeClr val="dk1"/>
              </a:solidFill>
              <a:effectLst/>
              <a:latin typeface="+mn-lt"/>
              <a:ea typeface="+mn-ea"/>
              <a:cs typeface="+mn-cs"/>
            </a:rPr>
            <a:t>新規採用抑制による職員削減</a:t>
          </a:r>
          <a:r>
            <a:rPr kumimoji="1" lang="ja-JP" altLang="en-US" sz="1300">
              <a:solidFill>
                <a:schemeClr val="dk1"/>
              </a:solidFill>
              <a:effectLst/>
              <a:latin typeface="+mn-lt"/>
              <a:ea typeface="+mn-ea"/>
              <a:cs typeface="+mn-cs"/>
            </a:rPr>
            <a:t>や早期退職の勧奨</a:t>
          </a:r>
          <a:r>
            <a:rPr kumimoji="1" lang="ja-JP" altLang="ja-JP" sz="1300">
              <a:solidFill>
                <a:schemeClr val="dk1"/>
              </a:solidFill>
              <a:effectLst/>
              <a:latin typeface="+mn-lt"/>
              <a:ea typeface="+mn-ea"/>
              <a:cs typeface="+mn-cs"/>
            </a:rPr>
            <a:t>を実施してきた</a:t>
          </a:r>
          <a:r>
            <a:rPr kumimoji="1" lang="ja-JP" altLang="en-US" sz="1300">
              <a:solidFill>
                <a:schemeClr val="dk1"/>
              </a:solidFill>
              <a:effectLst/>
              <a:latin typeface="+mn-lt"/>
              <a:ea typeface="+mn-ea"/>
              <a:cs typeface="+mn-cs"/>
            </a:rPr>
            <a:t>ことで</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人口千人当たり職員数は</a:t>
          </a:r>
          <a:r>
            <a:rPr kumimoji="1" lang="ja-JP" altLang="ja-JP" sz="1300">
              <a:solidFill>
                <a:schemeClr val="dk1"/>
              </a:solidFill>
              <a:effectLst/>
              <a:latin typeface="+mn-lt"/>
              <a:ea typeface="+mn-ea"/>
              <a:cs typeface="+mn-cs"/>
            </a:rPr>
            <a:t>類似団体平均を下回っている。計画期間は終了しているが今後も引き続き事務事業</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見直しを実施し、適正な人員管理に努める。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09" name="直線コネクタ 308"/>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0"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1" name="直線コネクタ 310"/>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2"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3" name="直線コネクタ 312"/>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89426</xdr:rowOff>
    </xdr:from>
    <xdr:to>
      <xdr:col>24</xdr:col>
      <xdr:colOff>558800</xdr:colOff>
      <xdr:row>58</xdr:row>
      <xdr:rowOff>102870</xdr:rowOff>
    </xdr:to>
    <xdr:cxnSp macro="">
      <xdr:nvCxnSpPr>
        <xdr:cNvPr id="314" name="直線コネクタ 313"/>
        <xdr:cNvCxnSpPr/>
      </xdr:nvCxnSpPr>
      <xdr:spPr>
        <a:xfrm>
          <a:off x="16179800" y="10033526"/>
          <a:ext cx="8382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102971</xdr:rowOff>
    </xdr:from>
    <xdr:ext cx="762000" cy="259045"/>
    <xdr:sp macro="" textlink="">
      <xdr:nvSpPr>
        <xdr:cNvPr id="315" name="定員管理の状況平均値テキスト"/>
        <xdr:cNvSpPr txBox="1"/>
      </xdr:nvSpPr>
      <xdr:spPr>
        <a:xfrm>
          <a:off x="17106900" y="10047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6" name="フローチャート : 判断 315"/>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87702</xdr:rowOff>
    </xdr:from>
    <xdr:to>
      <xdr:col>23</xdr:col>
      <xdr:colOff>406400</xdr:colOff>
      <xdr:row>58</xdr:row>
      <xdr:rowOff>89426</xdr:rowOff>
    </xdr:to>
    <xdr:cxnSp macro="">
      <xdr:nvCxnSpPr>
        <xdr:cNvPr id="317" name="直線コネクタ 316"/>
        <xdr:cNvCxnSpPr/>
      </xdr:nvCxnSpPr>
      <xdr:spPr>
        <a:xfrm>
          <a:off x="15290800" y="10031802"/>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81256</xdr:rowOff>
    </xdr:from>
    <xdr:to>
      <xdr:col>23</xdr:col>
      <xdr:colOff>457200</xdr:colOff>
      <xdr:row>59</xdr:row>
      <xdr:rowOff>11406</xdr:rowOff>
    </xdr:to>
    <xdr:sp macro="" textlink="">
      <xdr:nvSpPr>
        <xdr:cNvPr id="318" name="フローチャート : 判断 317"/>
        <xdr:cNvSpPr/>
      </xdr:nvSpPr>
      <xdr:spPr>
        <a:xfrm>
          <a:off x="16129000" y="1002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167633</xdr:rowOff>
    </xdr:from>
    <xdr:ext cx="736600" cy="259045"/>
    <xdr:sp macro="" textlink="">
      <xdr:nvSpPr>
        <xdr:cNvPr id="319" name="テキスト ボックス 318"/>
        <xdr:cNvSpPr txBox="1"/>
      </xdr:nvSpPr>
      <xdr:spPr>
        <a:xfrm>
          <a:off x="15798800" y="10111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87702</xdr:rowOff>
    </xdr:from>
    <xdr:to>
      <xdr:col>22</xdr:col>
      <xdr:colOff>203200</xdr:colOff>
      <xdr:row>58</xdr:row>
      <xdr:rowOff>91149</xdr:rowOff>
    </xdr:to>
    <xdr:cxnSp macro="">
      <xdr:nvCxnSpPr>
        <xdr:cNvPr id="320" name="直線コネクタ 319"/>
        <xdr:cNvCxnSpPr/>
      </xdr:nvCxnSpPr>
      <xdr:spPr>
        <a:xfrm flipV="1">
          <a:off x="14401800" y="1003180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79187</xdr:rowOff>
    </xdr:from>
    <xdr:to>
      <xdr:col>22</xdr:col>
      <xdr:colOff>254000</xdr:colOff>
      <xdr:row>59</xdr:row>
      <xdr:rowOff>9337</xdr:rowOff>
    </xdr:to>
    <xdr:sp macro="" textlink="">
      <xdr:nvSpPr>
        <xdr:cNvPr id="321" name="フローチャート : 判断 320"/>
        <xdr:cNvSpPr/>
      </xdr:nvSpPr>
      <xdr:spPr>
        <a:xfrm>
          <a:off x="15240000" y="1002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165564</xdr:rowOff>
    </xdr:from>
    <xdr:ext cx="762000" cy="259045"/>
    <xdr:sp macro="" textlink="">
      <xdr:nvSpPr>
        <xdr:cNvPr id="322" name="テキスト ボックス 321"/>
        <xdr:cNvSpPr txBox="1"/>
      </xdr:nvSpPr>
      <xdr:spPr>
        <a:xfrm>
          <a:off x="14909800" y="1010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91149</xdr:rowOff>
    </xdr:from>
    <xdr:to>
      <xdr:col>21</xdr:col>
      <xdr:colOff>0</xdr:colOff>
      <xdr:row>58</xdr:row>
      <xdr:rowOff>94827</xdr:rowOff>
    </xdr:to>
    <xdr:cxnSp macro="">
      <xdr:nvCxnSpPr>
        <xdr:cNvPr id="323" name="直線コネクタ 322"/>
        <xdr:cNvCxnSpPr/>
      </xdr:nvCxnSpPr>
      <xdr:spPr>
        <a:xfrm flipV="1">
          <a:off x="13512800" y="10035249"/>
          <a:ext cx="889000"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78613</xdr:rowOff>
    </xdr:from>
    <xdr:to>
      <xdr:col>21</xdr:col>
      <xdr:colOff>50800</xdr:colOff>
      <xdr:row>59</xdr:row>
      <xdr:rowOff>8763</xdr:rowOff>
    </xdr:to>
    <xdr:sp macro="" textlink="">
      <xdr:nvSpPr>
        <xdr:cNvPr id="324" name="フローチャート : 判断 323"/>
        <xdr:cNvSpPr/>
      </xdr:nvSpPr>
      <xdr:spPr>
        <a:xfrm>
          <a:off x="14351000" y="100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164990</xdr:rowOff>
    </xdr:from>
    <xdr:ext cx="762000" cy="259045"/>
    <xdr:sp macro="" textlink="">
      <xdr:nvSpPr>
        <xdr:cNvPr id="325" name="テキスト ボックス 324"/>
        <xdr:cNvSpPr txBox="1"/>
      </xdr:nvSpPr>
      <xdr:spPr>
        <a:xfrm>
          <a:off x="14020800" y="1010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78153</xdr:rowOff>
    </xdr:from>
    <xdr:to>
      <xdr:col>19</xdr:col>
      <xdr:colOff>533400</xdr:colOff>
      <xdr:row>59</xdr:row>
      <xdr:rowOff>8303</xdr:rowOff>
    </xdr:to>
    <xdr:sp macro="" textlink="">
      <xdr:nvSpPr>
        <xdr:cNvPr id="326" name="フローチャート : 判断 325"/>
        <xdr:cNvSpPr/>
      </xdr:nvSpPr>
      <xdr:spPr>
        <a:xfrm>
          <a:off x="13462000" y="1002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164530</xdr:rowOff>
    </xdr:from>
    <xdr:ext cx="762000" cy="259045"/>
    <xdr:sp macro="" textlink="">
      <xdr:nvSpPr>
        <xdr:cNvPr id="327" name="テキスト ボックス 326"/>
        <xdr:cNvSpPr txBox="1"/>
      </xdr:nvSpPr>
      <xdr:spPr>
        <a:xfrm>
          <a:off x="13131800" y="1010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52070</xdr:rowOff>
    </xdr:from>
    <xdr:to>
      <xdr:col>24</xdr:col>
      <xdr:colOff>609600</xdr:colOff>
      <xdr:row>58</xdr:row>
      <xdr:rowOff>153670</xdr:rowOff>
    </xdr:to>
    <xdr:sp macro="" textlink="">
      <xdr:nvSpPr>
        <xdr:cNvPr id="333" name="円/楕円 332"/>
        <xdr:cNvSpPr/>
      </xdr:nvSpPr>
      <xdr:spPr>
        <a:xfrm>
          <a:off x="169672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144797</xdr:rowOff>
    </xdr:from>
    <xdr:ext cx="762000" cy="259045"/>
    <xdr:sp macro="" textlink="">
      <xdr:nvSpPr>
        <xdr:cNvPr id="334" name="定員管理の状況該当値テキスト"/>
        <xdr:cNvSpPr txBox="1"/>
      </xdr:nvSpPr>
      <xdr:spPr>
        <a:xfrm>
          <a:off x="17106900" y="991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38626</xdr:rowOff>
    </xdr:from>
    <xdr:to>
      <xdr:col>23</xdr:col>
      <xdr:colOff>457200</xdr:colOff>
      <xdr:row>58</xdr:row>
      <xdr:rowOff>140226</xdr:rowOff>
    </xdr:to>
    <xdr:sp macro="" textlink="">
      <xdr:nvSpPr>
        <xdr:cNvPr id="335" name="円/楕円 334"/>
        <xdr:cNvSpPr/>
      </xdr:nvSpPr>
      <xdr:spPr>
        <a:xfrm>
          <a:off x="16129000" y="99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150403</xdr:rowOff>
    </xdr:from>
    <xdr:ext cx="736600" cy="259045"/>
    <xdr:sp macro="" textlink="">
      <xdr:nvSpPr>
        <xdr:cNvPr id="336" name="テキスト ボックス 335"/>
        <xdr:cNvSpPr txBox="1"/>
      </xdr:nvSpPr>
      <xdr:spPr>
        <a:xfrm>
          <a:off x="15798800" y="9751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36902</xdr:rowOff>
    </xdr:from>
    <xdr:to>
      <xdr:col>22</xdr:col>
      <xdr:colOff>254000</xdr:colOff>
      <xdr:row>58</xdr:row>
      <xdr:rowOff>138502</xdr:rowOff>
    </xdr:to>
    <xdr:sp macro="" textlink="">
      <xdr:nvSpPr>
        <xdr:cNvPr id="337" name="円/楕円 336"/>
        <xdr:cNvSpPr/>
      </xdr:nvSpPr>
      <xdr:spPr>
        <a:xfrm>
          <a:off x="15240000" y="998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148679</xdr:rowOff>
    </xdr:from>
    <xdr:ext cx="762000" cy="259045"/>
    <xdr:sp macro="" textlink="">
      <xdr:nvSpPr>
        <xdr:cNvPr id="338" name="テキスト ボックス 337"/>
        <xdr:cNvSpPr txBox="1"/>
      </xdr:nvSpPr>
      <xdr:spPr>
        <a:xfrm>
          <a:off x="14909800" y="974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40349</xdr:rowOff>
    </xdr:from>
    <xdr:to>
      <xdr:col>21</xdr:col>
      <xdr:colOff>50800</xdr:colOff>
      <xdr:row>58</xdr:row>
      <xdr:rowOff>141949</xdr:rowOff>
    </xdr:to>
    <xdr:sp macro="" textlink="">
      <xdr:nvSpPr>
        <xdr:cNvPr id="339" name="円/楕円 338"/>
        <xdr:cNvSpPr/>
      </xdr:nvSpPr>
      <xdr:spPr>
        <a:xfrm>
          <a:off x="14351000" y="99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152126</xdr:rowOff>
    </xdr:from>
    <xdr:ext cx="762000" cy="259045"/>
    <xdr:sp macro="" textlink="">
      <xdr:nvSpPr>
        <xdr:cNvPr id="340" name="テキスト ボックス 339"/>
        <xdr:cNvSpPr txBox="1"/>
      </xdr:nvSpPr>
      <xdr:spPr>
        <a:xfrm>
          <a:off x="14020800" y="975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44027</xdr:rowOff>
    </xdr:from>
    <xdr:to>
      <xdr:col>19</xdr:col>
      <xdr:colOff>533400</xdr:colOff>
      <xdr:row>58</xdr:row>
      <xdr:rowOff>145627</xdr:rowOff>
    </xdr:to>
    <xdr:sp macro="" textlink="">
      <xdr:nvSpPr>
        <xdr:cNvPr id="341" name="円/楕円 340"/>
        <xdr:cNvSpPr/>
      </xdr:nvSpPr>
      <xdr:spPr>
        <a:xfrm>
          <a:off x="13462000" y="99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155804</xdr:rowOff>
    </xdr:from>
    <xdr:ext cx="762000" cy="259045"/>
    <xdr:sp macro="" textlink="">
      <xdr:nvSpPr>
        <xdr:cNvPr id="342" name="テキスト ボックス 341"/>
        <xdr:cNvSpPr txBox="1"/>
      </xdr:nvSpPr>
      <xdr:spPr>
        <a:xfrm>
          <a:off x="13131800" y="975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既発債の繰上償還を実施してきたことにより比率は年々抑えられてきているが、</a:t>
          </a:r>
          <a:r>
            <a:rPr kumimoji="1" lang="ja-JP" altLang="en-US" sz="1300">
              <a:solidFill>
                <a:schemeClr val="dk1"/>
              </a:solidFill>
              <a:effectLst/>
              <a:latin typeface="+mn-lt"/>
              <a:ea typeface="+mn-ea"/>
              <a:cs typeface="+mn-cs"/>
            </a:rPr>
            <a:t>平成２２年度から平成２５年度にかけて実施された</a:t>
          </a:r>
          <a:r>
            <a:rPr kumimoji="1" lang="ja-JP" altLang="ja-JP" sz="1300">
              <a:solidFill>
                <a:schemeClr val="dk1"/>
              </a:solidFill>
              <a:effectLst/>
              <a:latin typeface="+mn-lt"/>
              <a:ea typeface="+mn-ea"/>
              <a:cs typeface="+mn-cs"/>
            </a:rPr>
            <a:t>中学校建設等の大規模事業の元金償還が始まったことにより今後は公債費の増加が</a:t>
          </a:r>
          <a:r>
            <a:rPr kumimoji="1" lang="ja-JP" altLang="en-US" sz="1300">
              <a:solidFill>
                <a:schemeClr val="dk1"/>
              </a:solidFill>
              <a:effectLst/>
              <a:latin typeface="+mn-lt"/>
              <a:ea typeface="+mn-ea"/>
              <a:cs typeface="+mn-cs"/>
            </a:rPr>
            <a:t>見込まれる</a:t>
          </a:r>
          <a:r>
            <a:rPr kumimoji="1" lang="ja-JP" altLang="ja-JP" sz="1300">
              <a:solidFill>
                <a:schemeClr val="dk1"/>
              </a:solidFill>
              <a:effectLst/>
              <a:latin typeface="+mn-lt"/>
              <a:ea typeface="+mn-ea"/>
              <a:cs typeface="+mn-cs"/>
            </a:rPr>
            <a:t>ため、引き続き公営企業会計を含めて繰上償還や低利、無利子資金への借換等を推進することで、比率の抑制を図る。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7" name="直線コネクタ 366"/>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68"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69" name="直線コネクタ 368"/>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0"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1" name="直線コネクタ 370"/>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87313</xdr:rowOff>
    </xdr:from>
    <xdr:to>
      <xdr:col>24</xdr:col>
      <xdr:colOff>558800</xdr:colOff>
      <xdr:row>39</xdr:row>
      <xdr:rowOff>147638</xdr:rowOff>
    </xdr:to>
    <xdr:cxnSp macro="">
      <xdr:nvCxnSpPr>
        <xdr:cNvPr id="372" name="直線コネクタ 371"/>
        <xdr:cNvCxnSpPr/>
      </xdr:nvCxnSpPr>
      <xdr:spPr>
        <a:xfrm flipV="1">
          <a:off x="16179800" y="677386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50817</xdr:rowOff>
    </xdr:from>
    <xdr:ext cx="762000" cy="259045"/>
    <xdr:sp macro="" textlink="">
      <xdr:nvSpPr>
        <xdr:cNvPr id="373" name="公債費負担の状況平均値テキスト"/>
        <xdr:cNvSpPr txBox="1"/>
      </xdr:nvSpPr>
      <xdr:spPr>
        <a:xfrm>
          <a:off x="17106900" y="673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4" name="フローチャート : 判断 373"/>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147638</xdr:rowOff>
    </xdr:from>
    <xdr:to>
      <xdr:col>23</xdr:col>
      <xdr:colOff>406400</xdr:colOff>
      <xdr:row>40</xdr:row>
      <xdr:rowOff>84772</xdr:rowOff>
    </xdr:to>
    <xdr:cxnSp macro="">
      <xdr:nvCxnSpPr>
        <xdr:cNvPr id="375" name="直線コネクタ 374"/>
        <xdr:cNvCxnSpPr/>
      </xdr:nvCxnSpPr>
      <xdr:spPr>
        <a:xfrm flipV="1">
          <a:off x="15290800" y="6834188"/>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76" name="フローチャート : 判断 375"/>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77" name="テキスト ボックス 376"/>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84772</xdr:rowOff>
    </xdr:from>
    <xdr:to>
      <xdr:col>22</xdr:col>
      <xdr:colOff>203200</xdr:colOff>
      <xdr:row>41</xdr:row>
      <xdr:rowOff>9843</xdr:rowOff>
    </xdr:to>
    <xdr:cxnSp macro="">
      <xdr:nvCxnSpPr>
        <xdr:cNvPr id="378" name="直線コネクタ 377"/>
        <xdr:cNvCxnSpPr/>
      </xdr:nvCxnSpPr>
      <xdr:spPr>
        <a:xfrm flipV="1">
          <a:off x="14401800" y="694277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106363</xdr:rowOff>
    </xdr:from>
    <xdr:to>
      <xdr:col>22</xdr:col>
      <xdr:colOff>254000</xdr:colOff>
      <xdr:row>41</xdr:row>
      <xdr:rowOff>36513</xdr:rowOff>
    </xdr:to>
    <xdr:sp macro="" textlink="">
      <xdr:nvSpPr>
        <xdr:cNvPr id="379" name="フローチャート : 判断 378"/>
        <xdr:cNvSpPr/>
      </xdr:nvSpPr>
      <xdr:spPr>
        <a:xfrm>
          <a:off x="152400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21290</xdr:rowOff>
    </xdr:from>
    <xdr:ext cx="762000" cy="259045"/>
    <xdr:sp macro="" textlink="">
      <xdr:nvSpPr>
        <xdr:cNvPr id="380" name="テキスト ボックス 379"/>
        <xdr:cNvSpPr txBox="1"/>
      </xdr:nvSpPr>
      <xdr:spPr>
        <a:xfrm>
          <a:off x="14909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9843</xdr:rowOff>
    </xdr:from>
    <xdr:to>
      <xdr:col>21</xdr:col>
      <xdr:colOff>0</xdr:colOff>
      <xdr:row>41</xdr:row>
      <xdr:rowOff>52070</xdr:rowOff>
    </xdr:to>
    <xdr:cxnSp macro="">
      <xdr:nvCxnSpPr>
        <xdr:cNvPr id="381" name="直線コネクタ 380"/>
        <xdr:cNvCxnSpPr/>
      </xdr:nvCxnSpPr>
      <xdr:spPr>
        <a:xfrm flipV="1">
          <a:off x="13512800" y="703929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160655</xdr:rowOff>
    </xdr:from>
    <xdr:to>
      <xdr:col>21</xdr:col>
      <xdr:colOff>50800</xdr:colOff>
      <xdr:row>41</xdr:row>
      <xdr:rowOff>90805</xdr:rowOff>
    </xdr:to>
    <xdr:sp macro="" textlink="">
      <xdr:nvSpPr>
        <xdr:cNvPr id="382" name="フローチャート : 判断 381"/>
        <xdr:cNvSpPr/>
      </xdr:nvSpPr>
      <xdr:spPr>
        <a:xfrm>
          <a:off x="143510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75582</xdr:rowOff>
    </xdr:from>
    <xdr:ext cx="762000" cy="259045"/>
    <xdr:sp macro="" textlink="">
      <xdr:nvSpPr>
        <xdr:cNvPr id="383" name="テキスト ボックス 382"/>
        <xdr:cNvSpPr txBox="1"/>
      </xdr:nvSpPr>
      <xdr:spPr>
        <a:xfrm>
          <a:off x="14020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61595</xdr:rowOff>
    </xdr:from>
    <xdr:to>
      <xdr:col>19</xdr:col>
      <xdr:colOff>533400</xdr:colOff>
      <xdr:row>41</xdr:row>
      <xdr:rowOff>163195</xdr:rowOff>
    </xdr:to>
    <xdr:sp macro="" textlink="">
      <xdr:nvSpPr>
        <xdr:cNvPr id="384" name="フローチャート : 判断 383"/>
        <xdr:cNvSpPr/>
      </xdr:nvSpPr>
      <xdr:spPr>
        <a:xfrm>
          <a:off x="13462000" y="70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147972</xdr:rowOff>
    </xdr:from>
    <xdr:ext cx="762000" cy="259045"/>
    <xdr:sp macro="" textlink="">
      <xdr:nvSpPr>
        <xdr:cNvPr id="385" name="テキスト ボックス 384"/>
        <xdr:cNvSpPr txBox="1"/>
      </xdr:nvSpPr>
      <xdr:spPr>
        <a:xfrm>
          <a:off x="13131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36513</xdr:rowOff>
    </xdr:from>
    <xdr:to>
      <xdr:col>24</xdr:col>
      <xdr:colOff>609600</xdr:colOff>
      <xdr:row>39</xdr:row>
      <xdr:rowOff>138113</xdr:rowOff>
    </xdr:to>
    <xdr:sp macro="" textlink="">
      <xdr:nvSpPr>
        <xdr:cNvPr id="391" name="円/楕円 390"/>
        <xdr:cNvSpPr/>
      </xdr:nvSpPr>
      <xdr:spPr>
        <a:xfrm>
          <a:off x="169672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53040</xdr:rowOff>
    </xdr:from>
    <xdr:ext cx="762000" cy="259045"/>
    <xdr:sp macro="" textlink="">
      <xdr:nvSpPr>
        <xdr:cNvPr id="392" name="公債費負担の状況該当値テキスト"/>
        <xdr:cNvSpPr txBox="1"/>
      </xdr:nvSpPr>
      <xdr:spPr>
        <a:xfrm>
          <a:off x="17106900" y="656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96838</xdr:rowOff>
    </xdr:from>
    <xdr:to>
      <xdr:col>23</xdr:col>
      <xdr:colOff>457200</xdr:colOff>
      <xdr:row>40</xdr:row>
      <xdr:rowOff>26988</xdr:rowOff>
    </xdr:to>
    <xdr:sp macro="" textlink="">
      <xdr:nvSpPr>
        <xdr:cNvPr id="393" name="円/楕円 392"/>
        <xdr:cNvSpPr/>
      </xdr:nvSpPr>
      <xdr:spPr>
        <a:xfrm>
          <a:off x="16129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37165</xdr:rowOff>
    </xdr:from>
    <xdr:ext cx="736600" cy="259045"/>
    <xdr:sp macro="" textlink="">
      <xdr:nvSpPr>
        <xdr:cNvPr id="394" name="テキスト ボックス 393"/>
        <xdr:cNvSpPr txBox="1"/>
      </xdr:nvSpPr>
      <xdr:spPr>
        <a:xfrm>
          <a:off x="15798800" y="655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33972</xdr:rowOff>
    </xdr:from>
    <xdr:to>
      <xdr:col>22</xdr:col>
      <xdr:colOff>254000</xdr:colOff>
      <xdr:row>40</xdr:row>
      <xdr:rowOff>135572</xdr:rowOff>
    </xdr:to>
    <xdr:sp macro="" textlink="">
      <xdr:nvSpPr>
        <xdr:cNvPr id="395" name="円/楕円 394"/>
        <xdr:cNvSpPr/>
      </xdr:nvSpPr>
      <xdr:spPr>
        <a:xfrm>
          <a:off x="15240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145749</xdr:rowOff>
    </xdr:from>
    <xdr:ext cx="762000" cy="259045"/>
    <xdr:sp macro="" textlink="">
      <xdr:nvSpPr>
        <xdr:cNvPr id="396" name="テキスト ボックス 395"/>
        <xdr:cNvSpPr txBox="1"/>
      </xdr:nvSpPr>
      <xdr:spPr>
        <a:xfrm>
          <a:off x="14909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130493</xdr:rowOff>
    </xdr:from>
    <xdr:to>
      <xdr:col>21</xdr:col>
      <xdr:colOff>50800</xdr:colOff>
      <xdr:row>41</xdr:row>
      <xdr:rowOff>60643</xdr:rowOff>
    </xdr:to>
    <xdr:sp macro="" textlink="">
      <xdr:nvSpPr>
        <xdr:cNvPr id="397" name="円/楕円 396"/>
        <xdr:cNvSpPr/>
      </xdr:nvSpPr>
      <xdr:spPr>
        <a:xfrm>
          <a:off x="14351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70820</xdr:rowOff>
    </xdr:from>
    <xdr:ext cx="762000" cy="259045"/>
    <xdr:sp macro="" textlink="">
      <xdr:nvSpPr>
        <xdr:cNvPr id="398" name="テキスト ボックス 397"/>
        <xdr:cNvSpPr txBox="1"/>
      </xdr:nvSpPr>
      <xdr:spPr>
        <a:xfrm>
          <a:off x="14020800" y="67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9" name="円/楕円 398"/>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400" name="テキスト ボックス 399"/>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公営企業債も含めた地方債の繰上償還の実施や基金の積増等により平成２４年度から比率はなしとなっているものの、中学校建設や、施設の耐震補強等緊急防災・減災事業の実施により、地方債残高の増加が見込まれる。今後も引き続き計画的な繰上償還の実施と合わせて事業の精選による地方債発行額の抑制を図るとともに、適正な基金運用により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29" name="直線コネクタ 428"/>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0"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1" name="直線コネクタ 430"/>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108056</xdr:rowOff>
    </xdr:from>
    <xdr:to>
      <xdr:col>23</xdr:col>
      <xdr:colOff>457200</xdr:colOff>
      <xdr:row>16</xdr:row>
      <xdr:rowOff>38206</xdr:rowOff>
    </xdr:to>
    <xdr:sp macro="" textlink="">
      <xdr:nvSpPr>
        <xdr:cNvPr id="436" name="フローチャート : 判断 435"/>
        <xdr:cNvSpPr/>
      </xdr:nvSpPr>
      <xdr:spPr>
        <a:xfrm>
          <a:off x="16129000" y="267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48383</xdr:rowOff>
    </xdr:from>
    <xdr:ext cx="736600" cy="259045"/>
    <xdr:sp macro="" textlink="">
      <xdr:nvSpPr>
        <xdr:cNvPr id="437" name="テキスト ボックス 436"/>
        <xdr:cNvSpPr txBox="1"/>
      </xdr:nvSpPr>
      <xdr:spPr>
        <a:xfrm>
          <a:off x="15798800" y="2448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160338</xdr:rowOff>
    </xdr:from>
    <xdr:to>
      <xdr:col>22</xdr:col>
      <xdr:colOff>254000</xdr:colOff>
      <xdr:row>16</xdr:row>
      <xdr:rowOff>90488</xdr:rowOff>
    </xdr:to>
    <xdr:sp macro="" textlink="">
      <xdr:nvSpPr>
        <xdr:cNvPr id="438" name="フローチャート : 判断 437"/>
        <xdr:cNvSpPr/>
      </xdr:nvSpPr>
      <xdr:spPr>
        <a:xfrm>
          <a:off x="15240000" y="273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100665</xdr:rowOff>
    </xdr:from>
    <xdr:ext cx="762000" cy="259045"/>
    <xdr:sp macro="" textlink="">
      <xdr:nvSpPr>
        <xdr:cNvPr id="439" name="テキスト ボックス 438"/>
        <xdr:cNvSpPr txBox="1"/>
      </xdr:nvSpPr>
      <xdr:spPr>
        <a:xfrm>
          <a:off x="14909800" y="250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147743</xdr:rowOff>
    </xdr:from>
    <xdr:to>
      <xdr:col>21</xdr:col>
      <xdr:colOff>50800</xdr:colOff>
      <xdr:row>17</xdr:row>
      <xdr:rowOff>77893</xdr:rowOff>
    </xdr:to>
    <xdr:sp macro="" textlink="">
      <xdr:nvSpPr>
        <xdr:cNvPr id="440" name="フローチャート : 判断 439"/>
        <xdr:cNvSpPr/>
      </xdr:nvSpPr>
      <xdr:spPr>
        <a:xfrm>
          <a:off x="14351000" y="2890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88070</xdr:rowOff>
    </xdr:from>
    <xdr:ext cx="762000" cy="259045"/>
    <xdr:sp macro="" textlink="">
      <xdr:nvSpPr>
        <xdr:cNvPr id="441" name="テキスト ボックス 440"/>
        <xdr:cNvSpPr txBox="1"/>
      </xdr:nvSpPr>
      <xdr:spPr>
        <a:xfrm>
          <a:off x="14020800" y="265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9948</xdr:rowOff>
    </xdr:from>
    <xdr:to>
      <xdr:col>19</xdr:col>
      <xdr:colOff>533400</xdr:colOff>
      <xdr:row>18</xdr:row>
      <xdr:rowOff>111548</xdr:rowOff>
    </xdr:to>
    <xdr:sp macro="" textlink="">
      <xdr:nvSpPr>
        <xdr:cNvPr id="442" name="フローチャート : 判断 441"/>
        <xdr:cNvSpPr/>
      </xdr:nvSpPr>
      <xdr:spPr>
        <a:xfrm>
          <a:off x="13462000" y="309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96325</xdr:rowOff>
    </xdr:from>
    <xdr:ext cx="762000" cy="259045"/>
    <xdr:sp macro="" textlink="">
      <xdr:nvSpPr>
        <xdr:cNvPr id="443" name="テキスト ボックス 442"/>
        <xdr:cNvSpPr txBox="1"/>
      </xdr:nvSpPr>
      <xdr:spPr>
        <a:xfrm>
          <a:off x="13131800" y="318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110596</xdr:rowOff>
    </xdr:from>
    <xdr:to>
      <xdr:col>19</xdr:col>
      <xdr:colOff>533400</xdr:colOff>
      <xdr:row>15</xdr:row>
      <xdr:rowOff>40746</xdr:rowOff>
    </xdr:to>
    <xdr:sp macro="" textlink="">
      <xdr:nvSpPr>
        <xdr:cNvPr id="449" name="円/楕円 448"/>
        <xdr:cNvSpPr/>
      </xdr:nvSpPr>
      <xdr:spPr>
        <a:xfrm>
          <a:off x="13462000" y="25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50923</xdr:rowOff>
    </xdr:from>
    <xdr:ext cx="762000" cy="259045"/>
    <xdr:sp macro="" textlink="">
      <xdr:nvSpPr>
        <xdr:cNvPr id="450" name="テキスト ボックス 449"/>
        <xdr:cNvSpPr txBox="1"/>
      </xdr:nvSpPr>
      <xdr:spPr>
        <a:xfrm>
          <a:off x="13131800" y="227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秋田県井川町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5,051
5,048
47.95
3,318,265
3,104,120
191,722
2,254,541
3,350,658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平成２７年度は前年より微増しているものの、</a:t>
          </a:r>
          <a:r>
            <a:rPr kumimoji="1" lang="ja-JP" altLang="ja-JP" sz="1300">
              <a:solidFill>
                <a:schemeClr val="dk1"/>
              </a:solidFill>
              <a:effectLst/>
              <a:latin typeface="+mn-lt"/>
              <a:ea typeface="+mn-ea"/>
              <a:cs typeface="+mn-cs"/>
            </a:rPr>
            <a:t>平成１７年度から</a:t>
          </a:r>
          <a:r>
            <a:rPr kumimoji="1" lang="ja-JP" altLang="en-US" sz="1300">
              <a:solidFill>
                <a:schemeClr val="dk1"/>
              </a:solidFill>
              <a:effectLst/>
              <a:latin typeface="+mn-lt"/>
              <a:ea typeface="+mn-ea"/>
              <a:cs typeface="+mn-cs"/>
            </a:rPr>
            <a:t>平成２６年度にかけて</a:t>
          </a:r>
          <a:r>
            <a:rPr kumimoji="1" lang="ja-JP" altLang="ja-JP" sz="1300">
              <a:solidFill>
                <a:schemeClr val="dk1"/>
              </a:solidFill>
              <a:effectLst/>
              <a:latin typeface="+mn-lt"/>
              <a:ea typeface="+mn-ea"/>
              <a:cs typeface="+mn-cs"/>
            </a:rPr>
            <a:t>自立計画に基づ</a:t>
          </a:r>
          <a:r>
            <a:rPr kumimoji="1" lang="ja-JP" altLang="en-US" sz="1300">
              <a:solidFill>
                <a:schemeClr val="dk1"/>
              </a:solidFill>
              <a:effectLst/>
              <a:latin typeface="+mn-lt"/>
              <a:ea typeface="+mn-ea"/>
              <a:cs typeface="+mn-cs"/>
            </a:rPr>
            <a:t>き</a:t>
          </a:r>
          <a:r>
            <a:rPr kumimoji="1" lang="ja-JP" altLang="ja-JP" sz="1300">
              <a:solidFill>
                <a:schemeClr val="dk1"/>
              </a:solidFill>
              <a:effectLst/>
              <a:latin typeface="+mn-lt"/>
              <a:ea typeface="+mn-ea"/>
              <a:cs typeface="+mn-cs"/>
            </a:rPr>
            <a:t>新規採用</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抑制</a:t>
          </a:r>
          <a:r>
            <a:rPr kumimoji="1" lang="ja-JP" altLang="en-US" sz="1300">
              <a:solidFill>
                <a:schemeClr val="dk1"/>
              </a:solidFill>
              <a:effectLst/>
              <a:latin typeface="+mn-lt"/>
              <a:ea typeface="+mn-ea"/>
              <a:cs typeface="+mn-cs"/>
            </a:rPr>
            <a:t>したことにより</a:t>
          </a:r>
          <a:r>
            <a:rPr kumimoji="1" lang="ja-JP" altLang="ja-JP" sz="1300">
              <a:solidFill>
                <a:schemeClr val="dk1"/>
              </a:solidFill>
              <a:effectLst/>
              <a:latin typeface="+mn-lt"/>
              <a:ea typeface="+mn-ea"/>
              <a:cs typeface="+mn-cs"/>
            </a:rPr>
            <a:t>職員数は減少し、人件費の</a:t>
          </a:r>
          <a:r>
            <a:rPr kumimoji="1" lang="ja-JP" altLang="en-US" sz="1300">
              <a:solidFill>
                <a:schemeClr val="dk1"/>
              </a:solidFill>
              <a:effectLst/>
              <a:latin typeface="+mn-lt"/>
              <a:ea typeface="+mn-ea"/>
              <a:cs typeface="+mn-cs"/>
            </a:rPr>
            <a:t>比率は類似団体平均を下回っている</a:t>
          </a:r>
          <a:r>
            <a:rPr kumimoji="1" lang="ja-JP" altLang="ja-JP" sz="1300">
              <a:solidFill>
                <a:schemeClr val="dk1"/>
              </a:solidFill>
              <a:effectLst/>
              <a:latin typeface="+mn-lt"/>
              <a:ea typeface="+mn-ea"/>
              <a:cs typeface="+mn-cs"/>
            </a:rPr>
            <a:t>。計画期間は終了したが今後も引き続き適正な人員管理に努める。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124714</xdr:rowOff>
    </xdr:from>
    <xdr:to>
      <xdr:col>7</xdr:col>
      <xdr:colOff>15875</xdr:colOff>
      <xdr:row>35</xdr:row>
      <xdr:rowOff>129286</xdr:rowOff>
    </xdr:to>
    <xdr:cxnSp macro="">
      <xdr:nvCxnSpPr>
        <xdr:cNvPr id="64" name="直線コネクタ 63"/>
        <xdr:cNvCxnSpPr/>
      </xdr:nvCxnSpPr>
      <xdr:spPr>
        <a:xfrm>
          <a:off x="3987800" y="61254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124714</xdr:rowOff>
    </xdr:from>
    <xdr:to>
      <xdr:col>5</xdr:col>
      <xdr:colOff>549275</xdr:colOff>
      <xdr:row>35</xdr:row>
      <xdr:rowOff>147574</xdr:rowOff>
    </xdr:to>
    <xdr:cxnSp macro="">
      <xdr:nvCxnSpPr>
        <xdr:cNvPr id="67" name="直線コネクタ 66"/>
        <xdr:cNvCxnSpPr/>
      </xdr:nvCxnSpPr>
      <xdr:spPr>
        <a:xfrm flipV="1">
          <a:off x="3098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147574</xdr:rowOff>
    </xdr:from>
    <xdr:to>
      <xdr:col>4</xdr:col>
      <xdr:colOff>346075</xdr:colOff>
      <xdr:row>35</xdr:row>
      <xdr:rowOff>165862</xdr:rowOff>
    </xdr:to>
    <xdr:cxnSp macro="">
      <xdr:nvCxnSpPr>
        <xdr:cNvPr id="70" name="直線コネクタ 69"/>
        <xdr:cNvCxnSpPr/>
      </xdr:nvCxnSpPr>
      <xdr:spPr>
        <a:xfrm flipV="1">
          <a:off x="2209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165862</xdr:rowOff>
    </xdr:from>
    <xdr:to>
      <xdr:col>3</xdr:col>
      <xdr:colOff>142875</xdr:colOff>
      <xdr:row>36</xdr:row>
      <xdr:rowOff>81280</xdr:rowOff>
    </xdr:to>
    <xdr:cxnSp macro="">
      <xdr:nvCxnSpPr>
        <xdr:cNvPr id="73" name="直線コネクタ 72"/>
        <xdr:cNvCxnSpPr/>
      </xdr:nvCxnSpPr>
      <xdr:spPr>
        <a:xfrm flipV="1">
          <a:off x="1320800" y="61666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75" name="テキスト ボックス 74"/>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78486</xdr:rowOff>
    </xdr:from>
    <xdr:to>
      <xdr:col>7</xdr:col>
      <xdr:colOff>66675</xdr:colOff>
      <xdr:row>36</xdr:row>
      <xdr:rowOff>8636</xdr:rowOff>
    </xdr:to>
    <xdr:sp macro="" textlink="">
      <xdr:nvSpPr>
        <xdr:cNvPr id="83" name="円/楕円 82"/>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95013</xdr:rowOff>
    </xdr:from>
    <xdr:ext cx="762000" cy="259045"/>
    <xdr:sp macro="" textlink="">
      <xdr:nvSpPr>
        <xdr:cNvPr id="84" name="人件費該当値テキスト"/>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73914</xdr:rowOff>
    </xdr:from>
    <xdr:to>
      <xdr:col>5</xdr:col>
      <xdr:colOff>600075</xdr:colOff>
      <xdr:row>36</xdr:row>
      <xdr:rowOff>4064</xdr:rowOff>
    </xdr:to>
    <xdr:sp macro="" textlink="">
      <xdr:nvSpPr>
        <xdr:cNvPr id="85" name="円/楕円 84"/>
        <xdr:cNvSpPr/>
      </xdr:nvSpPr>
      <xdr:spPr>
        <a:xfrm>
          <a:off x="3937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14241</xdr:rowOff>
    </xdr:from>
    <xdr:ext cx="736600" cy="259045"/>
    <xdr:sp macro="" textlink="">
      <xdr:nvSpPr>
        <xdr:cNvPr id="86" name="テキスト ボックス 85"/>
        <xdr:cNvSpPr txBox="1"/>
      </xdr:nvSpPr>
      <xdr:spPr>
        <a:xfrm>
          <a:off x="3606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96774</xdr:rowOff>
    </xdr:from>
    <xdr:to>
      <xdr:col>4</xdr:col>
      <xdr:colOff>396875</xdr:colOff>
      <xdr:row>36</xdr:row>
      <xdr:rowOff>26924</xdr:rowOff>
    </xdr:to>
    <xdr:sp macro="" textlink="">
      <xdr:nvSpPr>
        <xdr:cNvPr id="87" name="円/楕円 86"/>
        <xdr:cNvSpPr/>
      </xdr:nvSpPr>
      <xdr:spPr>
        <a:xfrm>
          <a:off x="3048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37101</xdr:rowOff>
    </xdr:from>
    <xdr:ext cx="762000" cy="259045"/>
    <xdr:sp macro="" textlink="">
      <xdr:nvSpPr>
        <xdr:cNvPr id="88" name="テキスト ボックス 87"/>
        <xdr:cNvSpPr txBox="1"/>
      </xdr:nvSpPr>
      <xdr:spPr>
        <a:xfrm>
          <a:off x="2717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115062</xdr:rowOff>
    </xdr:from>
    <xdr:to>
      <xdr:col>3</xdr:col>
      <xdr:colOff>193675</xdr:colOff>
      <xdr:row>36</xdr:row>
      <xdr:rowOff>45212</xdr:rowOff>
    </xdr:to>
    <xdr:sp macro="" textlink="">
      <xdr:nvSpPr>
        <xdr:cNvPr id="89" name="円/楕円 88"/>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55389</xdr:rowOff>
    </xdr:from>
    <xdr:ext cx="762000" cy="259045"/>
    <xdr:sp macro="" textlink="">
      <xdr:nvSpPr>
        <xdr:cNvPr id="90" name="テキスト ボックス 89"/>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1" name="円/楕円 90"/>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2" name="テキスト ボックス 91"/>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lang="ja-JP" altLang="ja-JP" sz="1300" b="0" i="0">
              <a:solidFill>
                <a:schemeClr val="dk1"/>
              </a:solidFill>
              <a:effectLst/>
              <a:latin typeface="+mn-lt"/>
              <a:ea typeface="+mn-ea"/>
              <a:cs typeface="+mn-cs"/>
            </a:rPr>
            <a:t>公共施設や公用車の燃料、備品購入等にも入札制度を拡大し、また一部事務組合等の広域行政を推進するなどして経常経費の節減に努めており、類似団体平均を下回っている。今後も同様に節減を図っていく。</a:t>
          </a:r>
          <a:br>
            <a:rPr lang="ja-JP" altLang="ja-JP" sz="1300" b="0" i="0">
              <a:solidFill>
                <a:schemeClr val="dk1"/>
              </a:solidFill>
              <a:effectLst/>
              <a:latin typeface="+mn-lt"/>
              <a:ea typeface="+mn-ea"/>
              <a:cs typeface="+mn-cs"/>
            </a:rPr>
          </a:b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156718</xdr:rowOff>
    </xdr:from>
    <xdr:to>
      <xdr:col>24</xdr:col>
      <xdr:colOff>31750</xdr:colOff>
      <xdr:row>16</xdr:row>
      <xdr:rowOff>21844</xdr:rowOff>
    </xdr:to>
    <xdr:cxnSp macro="">
      <xdr:nvCxnSpPr>
        <xdr:cNvPr id="122" name="直線コネクタ 121"/>
        <xdr:cNvCxnSpPr/>
      </xdr:nvCxnSpPr>
      <xdr:spPr>
        <a:xfrm flipV="1">
          <a:off x="15671800" y="27284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66565</xdr:rowOff>
    </xdr:from>
    <xdr:ext cx="762000" cy="259045"/>
    <xdr:sp macro="" textlink="">
      <xdr:nvSpPr>
        <xdr:cNvPr id="123" name="物件費平均値テキスト"/>
        <xdr:cNvSpPr txBox="1"/>
      </xdr:nvSpPr>
      <xdr:spPr>
        <a:xfrm>
          <a:off x="16598900" y="280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170434</xdr:rowOff>
    </xdr:from>
    <xdr:to>
      <xdr:col>22</xdr:col>
      <xdr:colOff>565150</xdr:colOff>
      <xdr:row>16</xdr:row>
      <xdr:rowOff>21844</xdr:rowOff>
    </xdr:to>
    <xdr:cxnSp macro="">
      <xdr:nvCxnSpPr>
        <xdr:cNvPr id="125" name="直線コネクタ 124"/>
        <xdr:cNvCxnSpPr/>
      </xdr:nvCxnSpPr>
      <xdr:spPr>
        <a:xfrm>
          <a:off x="14782800" y="27421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117348</xdr:rowOff>
    </xdr:from>
    <xdr:to>
      <xdr:col>22</xdr:col>
      <xdr:colOff>615950</xdr:colOff>
      <xdr:row>17</xdr:row>
      <xdr:rowOff>47498</xdr:rowOff>
    </xdr:to>
    <xdr:sp macro="" textlink="">
      <xdr:nvSpPr>
        <xdr:cNvPr id="126" name="フローチャート : 判断 125"/>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32275</xdr:rowOff>
    </xdr:from>
    <xdr:ext cx="736600" cy="259045"/>
    <xdr:sp macro="" textlink="">
      <xdr:nvSpPr>
        <xdr:cNvPr id="127" name="テキスト ボックス 126"/>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152146</xdr:rowOff>
    </xdr:from>
    <xdr:to>
      <xdr:col>21</xdr:col>
      <xdr:colOff>361950</xdr:colOff>
      <xdr:row>15</xdr:row>
      <xdr:rowOff>170434</xdr:rowOff>
    </xdr:to>
    <xdr:cxnSp macro="">
      <xdr:nvCxnSpPr>
        <xdr:cNvPr id="128" name="直線コネクタ 127"/>
        <xdr:cNvCxnSpPr/>
      </xdr:nvCxnSpPr>
      <xdr:spPr>
        <a:xfrm>
          <a:off x="13893800" y="2723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89916</xdr:rowOff>
    </xdr:from>
    <xdr:to>
      <xdr:col>21</xdr:col>
      <xdr:colOff>412750</xdr:colOff>
      <xdr:row>17</xdr:row>
      <xdr:rowOff>20066</xdr:rowOff>
    </xdr:to>
    <xdr:sp macro="" textlink="">
      <xdr:nvSpPr>
        <xdr:cNvPr id="129" name="フローチャート : 判断 128"/>
        <xdr:cNvSpPr/>
      </xdr:nvSpPr>
      <xdr:spPr>
        <a:xfrm>
          <a:off x="14732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4843</xdr:rowOff>
    </xdr:from>
    <xdr:ext cx="762000" cy="259045"/>
    <xdr:sp macro="" textlink="">
      <xdr:nvSpPr>
        <xdr:cNvPr id="130" name="テキスト ボックス 129"/>
        <xdr:cNvSpPr txBox="1"/>
      </xdr:nvSpPr>
      <xdr:spPr>
        <a:xfrm>
          <a:off x="14401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147574</xdr:rowOff>
    </xdr:from>
    <xdr:to>
      <xdr:col>20</xdr:col>
      <xdr:colOff>158750</xdr:colOff>
      <xdr:row>15</xdr:row>
      <xdr:rowOff>152146</xdr:rowOff>
    </xdr:to>
    <xdr:cxnSp macro="">
      <xdr:nvCxnSpPr>
        <xdr:cNvPr id="131" name="直線コネクタ 130"/>
        <xdr:cNvCxnSpPr/>
      </xdr:nvCxnSpPr>
      <xdr:spPr>
        <a:xfrm>
          <a:off x="13004800" y="2719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5" name="テキスト ボックス 13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105918</xdr:rowOff>
    </xdr:from>
    <xdr:to>
      <xdr:col>24</xdr:col>
      <xdr:colOff>82550</xdr:colOff>
      <xdr:row>16</xdr:row>
      <xdr:rowOff>36068</xdr:rowOff>
    </xdr:to>
    <xdr:sp macro="" textlink="">
      <xdr:nvSpPr>
        <xdr:cNvPr id="141" name="円/楕円 140"/>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122445</xdr:rowOff>
    </xdr:from>
    <xdr:ext cx="762000" cy="259045"/>
    <xdr:sp macro="" textlink="">
      <xdr:nvSpPr>
        <xdr:cNvPr id="142" name="物件費該当値テキスト"/>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142494</xdr:rowOff>
    </xdr:from>
    <xdr:to>
      <xdr:col>22</xdr:col>
      <xdr:colOff>615950</xdr:colOff>
      <xdr:row>16</xdr:row>
      <xdr:rowOff>72644</xdr:rowOff>
    </xdr:to>
    <xdr:sp macro="" textlink="">
      <xdr:nvSpPr>
        <xdr:cNvPr id="143" name="円/楕円 142"/>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82821</xdr:rowOff>
    </xdr:from>
    <xdr:ext cx="736600" cy="259045"/>
    <xdr:sp macro="" textlink="">
      <xdr:nvSpPr>
        <xdr:cNvPr id="144" name="テキスト ボックス 143"/>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119634</xdr:rowOff>
    </xdr:from>
    <xdr:to>
      <xdr:col>21</xdr:col>
      <xdr:colOff>412750</xdr:colOff>
      <xdr:row>16</xdr:row>
      <xdr:rowOff>49784</xdr:rowOff>
    </xdr:to>
    <xdr:sp macro="" textlink="">
      <xdr:nvSpPr>
        <xdr:cNvPr id="145" name="円/楕円 144"/>
        <xdr:cNvSpPr/>
      </xdr:nvSpPr>
      <xdr:spPr>
        <a:xfrm>
          <a:off x="14732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59961</xdr:rowOff>
    </xdr:from>
    <xdr:ext cx="762000" cy="259045"/>
    <xdr:sp macro="" textlink="">
      <xdr:nvSpPr>
        <xdr:cNvPr id="146" name="テキスト ボックス 145"/>
        <xdr:cNvSpPr txBox="1"/>
      </xdr:nvSpPr>
      <xdr:spPr>
        <a:xfrm>
          <a:off x="14401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101346</xdr:rowOff>
    </xdr:from>
    <xdr:to>
      <xdr:col>20</xdr:col>
      <xdr:colOff>209550</xdr:colOff>
      <xdr:row>16</xdr:row>
      <xdr:rowOff>31496</xdr:rowOff>
    </xdr:to>
    <xdr:sp macro="" textlink="">
      <xdr:nvSpPr>
        <xdr:cNvPr id="147" name="円/楕円 146"/>
        <xdr:cNvSpPr/>
      </xdr:nvSpPr>
      <xdr:spPr>
        <a:xfrm>
          <a:off x="13843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41673</xdr:rowOff>
    </xdr:from>
    <xdr:ext cx="762000" cy="259045"/>
    <xdr:sp macro="" textlink="">
      <xdr:nvSpPr>
        <xdr:cNvPr id="148" name="テキスト ボックス 147"/>
        <xdr:cNvSpPr txBox="1"/>
      </xdr:nvSpPr>
      <xdr:spPr>
        <a:xfrm>
          <a:off x="13512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49" name="円/楕円 148"/>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50" name="テキスト ボックス 149"/>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類型区分が変更になったことにより平成２７年度決算では類似団体平均をやや上回った。障害関係給付</a:t>
          </a:r>
          <a:r>
            <a:rPr kumimoji="1" lang="ja-JP" altLang="en-US" sz="1300">
              <a:solidFill>
                <a:schemeClr val="dk1"/>
              </a:solidFill>
              <a:effectLst/>
              <a:latin typeface="+mn-lt"/>
              <a:ea typeface="+mn-ea"/>
              <a:cs typeface="+mn-cs"/>
            </a:rPr>
            <a:t>費</a:t>
          </a:r>
          <a:r>
            <a:rPr kumimoji="1" lang="ja-JP" altLang="ja-JP" sz="1300">
              <a:solidFill>
                <a:schemeClr val="dk1"/>
              </a:solidFill>
              <a:effectLst/>
              <a:latin typeface="+mn-lt"/>
              <a:ea typeface="+mn-ea"/>
              <a:cs typeface="+mn-cs"/>
            </a:rPr>
            <a:t>が増加傾向にあるものの伸びは比較的緩やかなものとなっている。今後も資格審査等の適正な執行に努める。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115570</xdr:rowOff>
    </xdr:from>
    <xdr:to>
      <xdr:col>7</xdr:col>
      <xdr:colOff>15875</xdr:colOff>
      <xdr:row>57</xdr:row>
      <xdr:rowOff>115570</xdr:rowOff>
    </xdr:to>
    <xdr:cxnSp macro="">
      <xdr:nvCxnSpPr>
        <xdr:cNvPr id="180" name="直線コネクタ 179"/>
        <xdr:cNvCxnSpPr/>
      </xdr:nvCxnSpPr>
      <xdr:spPr>
        <a:xfrm>
          <a:off x="3987800" y="9888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1"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46990</xdr:rowOff>
    </xdr:from>
    <xdr:to>
      <xdr:col>5</xdr:col>
      <xdr:colOff>549275</xdr:colOff>
      <xdr:row>57</xdr:row>
      <xdr:rowOff>115570</xdr:rowOff>
    </xdr:to>
    <xdr:cxnSp macro="">
      <xdr:nvCxnSpPr>
        <xdr:cNvPr id="183" name="直線コネクタ 182"/>
        <xdr:cNvCxnSpPr/>
      </xdr:nvCxnSpPr>
      <xdr:spPr>
        <a:xfrm>
          <a:off x="3098800" y="981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167640</xdr:rowOff>
    </xdr:from>
    <xdr:to>
      <xdr:col>5</xdr:col>
      <xdr:colOff>600075</xdr:colOff>
      <xdr:row>59</xdr:row>
      <xdr:rowOff>97790</xdr:rowOff>
    </xdr:to>
    <xdr:sp macro="" textlink="">
      <xdr:nvSpPr>
        <xdr:cNvPr id="184" name="フローチャート : 判断 183"/>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82567</xdr:rowOff>
    </xdr:from>
    <xdr:ext cx="736600" cy="259045"/>
    <xdr:sp macro="" textlink="">
      <xdr:nvSpPr>
        <xdr:cNvPr id="185" name="テキスト ボックス 184"/>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1270</xdr:rowOff>
    </xdr:from>
    <xdr:to>
      <xdr:col>4</xdr:col>
      <xdr:colOff>346075</xdr:colOff>
      <xdr:row>57</xdr:row>
      <xdr:rowOff>46990</xdr:rowOff>
    </xdr:to>
    <xdr:cxnSp macro="">
      <xdr:nvCxnSpPr>
        <xdr:cNvPr id="186" name="直線コネクタ 185"/>
        <xdr:cNvCxnSpPr/>
      </xdr:nvCxnSpPr>
      <xdr:spPr>
        <a:xfrm>
          <a:off x="2209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99060</xdr:rowOff>
    </xdr:from>
    <xdr:to>
      <xdr:col>4</xdr:col>
      <xdr:colOff>396875</xdr:colOff>
      <xdr:row>59</xdr:row>
      <xdr:rowOff>29210</xdr:rowOff>
    </xdr:to>
    <xdr:sp macro="" textlink="">
      <xdr:nvSpPr>
        <xdr:cNvPr id="187" name="フローチャート : 判断 186"/>
        <xdr:cNvSpPr/>
      </xdr:nvSpPr>
      <xdr:spPr>
        <a:xfrm>
          <a:off x="3048000" y="1004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13987</xdr:rowOff>
    </xdr:from>
    <xdr:ext cx="762000" cy="259045"/>
    <xdr:sp macro="" textlink="">
      <xdr:nvSpPr>
        <xdr:cNvPr id="188" name="テキスト ボックス 187"/>
        <xdr:cNvSpPr txBox="1"/>
      </xdr:nvSpPr>
      <xdr:spPr>
        <a:xfrm>
          <a:off x="2717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xdr:rowOff>
    </xdr:from>
    <xdr:to>
      <xdr:col>3</xdr:col>
      <xdr:colOff>142875</xdr:colOff>
      <xdr:row>57</xdr:row>
      <xdr:rowOff>1270</xdr:rowOff>
    </xdr:to>
    <xdr:cxnSp macro="">
      <xdr:nvCxnSpPr>
        <xdr:cNvPr id="189" name="直線コネクタ 188"/>
        <xdr:cNvCxnSpPr/>
      </xdr:nvCxnSpPr>
      <xdr:spPr>
        <a:xfrm>
          <a:off x="1320800" y="977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99060</xdr:rowOff>
    </xdr:from>
    <xdr:to>
      <xdr:col>3</xdr:col>
      <xdr:colOff>193675</xdr:colOff>
      <xdr:row>59</xdr:row>
      <xdr:rowOff>29210</xdr:rowOff>
    </xdr:to>
    <xdr:sp macro="" textlink="">
      <xdr:nvSpPr>
        <xdr:cNvPr id="190" name="フローチャート : 判断 189"/>
        <xdr:cNvSpPr/>
      </xdr:nvSpPr>
      <xdr:spPr>
        <a:xfrm>
          <a:off x="2159000" y="1004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13987</xdr:rowOff>
    </xdr:from>
    <xdr:ext cx="762000" cy="259045"/>
    <xdr:sp macro="" textlink="">
      <xdr:nvSpPr>
        <xdr:cNvPr id="191" name="テキスト ボックス 190"/>
        <xdr:cNvSpPr txBox="1"/>
      </xdr:nvSpPr>
      <xdr:spPr>
        <a:xfrm>
          <a:off x="1828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30480</xdr:rowOff>
    </xdr:from>
    <xdr:to>
      <xdr:col>1</xdr:col>
      <xdr:colOff>676275</xdr:colOff>
      <xdr:row>58</xdr:row>
      <xdr:rowOff>132080</xdr:rowOff>
    </xdr:to>
    <xdr:sp macro="" textlink="">
      <xdr:nvSpPr>
        <xdr:cNvPr id="192" name="フローチャート : 判断 191"/>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116857</xdr:rowOff>
    </xdr:from>
    <xdr:ext cx="762000" cy="259045"/>
    <xdr:sp macro="" textlink="">
      <xdr:nvSpPr>
        <xdr:cNvPr id="193" name="テキスト ボックス 192"/>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99" name="円/楕円 198"/>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36847</xdr:rowOff>
    </xdr:from>
    <xdr:ext cx="762000" cy="259045"/>
    <xdr:sp macro="" textlink="">
      <xdr:nvSpPr>
        <xdr:cNvPr id="200" name="扶助費該当値テキスト"/>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64770</xdr:rowOff>
    </xdr:from>
    <xdr:to>
      <xdr:col>5</xdr:col>
      <xdr:colOff>600075</xdr:colOff>
      <xdr:row>57</xdr:row>
      <xdr:rowOff>166370</xdr:rowOff>
    </xdr:to>
    <xdr:sp macro="" textlink="">
      <xdr:nvSpPr>
        <xdr:cNvPr id="201" name="円/楕円 200"/>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5097</xdr:rowOff>
    </xdr:from>
    <xdr:ext cx="736600" cy="259045"/>
    <xdr:sp macro="" textlink="">
      <xdr:nvSpPr>
        <xdr:cNvPr id="202" name="テキスト ボックス 201"/>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167640</xdr:rowOff>
    </xdr:from>
    <xdr:to>
      <xdr:col>4</xdr:col>
      <xdr:colOff>396875</xdr:colOff>
      <xdr:row>57</xdr:row>
      <xdr:rowOff>97790</xdr:rowOff>
    </xdr:to>
    <xdr:sp macro="" textlink="">
      <xdr:nvSpPr>
        <xdr:cNvPr id="203" name="円/楕円 202"/>
        <xdr:cNvSpPr/>
      </xdr:nvSpPr>
      <xdr:spPr>
        <a:xfrm>
          <a:off x="3048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107967</xdr:rowOff>
    </xdr:from>
    <xdr:ext cx="762000" cy="259045"/>
    <xdr:sp macro="" textlink="">
      <xdr:nvSpPr>
        <xdr:cNvPr id="204" name="テキスト ボックス 203"/>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121920</xdr:rowOff>
    </xdr:from>
    <xdr:to>
      <xdr:col>3</xdr:col>
      <xdr:colOff>193675</xdr:colOff>
      <xdr:row>57</xdr:row>
      <xdr:rowOff>52070</xdr:rowOff>
    </xdr:to>
    <xdr:sp macro="" textlink="">
      <xdr:nvSpPr>
        <xdr:cNvPr id="205" name="円/楕円 204"/>
        <xdr:cNvSpPr/>
      </xdr:nvSpPr>
      <xdr:spPr>
        <a:xfrm>
          <a:off x="2159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62247</xdr:rowOff>
    </xdr:from>
    <xdr:ext cx="762000" cy="259045"/>
    <xdr:sp macro="" textlink="">
      <xdr:nvSpPr>
        <xdr:cNvPr id="206" name="テキスト ボックス 205"/>
        <xdr:cNvSpPr txBox="1"/>
      </xdr:nvSpPr>
      <xdr:spPr>
        <a:xfrm>
          <a:off x="1828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121920</xdr:rowOff>
    </xdr:from>
    <xdr:to>
      <xdr:col>1</xdr:col>
      <xdr:colOff>676275</xdr:colOff>
      <xdr:row>57</xdr:row>
      <xdr:rowOff>52070</xdr:rowOff>
    </xdr:to>
    <xdr:sp macro="" textlink="">
      <xdr:nvSpPr>
        <xdr:cNvPr id="207" name="円/楕円 206"/>
        <xdr:cNvSpPr/>
      </xdr:nvSpPr>
      <xdr:spPr>
        <a:xfrm>
          <a:off x="1270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62247</xdr:rowOff>
    </xdr:from>
    <xdr:ext cx="762000" cy="259045"/>
    <xdr:sp macro="" textlink="">
      <xdr:nvSpPr>
        <xdr:cNvPr id="208" name="テキスト ボックス 207"/>
        <xdr:cNvSpPr txBox="1"/>
      </xdr:nvSpPr>
      <xdr:spPr>
        <a:xfrm>
          <a:off x="939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公営企業債の繰上償還に伴う繰出しを行ったことで類似団体平均を上回っているが、実質公債費比率の増加を抑止し、将来負担を軽減するため計画的に実施しているものであり、今後も引き続き実施し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106426</xdr:rowOff>
    </xdr:from>
    <xdr:to>
      <xdr:col>24</xdr:col>
      <xdr:colOff>31750</xdr:colOff>
      <xdr:row>57</xdr:row>
      <xdr:rowOff>110998</xdr:rowOff>
    </xdr:to>
    <xdr:cxnSp macro="">
      <xdr:nvCxnSpPr>
        <xdr:cNvPr id="238" name="直線コネクタ 237"/>
        <xdr:cNvCxnSpPr/>
      </xdr:nvCxnSpPr>
      <xdr:spPr>
        <a:xfrm>
          <a:off x="15671800" y="98790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124731</xdr:rowOff>
    </xdr:from>
    <xdr:ext cx="762000" cy="259045"/>
    <xdr:sp macro="" textlink="">
      <xdr:nvSpPr>
        <xdr:cNvPr id="239" name="その他平均値テキスト"/>
        <xdr:cNvSpPr txBox="1"/>
      </xdr:nvSpPr>
      <xdr:spPr>
        <a:xfrm>
          <a:off x="16598900" y="9554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65278</xdr:rowOff>
    </xdr:from>
    <xdr:to>
      <xdr:col>22</xdr:col>
      <xdr:colOff>565150</xdr:colOff>
      <xdr:row>57</xdr:row>
      <xdr:rowOff>106426</xdr:rowOff>
    </xdr:to>
    <xdr:cxnSp macro="">
      <xdr:nvCxnSpPr>
        <xdr:cNvPr id="241" name="直線コネクタ 240"/>
        <xdr:cNvCxnSpPr/>
      </xdr:nvCxnSpPr>
      <xdr:spPr>
        <a:xfrm>
          <a:off x="14782800" y="9837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42" name="フローチャート : 判断 241"/>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43" name="テキスト ボックス 242"/>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65278</xdr:rowOff>
    </xdr:from>
    <xdr:to>
      <xdr:col>21</xdr:col>
      <xdr:colOff>361950</xdr:colOff>
      <xdr:row>57</xdr:row>
      <xdr:rowOff>110998</xdr:rowOff>
    </xdr:to>
    <xdr:cxnSp macro="">
      <xdr:nvCxnSpPr>
        <xdr:cNvPr id="244" name="直線コネクタ 243"/>
        <xdr:cNvCxnSpPr/>
      </xdr:nvCxnSpPr>
      <xdr:spPr>
        <a:xfrm flipV="1">
          <a:off x="13893800" y="98379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5" name="フローチャート : 判断 244"/>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6" name="テキスト ボックス 245"/>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56134</xdr:rowOff>
    </xdr:from>
    <xdr:to>
      <xdr:col>20</xdr:col>
      <xdr:colOff>158750</xdr:colOff>
      <xdr:row>57</xdr:row>
      <xdr:rowOff>110998</xdr:rowOff>
    </xdr:to>
    <xdr:cxnSp macro="">
      <xdr:nvCxnSpPr>
        <xdr:cNvPr id="247" name="直線コネクタ 246"/>
        <xdr:cNvCxnSpPr/>
      </xdr:nvCxnSpPr>
      <xdr:spPr>
        <a:xfrm>
          <a:off x="13004800" y="98287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48" name="フローチャート : 判断 247"/>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49" name="テキスト ボックス 248"/>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85344</xdr:rowOff>
    </xdr:from>
    <xdr:to>
      <xdr:col>19</xdr:col>
      <xdr:colOff>6350</xdr:colOff>
      <xdr:row>57</xdr:row>
      <xdr:rowOff>15494</xdr:rowOff>
    </xdr:to>
    <xdr:sp macro="" textlink="">
      <xdr:nvSpPr>
        <xdr:cNvPr id="250" name="フローチャート : 判断 249"/>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25671</xdr:rowOff>
    </xdr:from>
    <xdr:ext cx="762000" cy="259045"/>
    <xdr:sp macro="" textlink="">
      <xdr:nvSpPr>
        <xdr:cNvPr id="251" name="テキスト ボックス 250"/>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60198</xdr:rowOff>
    </xdr:from>
    <xdr:to>
      <xdr:col>24</xdr:col>
      <xdr:colOff>82550</xdr:colOff>
      <xdr:row>57</xdr:row>
      <xdr:rowOff>161798</xdr:rowOff>
    </xdr:to>
    <xdr:sp macro="" textlink="">
      <xdr:nvSpPr>
        <xdr:cNvPr id="257" name="円/楕円 256"/>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32275</xdr:rowOff>
    </xdr:from>
    <xdr:ext cx="762000" cy="259045"/>
    <xdr:sp macro="" textlink="">
      <xdr:nvSpPr>
        <xdr:cNvPr id="258" name="その他該当値テキスト"/>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55626</xdr:rowOff>
    </xdr:from>
    <xdr:to>
      <xdr:col>22</xdr:col>
      <xdr:colOff>615950</xdr:colOff>
      <xdr:row>57</xdr:row>
      <xdr:rowOff>157226</xdr:rowOff>
    </xdr:to>
    <xdr:sp macro="" textlink="">
      <xdr:nvSpPr>
        <xdr:cNvPr id="259" name="円/楕円 258"/>
        <xdr:cNvSpPr/>
      </xdr:nvSpPr>
      <xdr:spPr>
        <a:xfrm>
          <a:off x="15621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142003</xdr:rowOff>
    </xdr:from>
    <xdr:ext cx="736600" cy="259045"/>
    <xdr:sp macro="" textlink="">
      <xdr:nvSpPr>
        <xdr:cNvPr id="260" name="テキスト ボックス 259"/>
        <xdr:cNvSpPr txBox="1"/>
      </xdr:nvSpPr>
      <xdr:spPr>
        <a:xfrm>
          <a:off x="15290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14478</xdr:rowOff>
    </xdr:from>
    <xdr:to>
      <xdr:col>21</xdr:col>
      <xdr:colOff>412750</xdr:colOff>
      <xdr:row>57</xdr:row>
      <xdr:rowOff>116078</xdr:rowOff>
    </xdr:to>
    <xdr:sp macro="" textlink="">
      <xdr:nvSpPr>
        <xdr:cNvPr id="261" name="円/楕円 260"/>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100855</xdr:rowOff>
    </xdr:from>
    <xdr:ext cx="762000" cy="259045"/>
    <xdr:sp macro="" textlink="">
      <xdr:nvSpPr>
        <xdr:cNvPr id="262" name="テキスト ボックス 261"/>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60198</xdr:rowOff>
    </xdr:from>
    <xdr:to>
      <xdr:col>20</xdr:col>
      <xdr:colOff>209550</xdr:colOff>
      <xdr:row>57</xdr:row>
      <xdr:rowOff>161798</xdr:rowOff>
    </xdr:to>
    <xdr:sp macro="" textlink="">
      <xdr:nvSpPr>
        <xdr:cNvPr id="263" name="円/楕円 262"/>
        <xdr:cNvSpPr/>
      </xdr:nvSpPr>
      <xdr:spPr>
        <a:xfrm>
          <a:off x="13843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146575</xdr:rowOff>
    </xdr:from>
    <xdr:ext cx="762000" cy="259045"/>
    <xdr:sp macro="" textlink="">
      <xdr:nvSpPr>
        <xdr:cNvPr id="264" name="テキスト ボックス 263"/>
        <xdr:cNvSpPr txBox="1"/>
      </xdr:nvSpPr>
      <xdr:spPr>
        <a:xfrm>
          <a:off x="13512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5334</xdr:rowOff>
    </xdr:from>
    <xdr:to>
      <xdr:col>19</xdr:col>
      <xdr:colOff>6350</xdr:colOff>
      <xdr:row>57</xdr:row>
      <xdr:rowOff>106934</xdr:rowOff>
    </xdr:to>
    <xdr:sp macro="" textlink="">
      <xdr:nvSpPr>
        <xdr:cNvPr id="265" name="円/楕円 264"/>
        <xdr:cNvSpPr/>
      </xdr:nvSpPr>
      <xdr:spPr>
        <a:xfrm>
          <a:off x="12954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91711</xdr:rowOff>
    </xdr:from>
    <xdr:ext cx="762000" cy="259045"/>
    <xdr:sp macro="" textlink="">
      <xdr:nvSpPr>
        <xdr:cNvPr id="266" name="テキスト ボックス 265"/>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平成２７年度は電算共同化対象事務範囲の拡大、消防関係車両の購入等で一部事務組合負担金が増加したことにより、補助費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に係る経常収支比率が上昇している。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一般的な補助金については事業の精査により適正な執行に努めており、今後も同様に取り組みを続ける。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78014</xdr:rowOff>
    </xdr:from>
    <xdr:to>
      <xdr:col>24</xdr:col>
      <xdr:colOff>31750</xdr:colOff>
      <xdr:row>37</xdr:row>
      <xdr:rowOff>82913</xdr:rowOff>
    </xdr:to>
    <xdr:cxnSp macro="">
      <xdr:nvCxnSpPr>
        <xdr:cNvPr id="300" name="直線コネクタ 299"/>
        <xdr:cNvCxnSpPr/>
      </xdr:nvCxnSpPr>
      <xdr:spPr>
        <a:xfrm>
          <a:off x="15671800" y="6250214"/>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15983</xdr:rowOff>
    </xdr:from>
    <xdr:ext cx="762000" cy="259045"/>
    <xdr:sp macro="" textlink="">
      <xdr:nvSpPr>
        <xdr:cNvPr id="301"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78014</xdr:rowOff>
    </xdr:from>
    <xdr:to>
      <xdr:col>22</xdr:col>
      <xdr:colOff>565150</xdr:colOff>
      <xdr:row>36</xdr:row>
      <xdr:rowOff>169454</xdr:rowOff>
    </xdr:to>
    <xdr:cxnSp macro="">
      <xdr:nvCxnSpPr>
        <xdr:cNvPr id="303" name="直線コネクタ 302"/>
        <xdr:cNvCxnSpPr/>
      </xdr:nvCxnSpPr>
      <xdr:spPr>
        <a:xfrm flipV="1">
          <a:off x="14782800" y="625021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143147</xdr:rowOff>
    </xdr:from>
    <xdr:to>
      <xdr:col>22</xdr:col>
      <xdr:colOff>615950</xdr:colOff>
      <xdr:row>38</xdr:row>
      <xdr:rowOff>73297</xdr:rowOff>
    </xdr:to>
    <xdr:sp macro="" textlink="">
      <xdr:nvSpPr>
        <xdr:cNvPr id="304" name="フローチャート : 判断 303"/>
        <xdr:cNvSpPr/>
      </xdr:nvSpPr>
      <xdr:spPr>
        <a:xfrm>
          <a:off x="15621000" y="648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58074</xdr:rowOff>
    </xdr:from>
    <xdr:ext cx="736600" cy="259045"/>
    <xdr:sp macro="" textlink="">
      <xdr:nvSpPr>
        <xdr:cNvPr id="305" name="テキスト ボックス 304"/>
        <xdr:cNvSpPr txBox="1"/>
      </xdr:nvSpPr>
      <xdr:spPr>
        <a:xfrm>
          <a:off x="15290800" y="657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36</xdr:row>
      <xdr:rowOff>169454</xdr:rowOff>
    </xdr:to>
    <xdr:cxnSp macro="">
      <xdr:nvCxnSpPr>
        <xdr:cNvPr id="306" name="直線コネクタ 305"/>
        <xdr:cNvCxnSpPr/>
      </xdr:nvCxnSpPr>
      <xdr:spPr>
        <a:xfrm>
          <a:off x="13893800" y="63220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123553</xdr:rowOff>
    </xdr:from>
    <xdr:to>
      <xdr:col>21</xdr:col>
      <xdr:colOff>412750</xdr:colOff>
      <xdr:row>38</xdr:row>
      <xdr:rowOff>53703</xdr:rowOff>
    </xdr:to>
    <xdr:sp macro="" textlink="">
      <xdr:nvSpPr>
        <xdr:cNvPr id="307" name="フローチャート : 判断 306"/>
        <xdr:cNvSpPr/>
      </xdr:nvSpPr>
      <xdr:spPr>
        <a:xfrm>
          <a:off x="14732000" y="646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38480</xdr:rowOff>
    </xdr:from>
    <xdr:ext cx="762000" cy="259045"/>
    <xdr:sp macro="" textlink="">
      <xdr:nvSpPr>
        <xdr:cNvPr id="308" name="テキスト ボックス 307"/>
        <xdr:cNvSpPr txBox="1"/>
      </xdr:nvSpPr>
      <xdr:spPr>
        <a:xfrm>
          <a:off x="14401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36</xdr:row>
      <xdr:rowOff>149860</xdr:rowOff>
    </xdr:to>
    <xdr:cxnSp macro="">
      <xdr:nvCxnSpPr>
        <xdr:cNvPr id="309" name="直線コネクタ 308"/>
        <xdr:cNvCxnSpPr/>
      </xdr:nvCxnSpPr>
      <xdr:spPr>
        <a:xfrm>
          <a:off x="13004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123553</xdr:rowOff>
    </xdr:from>
    <xdr:to>
      <xdr:col>20</xdr:col>
      <xdr:colOff>209550</xdr:colOff>
      <xdr:row>38</xdr:row>
      <xdr:rowOff>53703</xdr:rowOff>
    </xdr:to>
    <xdr:sp macro="" textlink="">
      <xdr:nvSpPr>
        <xdr:cNvPr id="310" name="フローチャート : 判断 309"/>
        <xdr:cNvSpPr/>
      </xdr:nvSpPr>
      <xdr:spPr>
        <a:xfrm>
          <a:off x="13843000" y="646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38480</xdr:rowOff>
    </xdr:from>
    <xdr:ext cx="762000" cy="259045"/>
    <xdr:sp macro="" textlink="">
      <xdr:nvSpPr>
        <xdr:cNvPr id="311" name="テキスト ボックス 310"/>
        <xdr:cNvSpPr txBox="1"/>
      </xdr:nvSpPr>
      <xdr:spPr>
        <a:xfrm>
          <a:off x="13512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97427</xdr:rowOff>
    </xdr:from>
    <xdr:to>
      <xdr:col>19</xdr:col>
      <xdr:colOff>6350</xdr:colOff>
      <xdr:row>38</xdr:row>
      <xdr:rowOff>27577</xdr:rowOff>
    </xdr:to>
    <xdr:sp macro="" textlink="">
      <xdr:nvSpPr>
        <xdr:cNvPr id="312" name="フローチャート : 判断 311"/>
        <xdr:cNvSpPr/>
      </xdr:nvSpPr>
      <xdr:spPr>
        <a:xfrm>
          <a:off x="12954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12354</xdr:rowOff>
    </xdr:from>
    <xdr:ext cx="762000" cy="259045"/>
    <xdr:sp macro="" textlink="">
      <xdr:nvSpPr>
        <xdr:cNvPr id="313" name="テキスト ボックス 312"/>
        <xdr:cNvSpPr txBox="1"/>
      </xdr:nvSpPr>
      <xdr:spPr>
        <a:xfrm>
          <a:off x="12623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32113</xdr:rowOff>
    </xdr:from>
    <xdr:to>
      <xdr:col>24</xdr:col>
      <xdr:colOff>82550</xdr:colOff>
      <xdr:row>37</xdr:row>
      <xdr:rowOff>133713</xdr:rowOff>
    </xdr:to>
    <xdr:sp macro="" textlink="">
      <xdr:nvSpPr>
        <xdr:cNvPr id="319" name="円/楕円 318"/>
        <xdr:cNvSpPr/>
      </xdr:nvSpPr>
      <xdr:spPr>
        <a:xfrm>
          <a:off x="164592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4190</xdr:rowOff>
    </xdr:from>
    <xdr:ext cx="762000" cy="259045"/>
    <xdr:sp macro="" textlink="">
      <xdr:nvSpPr>
        <xdr:cNvPr id="320" name="補助費等該当値テキスト"/>
        <xdr:cNvSpPr txBox="1"/>
      </xdr:nvSpPr>
      <xdr:spPr>
        <a:xfrm>
          <a:off x="16598900" y="634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27214</xdr:rowOff>
    </xdr:from>
    <xdr:to>
      <xdr:col>22</xdr:col>
      <xdr:colOff>615950</xdr:colOff>
      <xdr:row>36</xdr:row>
      <xdr:rowOff>128814</xdr:rowOff>
    </xdr:to>
    <xdr:sp macro="" textlink="">
      <xdr:nvSpPr>
        <xdr:cNvPr id="321" name="円/楕円 320"/>
        <xdr:cNvSpPr/>
      </xdr:nvSpPr>
      <xdr:spPr>
        <a:xfrm>
          <a:off x="15621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138991</xdr:rowOff>
    </xdr:from>
    <xdr:ext cx="736600" cy="259045"/>
    <xdr:sp macro="" textlink="">
      <xdr:nvSpPr>
        <xdr:cNvPr id="322" name="テキスト ボックス 321"/>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118654</xdr:rowOff>
    </xdr:from>
    <xdr:to>
      <xdr:col>21</xdr:col>
      <xdr:colOff>412750</xdr:colOff>
      <xdr:row>37</xdr:row>
      <xdr:rowOff>48804</xdr:rowOff>
    </xdr:to>
    <xdr:sp macro="" textlink="">
      <xdr:nvSpPr>
        <xdr:cNvPr id="323" name="円/楕円 322"/>
        <xdr:cNvSpPr/>
      </xdr:nvSpPr>
      <xdr:spPr>
        <a:xfrm>
          <a:off x="14732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58981</xdr:rowOff>
    </xdr:from>
    <xdr:ext cx="762000" cy="259045"/>
    <xdr:sp macro="" textlink="">
      <xdr:nvSpPr>
        <xdr:cNvPr id="324" name="テキスト ボックス 323"/>
        <xdr:cNvSpPr txBox="1"/>
      </xdr:nvSpPr>
      <xdr:spPr>
        <a:xfrm>
          <a:off x="144018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25" name="円/楕円 324"/>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6" name="テキスト ボックス 325"/>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7" name="円/楕円 326"/>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8" name="テキスト ボックス 327"/>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近年、中学校建設や公共施設耐震化等の大型の整備事業が集中したことから、数値は類似団体平均よりやや高い状態となっている。繰上償還や低利資金への借換を積極的に実施し、また事業の精選により地方債発行額の抑制を図ることで、財政の健全化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72137</xdr:rowOff>
    </xdr:from>
    <xdr:to>
      <xdr:col>7</xdr:col>
      <xdr:colOff>15875</xdr:colOff>
      <xdr:row>78</xdr:row>
      <xdr:rowOff>81280</xdr:rowOff>
    </xdr:to>
    <xdr:cxnSp macro="">
      <xdr:nvCxnSpPr>
        <xdr:cNvPr id="358" name="直線コネクタ 357"/>
        <xdr:cNvCxnSpPr/>
      </xdr:nvCxnSpPr>
      <xdr:spPr>
        <a:xfrm>
          <a:off x="3987800" y="134452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40132</xdr:rowOff>
    </xdr:from>
    <xdr:to>
      <xdr:col>5</xdr:col>
      <xdr:colOff>549275</xdr:colOff>
      <xdr:row>78</xdr:row>
      <xdr:rowOff>72137</xdr:rowOff>
    </xdr:to>
    <xdr:cxnSp macro="">
      <xdr:nvCxnSpPr>
        <xdr:cNvPr id="361" name="直線コネクタ 360"/>
        <xdr:cNvCxnSpPr/>
      </xdr:nvCxnSpPr>
      <xdr:spPr>
        <a:xfrm>
          <a:off x="3098800" y="134132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62" name="フローチャート : 判断 361"/>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63" name="テキスト ボックス 362"/>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40132</xdr:rowOff>
    </xdr:from>
    <xdr:to>
      <xdr:col>4</xdr:col>
      <xdr:colOff>346075</xdr:colOff>
      <xdr:row>78</xdr:row>
      <xdr:rowOff>104139</xdr:rowOff>
    </xdr:to>
    <xdr:cxnSp macro="">
      <xdr:nvCxnSpPr>
        <xdr:cNvPr id="364" name="直線コネクタ 363"/>
        <xdr:cNvCxnSpPr/>
      </xdr:nvCxnSpPr>
      <xdr:spPr>
        <a:xfrm flipV="1">
          <a:off x="2209800" y="134132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65" name="フローチャート : 判断 364"/>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66" name="テキスト ボックス 365"/>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104139</xdr:rowOff>
    </xdr:to>
    <xdr:cxnSp macro="">
      <xdr:nvCxnSpPr>
        <xdr:cNvPr id="367" name="直線コネクタ 366"/>
        <xdr:cNvCxnSpPr/>
      </xdr:nvCxnSpPr>
      <xdr:spPr>
        <a:xfrm>
          <a:off x="1320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68" name="フローチャート : 判断 367"/>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69" name="テキスト ボックス 368"/>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0" name="フローチャート : 判断 369"/>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110253</xdr:rowOff>
    </xdr:from>
    <xdr:ext cx="762000" cy="259045"/>
    <xdr:sp macro="" textlink="">
      <xdr:nvSpPr>
        <xdr:cNvPr id="371" name="テキスト ボックス 370"/>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77" name="円/楕円 376"/>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78"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21337</xdr:rowOff>
    </xdr:from>
    <xdr:to>
      <xdr:col>5</xdr:col>
      <xdr:colOff>600075</xdr:colOff>
      <xdr:row>78</xdr:row>
      <xdr:rowOff>122937</xdr:rowOff>
    </xdr:to>
    <xdr:sp macro="" textlink="">
      <xdr:nvSpPr>
        <xdr:cNvPr id="379" name="円/楕円 378"/>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80" name="テキスト ボックス 379"/>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160782</xdr:rowOff>
    </xdr:from>
    <xdr:to>
      <xdr:col>4</xdr:col>
      <xdr:colOff>396875</xdr:colOff>
      <xdr:row>78</xdr:row>
      <xdr:rowOff>90932</xdr:rowOff>
    </xdr:to>
    <xdr:sp macro="" textlink="">
      <xdr:nvSpPr>
        <xdr:cNvPr id="381" name="円/楕円 380"/>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82" name="テキスト ボックス 381"/>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83" name="円/楕円 382"/>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4" name="テキスト ボックス 383"/>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5" name="円/楕円 384"/>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86" name="テキスト ボックス 385"/>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平成２７年度は一部事務組合負担金の増加により主に補助費等の比率が上昇したが、これまで実施してきた</a:t>
          </a:r>
          <a:r>
            <a:rPr kumimoji="1" lang="ja-JP" altLang="ja-JP" sz="1300">
              <a:solidFill>
                <a:schemeClr val="dk1"/>
              </a:solidFill>
              <a:effectLst/>
              <a:latin typeface="+mn-lt"/>
              <a:ea typeface="+mn-ea"/>
              <a:cs typeface="+mn-cs"/>
            </a:rPr>
            <a:t>人件費や物件費の縮減、公営企業債の繰上償還や低利資金への借換に伴う繰出金の減少等により類似団体平均を下回っている。今後も引き続き抑制に努める。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161289</xdr:rowOff>
    </xdr:from>
    <xdr:to>
      <xdr:col>24</xdr:col>
      <xdr:colOff>31750</xdr:colOff>
      <xdr:row>77</xdr:row>
      <xdr:rowOff>69850</xdr:rowOff>
    </xdr:to>
    <xdr:cxnSp macro="">
      <xdr:nvCxnSpPr>
        <xdr:cNvPr id="419" name="直線コネクタ 418"/>
        <xdr:cNvCxnSpPr/>
      </xdr:nvCxnSpPr>
      <xdr:spPr>
        <a:xfrm>
          <a:off x="15671800" y="1319148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161289</xdr:rowOff>
    </xdr:from>
    <xdr:to>
      <xdr:col>22</xdr:col>
      <xdr:colOff>565150</xdr:colOff>
      <xdr:row>76</xdr:row>
      <xdr:rowOff>168911</xdr:rowOff>
    </xdr:to>
    <xdr:cxnSp macro="">
      <xdr:nvCxnSpPr>
        <xdr:cNvPr id="422" name="直線コネクタ 421"/>
        <xdr:cNvCxnSpPr/>
      </xdr:nvCxnSpPr>
      <xdr:spPr>
        <a:xfrm flipV="1">
          <a:off x="14782800" y="131914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83820</xdr:rowOff>
    </xdr:from>
    <xdr:to>
      <xdr:col>22</xdr:col>
      <xdr:colOff>615950</xdr:colOff>
      <xdr:row>80</xdr:row>
      <xdr:rowOff>13970</xdr:rowOff>
    </xdr:to>
    <xdr:sp macro="" textlink="">
      <xdr:nvSpPr>
        <xdr:cNvPr id="423" name="フローチャート : 判断 422"/>
        <xdr:cNvSpPr/>
      </xdr:nvSpPr>
      <xdr:spPr>
        <a:xfrm>
          <a:off x="15621000" y="1362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170197</xdr:rowOff>
    </xdr:from>
    <xdr:ext cx="736600" cy="259045"/>
    <xdr:sp macro="" textlink="">
      <xdr:nvSpPr>
        <xdr:cNvPr id="424" name="テキスト ボックス 423"/>
        <xdr:cNvSpPr txBox="1"/>
      </xdr:nvSpPr>
      <xdr:spPr>
        <a:xfrm>
          <a:off x="15290800" y="1371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168911</xdr:rowOff>
    </xdr:from>
    <xdr:to>
      <xdr:col>21</xdr:col>
      <xdr:colOff>361950</xdr:colOff>
      <xdr:row>77</xdr:row>
      <xdr:rowOff>16511</xdr:rowOff>
    </xdr:to>
    <xdr:cxnSp macro="">
      <xdr:nvCxnSpPr>
        <xdr:cNvPr id="425" name="直線コネクタ 424"/>
        <xdr:cNvCxnSpPr/>
      </xdr:nvCxnSpPr>
      <xdr:spPr>
        <a:xfrm flipV="1">
          <a:off x="13893800" y="131991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160020</xdr:rowOff>
    </xdr:from>
    <xdr:to>
      <xdr:col>21</xdr:col>
      <xdr:colOff>412750</xdr:colOff>
      <xdr:row>79</xdr:row>
      <xdr:rowOff>90170</xdr:rowOff>
    </xdr:to>
    <xdr:sp macro="" textlink="">
      <xdr:nvSpPr>
        <xdr:cNvPr id="426" name="フローチャート : 判断 425"/>
        <xdr:cNvSpPr/>
      </xdr:nvSpPr>
      <xdr:spPr>
        <a:xfrm>
          <a:off x="147320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74947</xdr:rowOff>
    </xdr:from>
    <xdr:ext cx="762000" cy="259045"/>
    <xdr:sp macro="" textlink="">
      <xdr:nvSpPr>
        <xdr:cNvPr id="427" name="テキスト ボックス 426"/>
        <xdr:cNvSpPr txBox="1"/>
      </xdr:nvSpPr>
      <xdr:spPr>
        <a:xfrm>
          <a:off x="14401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16511</xdr:rowOff>
    </xdr:from>
    <xdr:to>
      <xdr:col>20</xdr:col>
      <xdr:colOff>158750</xdr:colOff>
      <xdr:row>77</xdr:row>
      <xdr:rowOff>39370</xdr:rowOff>
    </xdr:to>
    <xdr:cxnSp macro="">
      <xdr:nvCxnSpPr>
        <xdr:cNvPr id="428" name="直線コネクタ 427"/>
        <xdr:cNvCxnSpPr/>
      </xdr:nvCxnSpPr>
      <xdr:spPr>
        <a:xfrm flipV="1">
          <a:off x="13004800" y="132181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148589</xdr:rowOff>
    </xdr:from>
    <xdr:to>
      <xdr:col>20</xdr:col>
      <xdr:colOff>209550</xdr:colOff>
      <xdr:row>79</xdr:row>
      <xdr:rowOff>78739</xdr:rowOff>
    </xdr:to>
    <xdr:sp macro="" textlink="">
      <xdr:nvSpPr>
        <xdr:cNvPr id="429" name="フローチャート : 判断 428"/>
        <xdr:cNvSpPr/>
      </xdr:nvSpPr>
      <xdr:spPr>
        <a:xfrm>
          <a:off x="13843000" y="1352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63516</xdr:rowOff>
    </xdr:from>
    <xdr:ext cx="762000" cy="259045"/>
    <xdr:sp macro="" textlink="">
      <xdr:nvSpPr>
        <xdr:cNvPr id="430" name="テキスト ボックス 429"/>
        <xdr:cNvSpPr txBox="1"/>
      </xdr:nvSpPr>
      <xdr:spPr>
        <a:xfrm>
          <a:off x="13512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102870</xdr:rowOff>
    </xdr:from>
    <xdr:to>
      <xdr:col>19</xdr:col>
      <xdr:colOff>6350</xdr:colOff>
      <xdr:row>79</xdr:row>
      <xdr:rowOff>33020</xdr:rowOff>
    </xdr:to>
    <xdr:sp macro="" textlink="">
      <xdr:nvSpPr>
        <xdr:cNvPr id="431" name="フローチャート : 判断 430"/>
        <xdr:cNvSpPr/>
      </xdr:nvSpPr>
      <xdr:spPr>
        <a:xfrm>
          <a:off x="12954000" y="1347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17797</xdr:rowOff>
    </xdr:from>
    <xdr:ext cx="762000" cy="259045"/>
    <xdr:sp macro="" textlink="">
      <xdr:nvSpPr>
        <xdr:cNvPr id="432" name="テキスト ボックス 431"/>
        <xdr:cNvSpPr txBox="1"/>
      </xdr:nvSpPr>
      <xdr:spPr>
        <a:xfrm>
          <a:off x="12623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8" name="円/楕円 437"/>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35577</xdr:rowOff>
    </xdr:from>
    <xdr:ext cx="762000" cy="259045"/>
    <xdr:sp macro="" textlink="">
      <xdr:nvSpPr>
        <xdr:cNvPr id="439"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110489</xdr:rowOff>
    </xdr:from>
    <xdr:to>
      <xdr:col>22</xdr:col>
      <xdr:colOff>615950</xdr:colOff>
      <xdr:row>77</xdr:row>
      <xdr:rowOff>40639</xdr:rowOff>
    </xdr:to>
    <xdr:sp macro="" textlink="">
      <xdr:nvSpPr>
        <xdr:cNvPr id="440" name="円/楕円 439"/>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41" name="テキスト ボックス 440"/>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118111</xdr:rowOff>
    </xdr:from>
    <xdr:to>
      <xdr:col>21</xdr:col>
      <xdr:colOff>412750</xdr:colOff>
      <xdr:row>77</xdr:row>
      <xdr:rowOff>48261</xdr:rowOff>
    </xdr:to>
    <xdr:sp macro="" textlink="">
      <xdr:nvSpPr>
        <xdr:cNvPr id="442" name="円/楕円 441"/>
        <xdr:cNvSpPr/>
      </xdr:nvSpPr>
      <xdr:spPr>
        <a:xfrm>
          <a:off x="14732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58437</xdr:rowOff>
    </xdr:from>
    <xdr:ext cx="762000" cy="259045"/>
    <xdr:sp macro="" textlink="">
      <xdr:nvSpPr>
        <xdr:cNvPr id="443" name="テキスト ボックス 442"/>
        <xdr:cNvSpPr txBox="1"/>
      </xdr:nvSpPr>
      <xdr:spPr>
        <a:xfrm>
          <a:off x="14401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137161</xdr:rowOff>
    </xdr:from>
    <xdr:to>
      <xdr:col>20</xdr:col>
      <xdr:colOff>209550</xdr:colOff>
      <xdr:row>77</xdr:row>
      <xdr:rowOff>67311</xdr:rowOff>
    </xdr:to>
    <xdr:sp macro="" textlink="">
      <xdr:nvSpPr>
        <xdr:cNvPr id="444" name="円/楕円 443"/>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77487</xdr:rowOff>
    </xdr:from>
    <xdr:ext cx="762000" cy="259045"/>
    <xdr:sp macro="" textlink="">
      <xdr:nvSpPr>
        <xdr:cNvPr id="445" name="テキスト ボックス 444"/>
        <xdr:cNvSpPr txBox="1"/>
      </xdr:nvSpPr>
      <xdr:spPr>
        <a:xfrm>
          <a:off x="13512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46" name="円/楕円 445"/>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100347</xdr:rowOff>
    </xdr:from>
    <xdr:ext cx="762000" cy="259045"/>
    <xdr:sp macro="" textlink="">
      <xdr:nvSpPr>
        <xdr:cNvPr id="447" name="テキスト ボックス 446"/>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秋田県井川町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21871</xdr:rowOff>
    </xdr:from>
    <xdr:to>
      <xdr:col>4</xdr:col>
      <xdr:colOff>1117600</xdr:colOff>
      <xdr:row>19</xdr:row>
      <xdr:rowOff>44896</xdr:rowOff>
    </xdr:to>
    <xdr:cxnSp macro="">
      <xdr:nvCxnSpPr>
        <xdr:cNvPr id="49" name="直線コネクタ 48"/>
        <xdr:cNvCxnSpPr/>
      </xdr:nvCxnSpPr>
      <xdr:spPr bwMode="auto">
        <a:xfrm flipV="1">
          <a:off x="5003800" y="3327046"/>
          <a:ext cx="647700" cy="23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27024</xdr:rowOff>
    </xdr:from>
    <xdr:ext cx="762000" cy="259045"/>
    <xdr:sp macro="" textlink="">
      <xdr:nvSpPr>
        <xdr:cNvPr id="50" name="人口1人当たり決算額の推移平均値テキスト130"/>
        <xdr:cNvSpPr txBox="1"/>
      </xdr:nvSpPr>
      <xdr:spPr>
        <a:xfrm>
          <a:off x="5740400" y="2989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35619</xdr:rowOff>
    </xdr:from>
    <xdr:to>
      <xdr:col>4</xdr:col>
      <xdr:colOff>469900</xdr:colOff>
      <xdr:row>19</xdr:row>
      <xdr:rowOff>44896</xdr:rowOff>
    </xdr:to>
    <xdr:cxnSp macro="">
      <xdr:nvCxnSpPr>
        <xdr:cNvPr id="52" name="直線コネクタ 51"/>
        <xdr:cNvCxnSpPr/>
      </xdr:nvCxnSpPr>
      <xdr:spPr bwMode="auto">
        <a:xfrm>
          <a:off x="4305300" y="3340794"/>
          <a:ext cx="698500" cy="9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115868</xdr:rowOff>
    </xdr:from>
    <xdr:to>
      <xdr:col>4</xdr:col>
      <xdr:colOff>520700</xdr:colOff>
      <xdr:row>19</xdr:row>
      <xdr:rowOff>46018</xdr:rowOff>
    </xdr:to>
    <xdr:sp macro="" textlink="">
      <xdr:nvSpPr>
        <xdr:cNvPr id="53" name="フローチャート : 判断 52"/>
        <xdr:cNvSpPr/>
      </xdr:nvSpPr>
      <xdr:spPr bwMode="auto">
        <a:xfrm>
          <a:off x="4953000" y="3249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56195</xdr:rowOff>
    </xdr:from>
    <xdr:ext cx="736600" cy="259045"/>
    <xdr:sp macro="" textlink="">
      <xdr:nvSpPr>
        <xdr:cNvPr id="54" name="テキスト ボックス 53"/>
        <xdr:cNvSpPr txBox="1"/>
      </xdr:nvSpPr>
      <xdr:spPr>
        <a:xfrm>
          <a:off x="4622800" y="3018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31523</xdr:rowOff>
    </xdr:from>
    <xdr:to>
      <xdr:col>3</xdr:col>
      <xdr:colOff>904875</xdr:colOff>
      <xdr:row>19</xdr:row>
      <xdr:rowOff>35619</xdr:rowOff>
    </xdr:to>
    <xdr:cxnSp macro="">
      <xdr:nvCxnSpPr>
        <xdr:cNvPr id="55" name="直線コネクタ 54"/>
        <xdr:cNvCxnSpPr/>
      </xdr:nvCxnSpPr>
      <xdr:spPr bwMode="auto">
        <a:xfrm>
          <a:off x="3606800" y="3336698"/>
          <a:ext cx="698500" cy="4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123330</xdr:rowOff>
    </xdr:from>
    <xdr:to>
      <xdr:col>3</xdr:col>
      <xdr:colOff>955675</xdr:colOff>
      <xdr:row>19</xdr:row>
      <xdr:rowOff>53480</xdr:rowOff>
    </xdr:to>
    <xdr:sp macro="" textlink="">
      <xdr:nvSpPr>
        <xdr:cNvPr id="56" name="フローチャート : 判断 55"/>
        <xdr:cNvSpPr/>
      </xdr:nvSpPr>
      <xdr:spPr bwMode="auto">
        <a:xfrm>
          <a:off x="4254500" y="32570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63657</xdr:rowOff>
    </xdr:from>
    <xdr:ext cx="762000" cy="259045"/>
    <xdr:sp macro="" textlink="">
      <xdr:nvSpPr>
        <xdr:cNvPr id="57" name="テキスト ボックス 56"/>
        <xdr:cNvSpPr txBox="1"/>
      </xdr:nvSpPr>
      <xdr:spPr>
        <a:xfrm>
          <a:off x="3924300" y="302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20295</xdr:rowOff>
    </xdr:from>
    <xdr:to>
      <xdr:col>3</xdr:col>
      <xdr:colOff>206375</xdr:colOff>
      <xdr:row>19</xdr:row>
      <xdr:rowOff>31523</xdr:rowOff>
    </xdr:to>
    <xdr:cxnSp macro="">
      <xdr:nvCxnSpPr>
        <xdr:cNvPr id="58" name="直線コネクタ 57"/>
        <xdr:cNvCxnSpPr/>
      </xdr:nvCxnSpPr>
      <xdr:spPr bwMode="auto">
        <a:xfrm>
          <a:off x="2908300" y="3325470"/>
          <a:ext cx="698500" cy="11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122175</xdr:rowOff>
    </xdr:from>
    <xdr:to>
      <xdr:col>3</xdr:col>
      <xdr:colOff>257175</xdr:colOff>
      <xdr:row>19</xdr:row>
      <xdr:rowOff>52325</xdr:rowOff>
    </xdr:to>
    <xdr:sp macro="" textlink="">
      <xdr:nvSpPr>
        <xdr:cNvPr id="59" name="フローチャート : 判断 58"/>
        <xdr:cNvSpPr/>
      </xdr:nvSpPr>
      <xdr:spPr bwMode="auto">
        <a:xfrm>
          <a:off x="3556000" y="325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62502</xdr:rowOff>
    </xdr:from>
    <xdr:ext cx="762000" cy="259045"/>
    <xdr:sp macro="" textlink="">
      <xdr:nvSpPr>
        <xdr:cNvPr id="60" name="テキスト ボックス 59"/>
        <xdr:cNvSpPr txBox="1"/>
      </xdr:nvSpPr>
      <xdr:spPr>
        <a:xfrm>
          <a:off x="3225800" y="30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121726</xdr:rowOff>
    </xdr:from>
    <xdr:to>
      <xdr:col>2</xdr:col>
      <xdr:colOff>692150</xdr:colOff>
      <xdr:row>19</xdr:row>
      <xdr:rowOff>51876</xdr:rowOff>
    </xdr:to>
    <xdr:sp macro="" textlink="">
      <xdr:nvSpPr>
        <xdr:cNvPr id="61" name="フローチャート : 判断 60"/>
        <xdr:cNvSpPr/>
      </xdr:nvSpPr>
      <xdr:spPr bwMode="auto">
        <a:xfrm>
          <a:off x="2857500" y="325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62053</xdr:rowOff>
    </xdr:from>
    <xdr:ext cx="762000" cy="259045"/>
    <xdr:sp macro="" textlink="">
      <xdr:nvSpPr>
        <xdr:cNvPr id="62" name="テキスト ボックス 61"/>
        <xdr:cNvSpPr txBox="1"/>
      </xdr:nvSpPr>
      <xdr:spPr>
        <a:xfrm>
          <a:off x="2527300" y="302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142521</xdr:rowOff>
    </xdr:from>
    <xdr:to>
      <xdr:col>5</xdr:col>
      <xdr:colOff>34925</xdr:colOff>
      <xdr:row>19</xdr:row>
      <xdr:rowOff>72671</xdr:rowOff>
    </xdr:to>
    <xdr:sp macro="" textlink="">
      <xdr:nvSpPr>
        <xdr:cNvPr id="68" name="円/楕円 67"/>
        <xdr:cNvSpPr/>
      </xdr:nvSpPr>
      <xdr:spPr bwMode="auto">
        <a:xfrm>
          <a:off x="5600700" y="3276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51098</xdr:rowOff>
    </xdr:from>
    <xdr:ext cx="762000" cy="259045"/>
    <xdr:sp macro="" textlink="">
      <xdr:nvSpPr>
        <xdr:cNvPr id="69" name="人口1人当たり決算額の推移該当値テキスト130"/>
        <xdr:cNvSpPr txBox="1"/>
      </xdr:nvSpPr>
      <xdr:spPr>
        <a:xfrm>
          <a:off x="5740400" y="318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120,186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165546</xdr:rowOff>
    </xdr:from>
    <xdr:to>
      <xdr:col>4</xdr:col>
      <xdr:colOff>520700</xdr:colOff>
      <xdr:row>19</xdr:row>
      <xdr:rowOff>95696</xdr:rowOff>
    </xdr:to>
    <xdr:sp macro="" textlink="">
      <xdr:nvSpPr>
        <xdr:cNvPr id="70" name="円/楕円 69"/>
        <xdr:cNvSpPr/>
      </xdr:nvSpPr>
      <xdr:spPr bwMode="auto">
        <a:xfrm>
          <a:off x="4953000" y="3299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80473</xdr:rowOff>
    </xdr:from>
    <xdr:ext cx="736600" cy="259045"/>
    <xdr:sp macro="" textlink="">
      <xdr:nvSpPr>
        <xdr:cNvPr id="71" name="テキスト ボックス 70"/>
        <xdr:cNvSpPr txBox="1"/>
      </xdr:nvSpPr>
      <xdr:spPr>
        <a:xfrm>
          <a:off x="4622800" y="338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108,099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156269</xdr:rowOff>
    </xdr:from>
    <xdr:to>
      <xdr:col>3</xdr:col>
      <xdr:colOff>955675</xdr:colOff>
      <xdr:row>19</xdr:row>
      <xdr:rowOff>86419</xdr:rowOff>
    </xdr:to>
    <xdr:sp macro="" textlink="">
      <xdr:nvSpPr>
        <xdr:cNvPr id="72" name="円/楕円 71"/>
        <xdr:cNvSpPr/>
      </xdr:nvSpPr>
      <xdr:spPr bwMode="auto">
        <a:xfrm>
          <a:off x="4254500" y="3289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71196</xdr:rowOff>
    </xdr:from>
    <xdr:ext cx="762000" cy="259045"/>
    <xdr:sp macro="" textlink="">
      <xdr:nvSpPr>
        <xdr:cNvPr id="73" name="テキスト ボックス 72"/>
        <xdr:cNvSpPr txBox="1"/>
      </xdr:nvSpPr>
      <xdr:spPr>
        <a:xfrm>
          <a:off x="3924300" y="337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112,969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152173</xdr:rowOff>
    </xdr:from>
    <xdr:to>
      <xdr:col>3</xdr:col>
      <xdr:colOff>257175</xdr:colOff>
      <xdr:row>19</xdr:row>
      <xdr:rowOff>82323</xdr:rowOff>
    </xdr:to>
    <xdr:sp macro="" textlink="">
      <xdr:nvSpPr>
        <xdr:cNvPr id="74" name="円/楕円 73"/>
        <xdr:cNvSpPr/>
      </xdr:nvSpPr>
      <xdr:spPr bwMode="auto">
        <a:xfrm>
          <a:off x="3556000" y="3285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67100</xdr:rowOff>
    </xdr:from>
    <xdr:ext cx="762000" cy="259045"/>
    <xdr:sp macro="" textlink="">
      <xdr:nvSpPr>
        <xdr:cNvPr id="75" name="テキスト ボックス 74"/>
        <xdr:cNvSpPr txBox="1"/>
      </xdr:nvSpPr>
      <xdr:spPr>
        <a:xfrm>
          <a:off x="3225800" y="337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115,119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140945</xdr:rowOff>
    </xdr:from>
    <xdr:to>
      <xdr:col>2</xdr:col>
      <xdr:colOff>692150</xdr:colOff>
      <xdr:row>19</xdr:row>
      <xdr:rowOff>71095</xdr:rowOff>
    </xdr:to>
    <xdr:sp macro="" textlink="">
      <xdr:nvSpPr>
        <xdr:cNvPr id="76" name="円/楕円 75"/>
        <xdr:cNvSpPr/>
      </xdr:nvSpPr>
      <xdr:spPr bwMode="auto">
        <a:xfrm>
          <a:off x="2857500" y="327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55872</xdr:rowOff>
    </xdr:from>
    <xdr:ext cx="762000" cy="259045"/>
    <xdr:sp macro="" textlink="">
      <xdr:nvSpPr>
        <xdr:cNvPr id="77" name="テキスト ボックス 76"/>
        <xdr:cNvSpPr txBox="1"/>
      </xdr:nvSpPr>
      <xdr:spPr>
        <a:xfrm>
          <a:off x="2527300" y="336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332237</xdr:rowOff>
    </xdr:from>
    <xdr:to>
      <xdr:col>4</xdr:col>
      <xdr:colOff>1117600</xdr:colOff>
      <xdr:row>35</xdr:row>
      <xdr:rowOff>43683</xdr:rowOff>
    </xdr:to>
    <xdr:cxnSp macro="">
      <xdr:nvCxnSpPr>
        <xdr:cNvPr id="109" name="直線コネクタ 108"/>
        <xdr:cNvCxnSpPr/>
      </xdr:nvCxnSpPr>
      <xdr:spPr bwMode="auto">
        <a:xfrm flipV="1">
          <a:off x="5003800" y="6599687"/>
          <a:ext cx="647700" cy="5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72237</xdr:rowOff>
    </xdr:from>
    <xdr:ext cx="762000" cy="259045"/>
    <xdr:sp macro="" textlink="">
      <xdr:nvSpPr>
        <xdr:cNvPr id="110" name="人口1人当たり決算額の推移平均値テキスト445"/>
        <xdr:cNvSpPr txBox="1"/>
      </xdr:nvSpPr>
      <xdr:spPr>
        <a:xfrm>
          <a:off x="5740400" y="633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337266</xdr:rowOff>
    </xdr:from>
    <xdr:to>
      <xdr:col>4</xdr:col>
      <xdr:colOff>469900</xdr:colOff>
      <xdr:row>35</xdr:row>
      <xdr:rowOff>43683</xdr:rowOff>
    </xdr:to>
    <xdr:cxnSp macro="">
      <xdr:nvCxnSpPr>
        <xdr:cNvPr id="112" name="直線コネクタ 111"/>
        <xdr:cNvCxnSpPr/>
      </xdr:nvCxnSpPr>
      <xdr:spPr bwMode="auto">
        <a:xfrm>
          <a:off x="4305300" y="6604716"/>
          <a:ext cx="698500" cy="49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262395</xdr:rowOff>
    </xdr:from>
    <xdr:to>
      <xdr:col>4</xdr:col>
      <xdr:colOff>520700</xdr:colOff>
      <xdr:row>35</xdr:row>
      <xdr:rowOff>21095</xdr:rowOff>
    </xdr:to>
    <xdr:sp macro="" textlink="">
      <xdr:nvSpPr>
        <xdr:cNvPr id="113" name="フローチャート : 判断 112"/>
        <xdr:cNvSpPr/>
      </xdr:nvSpPr>
      <xdr:spPr bwMode="auto">
        <a:xfrm>
          <a:off x="4953000" y="6529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31272</xdr:rowOff>
    </xdr:from>
    <xdr:ext cx="736600" cy="259045"/>
    <xdr:sp macro="" textlink="">
      <xdr:nvSpPr>
        <xdr:cNvPr id="114" name="テキスト ボックス 113"/>
        <xdr:cNvSpPr txBox="1"/>
      </xdr:nvSpPr>
      <xdr:spPr>
        <a:xfrm>
          <a:off x="4622800" y="629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264625</xdr:rowOff>
    </xdr:from>
    <xdr:to>
      <xdr:col>3</xdr:col>
      <xdr:colOff>904875</xdr:colOff>
      <xdr:row>34</xdr:row>
      <xdr:rowOff>337266</xdr:rowOff>
    </xdr:to>
    <xdr:cxnSp macro="">
      <xdr:nvCxnSpPr>
        <xdr:cNvPr id="115" name="直線コネクタ 114"/>
        <xdr:cNvCxnSpPr/>
      </xdr:nvCxnSpPr>
      <xdr:spPr bwMode="auto">
        <a:xfrm>
          <a:off x="3606800" y="6532075"/>
          <a:ext cx="698500" cy="72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237485</xdr:rowOff>
    </xdr:from>
    <xdr:to>
      <xdr:col>3</xdr:col>
      <xdr:colOff>955675</xdr:colOff>
      <xdr:row>34</xdr:row>
      <xdr:rowOff>339085</xdr:rowOff>
    </xdr:to>
    <xdr:sp macro="" textlink="">
      <xdr:nvSpPr>
        <xdr:cNvPr id="116" name="フローチャート : 判断 115"/>
        <xdr:cNvSpPr/>
      </xdr:nvSpPr>
      <xdr:spPr bwMode="auto">
        <a:xfrm>
          <a:off x="4254500" y="6504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6362</xdr:rowOff>
    </xdr:from>
    <xdr:ext cx="762000" cy="259045"/>
    <xdr:sp macro="" textlink="">
      <xdr:nvSpPr>
        <xdr:cNvPr id="117" name="テキスト ボックス 116"/>
        <xdr:cNvSpPr txBox="1"/>
      </xdr:nvSpPr>
      <xdr:spPr>
        <a:xfrm>
          <a:off x="3924300" y="627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253903</xdr:rowOff>
    </xdr:from>
    <xdr:to>
      <xdr:col>3</xdr:col>
      <xdr:colOff>206375</xdr:colOff>
      <xdr:row>34</xdr:row>
      <xdr:rowOff>264625</xdr:rowOff>
    </xdr:to>
    <xdr:cxnSp macro="">
      <xdr:nvCxnSpPr>
        <xdr:cNvPr id="118" name="直線コネクタ 117"/>
        <xdr:cNvCxnSpPr/>
      </xdr:nvCxnSpPr>
      <xdr:spPr bwMode="auto">
        <a:xfrm>
          <a:off x="2908300" y="6521353"/>
          <a:ext cx="698500" cy="10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218313</xdr:rowOff>
    </xdr:from>
    <xdr:to>
      <xdr:col>3</xdr:col>
      <xdr:colOff>257175</xdr:colOff>
      <xdr:row>34</xdr:row>
      <xdr:rowOff>319913</xdr:rowOff>
    </xdr:to>
    <xdr:sp macro="" textlink="">
      <xdr:nvSpPr>
        <xdr:cNvPr id="119" name="フローチャート : 判断 118"/>
        <xdr:cNvSpPr/>
      </xdr:nvSpPr>
      <xdr:spPr bwMode="auto">
        <a:xfrm>
          <a:off x="3556000" y="6485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304690</xdr:rowOff>
    </xdr:from>
    <xdr:ext cx="762000" cy="259045"/>
    <xdr:sp macro="" textlink="">
      <xdr:nvSpPr>
        <xdr:cNvPr id="120" name="テキスト ボックス 119"/>
        <xdr:cNvSpPr txBox="1"/>
      </xdr:nvSpPr>
      <xdr:spPr>
        <a:xfrm>
          <a:off x="3225800" y="65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190988</xdr:rowOff>
    </xdr:from>
    <xdr:to>
      <xdr:col>2</xdr:col>
      <xdr:colOff>692150</xdr:colOff>
      <xdr:row>34</xdr:row>
      <xdr:rowOff>292588</xdr:rowOff>
    </xdr:to>
    <xdr:sp macro="" textlink="">
      <xdr:nvSpPr>
        <xdr:cNvPr id="121" name="フローチャート : 判断 120"/>
        <xdr:cNvSpPr/>
      </xdr:nvSpPr>
      <xdr:spPr bwMode="auto">
        <a:xfrm>
          <a:off x="2857500" y="6458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302765</xdr:rowOff>
    </xdr:from>
    <xdr:ext cx="762000" cy="259045"/>
    <xdr:sp macro="" textlink="">
      <xdr:nvSpPr>
        <xdr:cNvPr id="122" name="テキスト ボックス 121"/>
        <xdr:cNvSpPr txBox="1"/>
      </xdr:nvSpPr>
      <xdr:spPr>
        <a:xfrm>
          <a:off x="2527300" y="622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281437</xdr:rowOff>
    </xdr:from>
    <xdr:to>
      <xdr:col>5</xdr:col>
      <xdr:colOff>34925</xdr:colOff>
      <xdr:row>35</xdr:row>
      <xdr:rowOff>40137</xdr:rowOff>
    </xdr:to>
    <xdr:sp macro="" textlink="">
      <xdr:nvSpPr>
        <xdr:cNvPr id="128" name="円/楕円 127"/>
        <xdr:cNvSpPr/>
      </xdr:nvSpPr>
      <xdr:spPr bwMode="auto">
        <a:xfrm>
          <a:off x="5600700" y="6548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253514</xdr:rowOff>
    </xdr:from>
    <xdr:ext cx="762000" cy="259045"/>
    <xdr:sp macro="" textlink="">
      <xdr:nvSpPr>
        <xdr:cNvPr id="129" name="人口1人当たり決算額の推移該当値テキスト445"/>
        <xdr:cNvSpPr txBox="1"/>
      </xdr:nvSpPr>
      <xdr:spPr>
        <a:xfrm>
          <a:off x="5740400" y="652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25,566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335783</xdr:rowOff>
    </xdr:from>
    <xdr:to>
      <xdr:col>4</xdr:col>
      <xdr:colOff>520700</xdr:colOff>
      <xdr:row>35</xdr:row>
      <xdr:rowOff>94483</xdr:rowOff>
    </xdr:to>
    <xdr:sp macro="" textlink="">
      <xdr:nvSpPr>
        <xdr:cNvPr id="130" name="円/楕円 129"/>
        <xdr:cNvSpPr/>
      </xdr:nvSpPr>
      <xdr:spPr bwMode="auto">
        <a:xfrm>
          <a:off x="4953000" y="6603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79260</xdr:rowOff>
    </xdr:from>
    <xdr:ext cx="736600" cy="259045"/>
    <xdr:sp macro="" textlink="">
      <xdr:nvSpPr>
        <xdr:cNvPr id="131" name="テキスト ボックス 130"/>
        <xdr:cNvSpPr txBox="1"/>
      </xdr:nvSpPr>
      <xdr:spPr>
        <a:xfrm>
          <a:off x="4622800" y="668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18,434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286466</xdr:rowOff>
    </xdr:from>
    <xdr:to>
      <xdr:col>3</xdr:col>
      <xdr:colOff>955675</xdr:colOff>
      <xdr:row>35</xdr:row>
      <xdr:rowOff>45166</xdr:rowOff>
    </xdr:to>
    <xdr:sp macro="" textlink="">
      <xdr:nvSpPr>
        <xdr:cNvPr id="132" name="円/楕円 131"/>
        <xdr:cNvSpPr/>
      </xdr:nvSpPr>
      <xdr:spPr bwMode="auto">
        <a:xfrm>
          <a:off x="4254500" y="655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29943</xdr:rowOff>
    </xdr:from>
    <xdr:ext cx="762000" cy="259045"/>
    <xdr:sp macro="" textlink="">
      <xdr:nvSpPr>
        <xdr:cNvPr id="133" name="テキスト ボックス 132"/>
        <xdr:cNvSpPr txBox="1"/>
      </xdr:nvSpPr>
      <xdr:spPr>
        <a:xfrm>
          <a:off x="3924300" y="664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24,906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213825</xdr:rowOff>
    </xdr:from>
    <xdr:to>
      <xdr:col>3</xdr:col>
      <xdr:colOff>257175</xdr:colOff>
      <xdr:row>34</xdr:row>
      <xdr:rowOff>315425</xdr:rowOff>
    </xdr:to>
    <xdr:sp macro="" textlink="">
      <xdr:nvSpPr>
        <xdr:cNvPr id="134" name="円/楕円 133"/>
        <xdr:cNvSpPr/>
      </xdr:nvSpPr>
      <xdr:spPr bwMode="auto">
        <a:xfrm>
          <a:off x="3556000" y="6481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325602</xdr:rowOff>
    </xdr:from>
    <xdr:ext cx="762000" cy="259045"/>
    <xdr:sp macro="" textlink="">
      <xdr:nvSpPr>
        <xdr:cNvPr id="135" name="テキスト ボックス 134"/>
        <xdr:cNvSpPr txBox="1"/>
      </xdr:nvSpPr>
      <xdr:spPr>
        <a:xfrm>
          <a:off x="3225800" y="62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34,439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203103</xdr:rowOff>
    </xdr:from>
    <xdr:to>
      <xdr:col>2</xdr:col>
      <xdr:colOff>692150</xdr:colOff>
      <xdr:row>34</xdr:row>
      <xdr:rowOff>304704</xdr:rowOff>
    </xdr:to>
    <xdr:sp macro="" textlink="">
      <xdr:nvSpPr>
        <xdr:cNvPr id="136" name="円/楕円 135"/>
        <xdr:cNvSpPr/>
      </xdr:nvSpPr>
      <xdr:spPr bwMode="auto">
        <a:xfrm>
          <a:off x="2857500" y="647055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289480</xdr:rowOff>
    </xdr:from>
    <xdr:ext cx="762000" cy="259045"/>
    <xdr:sp macro="" textlink="">
      <xdr:nvSpPr>
        <xdr:cNvPr id="137" name="テキスト ボックス 136"/>
        <xdr:cNvSpPr txBox="1"/>
      </xdr:nvSpPr>
      <xdr:spPr>
        <a:xfrm>
          <a:off x="2527300" y="655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秋田県井川町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5,051
5,048
47.95
3,318,265
3,104,120
191,722
2,254,541
3,350,658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40139</xdr:rowOff>
    </xdr:from>
    <xdr:to>
      <xdr:col>6</xdr:col>
      <xdr:colOff>511175</xdr:colOff>
      <xdr:row>38</xdr:row>
      <xdr:rowOff>44901</xdr:rowOff>
    </xdr:to>
    <xdr:cxnSp macro="">
      <xdr:nvCxnSpPr>
        <xdr:cNvPr id="60" name="直線コネクタ 59"/>
        <xdr:cNvCxnSpPr/>
      </xdr:nvCxnSpPr>
      <xdr:spPr>
        <a:xfrm flipV="1">
          <a:off x="3797300" y="6555239"/>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75369</xdr:rowOff>
    </xdr:from>
    <xdr:ext cx="599010" cy="259045"/>
    <xdr:sp macro="" textlink="">
      <xdr:nvSpPr>
        <xdr:cNvPr id="61" name="人件費平均値テキスト"/>
        <xdr:cNvSpPr txBox="1"/>
      </xdr:nvSpPr>
      <xdr:spPr>
        <a:xfrm>
          <a:off x="4686300" y="6247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44901</xdr:rowOff>
    </xdr:from>
    <xdr:to>
      <xdr:col>5</xdr:col>
      <xdr:colOff>358775</xdr:colOff>
      <xdr:row>38</xdr:row>
      <xdr:rowOff>47730</xdr:rowOff>
    </xdr:to>
    <xdr:cxnSp macro="">
      <xdr:nvCxnSpPr>
        <xdr:cNvPr id="63" name="直線コネクタ 62"/>
        <xdr:cNvCxnSpPr/>
      </xdr:nvCxnSpPr>
      <xdr:spPr>
        <a:xfrm flipV="1">
          <a:off x="2908300" y="6560001"/>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126619</xdr:rowOff>
    </xdr:from>
    <xdr:to>
      <xdr:col>5</xdr:col>
      <xdr:colOff>409575</xdr:colOff>
      <xdr:row>38</xdr:row>
      <xdr:rowOff>56769</xdr:rowOff>
    </xdr:to>
    <xdr:sp macro="" textlink="">
      <xdr:nvSpPr>
        <xdr:cNvPr id="64" name="フローチャート : 判断 63"/>
        <xdr:cNvSpPr/>
      </xdr:nvSpPr>
      <xdr:spPr>
        <a:xfrm>
          <a:off x="3746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73296</xdr:rowOff>
    </xdr:from>
    <xdr:ext cx="599010" cy="259045"/>
    <xdr:sp macro="" textlink="">
      <xdr:nvSpPr>
        <xdr:cNvPr id="65" name="テキスト ボックス 64"/>
        <xdr:cNvSpPr txBox="1"/>
      </xdr:nvSpPr>
      <xdr:spPr>
        <a:xfrm>
          <a:off x="3497794" y="624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45273</xdr:rowOff>
    </xdr:from>
    <xdr:to>
      <xdr:col>4</xdr:col>
      <xdr:colOff>155575</xdr:colOff>
      <xdr:row>38</xdr:row>
      <xdr:rowOff>47730</xdr:rowOff>
    </xdr:to>
    <xdr:cxnSp macro="">
      <xdr:nvCxnSpPr>
        <xdr:cNvPr id="66" name="直線コネクタ 65"/>
        <xdr:cNvCxnSpPr/>
      </xdr:nvCxnSpPr>
      <xdr:spPr>
        <a:xfrm>
          <a:off x="2019300" y="6560373"/>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131077</xdr:rowOff>
    </xdr:from>
    <xdr:to>
      <xdr:col>4</xdr:col>
      <xdr:colOff>206375</xdr:colOff>
      <xdr:row>38</xdr:row>
      <xdr:rowOff>61227</xdr:rowOff>
    </xdr:to>
    <xdr:sp macro="" textlink="">
      <xdr:nvSpPr>
        <xdr:cNvPr id="67" name="フローチャート : 判断 66"/>
        <xdr:cNvSpPr/>
      </xdr:nvSpPr>
      <xdr:spPr>
        <a:xfrm>
          <a:off x="2857500" y="647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77754</xdr:rowOff>
    </xdr:from>
    <xdr:ext cx="599010" cy="259045"/>
    <xdr:sp macro="" textlink="">
      <xdr:nvSpPr>
        <xdr:cNvPr id="68" name="テキスト ボックス 67"/>
        <xdr:cNvSpPr txBox="1"/>
      </xdr:nvSpPr>
      <xdr:spPr>
        <a:xfrm>
          <a:off x="2608794" y="6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35682</xdr:rowOff>
    </xdr:from>
    <xdr:to>
      <xdr:col>2</xdr:col>
      <xdr:colOff>638175</xdr:colOff>
      <xdr:row>38</xdr:row>
      <xdr:rowOff>45273</xdr:rowOff>
    </xdr:to>
    <xdr:cxnSp macro="">
      <xdr:nvCxnSpPr>
        <xdr:cNvPr id="69" name="直線コネクタ 68"/>
        <xdr:cNvCxnSpPr/>
      </xdr:nvCxnSpPr>
      <xdr:spPr>
        <a:xfrm>
          <a:off x="1130300" y="6550782"/>
          <a:ext cx="8890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130010</xdr:rowOff>
    </xdr:from>
    <xdr:to>
      <xdr:col>3</xdr:col>
      <xdr:colOff>3175</xdr:colOff>
      <xdr:row>38</xdr:row>
      <xdr:rowOff>60160</xdr:rowOff>
    </xdr:to>
    <xdr:sp macro="" textlink="">
      <xdr:nvSpPr>
        <xdr:cNvPr id="70" name="フローチャート : 判断 69"/>
        <xdr:cNvSpPr/>
      </xdr:nvSpPr>
      <xdr:spPr>
        <a:xfrm>
          <a:off x="1968500" y="647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76687</xdr:rowOff>
    </xdr:from>
    <xdr:ext cx="599010" cy="259045"/>
    <xdr:sp macro="" textlink="">
      <xdr:nvSpPr>
        <xdr:cNvPr id="71" name="テキスト ボックス 70"/>
        <xdr:cNvSpPr txBox="1"/>
      </xdr:nvSpPr>
      <xdr:spPr>
        <a:xfrm>
          <a:off x="1719794" y="6248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128892</xdr:rowOff>
    </xdr:from>
    <xdr:to>
      <xdr:col>1</xdr:col>
      <xdr:colOff>485775</xdr:colOff>
      <xdr:row>38</xdr:row>
      <xdr:rowOff>59041</xdr:rowOff>
    </xdr:to>
    <xdr:sp macro="" textlink="">
      <xdr:nvSpPr>
        <xdr:cNvPr id="72" name="フローチャート : 判断 71"/>
        <xdr:cNvSpPr/>
      </xdr:nvSpPr>
      <xdr:spPr>
        <a:xfrm>
          <a:off x="1079500" y="647254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75569</xdr:rowOff>
    </xdr:from>
    <xdr:ext cx="599010" cy="259045"/>
    <xdr:sp macro="" textlink="">
      <xdr:nvSpPr>
        <xdr:cNvPr id="73" name="テキスト ボックス 72"/>
        <xdr:cNvSpPr txBox="1"/>
      </xdr:nvSpPr>
      <xdr:spPr>
        <a:xfrm>
          <a:off x="830794" y="624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160789</xdr:rowOff>
    </xdr:from>
    <xdr:to>
      <xdr:col>6</xdr:col>
      <xdr:colOff>561975</xdr:colOff>
      <xdr:row>38</xdr:row>
      <xdr:rowOff>90939</xdr:rowOff>
    </xdr:to>
    <xdr:sp macro="" textlink="">
      <xdr:nvSpPr>
        <xdr:cNvPr id="79" name="円/楕円 78"/>
        <xdr:cNvSpPr/>
      </xdr:nvSpPr>
      <xdr:spPr>
        <a:xfrm>
          <a:off x="4584700" y="65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75716</xdr:rowOff>
    </xdr:from>
    <xdr:ext cx="534377" cy="259045"/>
    <xdr:sp macro="" textlink="">
      <xdr:nvSpPr>
        <xdr:cNvPr id="80" name="人件費該当値テキスト"/>
        <xdr:cNvSpPr txBox="1"/>
      </xdr:nvSpPr>
      <xdr:spPr>
        <a:xfrm>
          <a:off x="4686300" y="641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92,263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165551</xdr:rowOff>
    </xdr:from>
    <xdr:to>
      <xdr:col>5</xdr:col>
      <xdr:colOff>409575</xdr:colOff>
      <xdr:row>38</xdr:row>
      <xdr:rowOff>95701</xdr:rowOff>
    </xdr:to>
    <xdr:sp macro="" textlink="">
      <xdr:nvSpPr>
        <xdr:cNvPr id="81" name="円/楕円 80"/>
        <xdr:cNvSpPr/>
      </xdr:nvSpPr>
      <xdr:spPr>
        <a:xfrm>
          <a:off x="3746500" y="650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86828</xdr:rowOff>
    </xdr:from>
    <xdr:ext cx="534377" cy="259045"/>
    <xdr:sp macro="" textlink="">
      <xdr:nvSpPr>
        <xdr:cNvPr id="82" name="テキスト ボックス 81"/>
        <xdr:cNvSpPr txBox="1"/>
      </xdr:nvSpPr>
      <xdr:spPr>
        <a:xfrm>
          <a:off x="3530111" y="660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89,763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168380</xdr:rowOff>
    </xdr:from>
    <xdr:to>
      <xdr:col>4</xdr:col>
      <xdr:colOff>206375</xdr:colOff>
      <xdr:row>38</xdr:row>
      <xdr:rowOff>98530</xdr:rowOff>
    </xdr:to>
    <xdr:sp macro="" textlink="">
      <xdr:nvSpPr>
        <xdr:cNvPr id="83" name="円/楕円 82"/>
        <xdr:cNvSpPr/>
      </xdr:nvSpPr>
      <xdr:spPr>
        <a:xfrm>
          <a:off x="2857500" y="651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89657</xdr:rowOff>
    </xdr:from>
    <xdr:ext cx="534377" cy="259045"/>
    <xdr:sp macro="" textlink="">
      <xdr:nvSpPr>
        <xdr:cNvPr id="84" name="テキスト ボックス 83"/>
        <xdr:cNvSpPr txBox="1"/>
      </xdr:nvSpPr>
      <xdr:spPr>
        <a:xfrm>
          <a:off x="2641111" y="660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88,278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165923</xdr:rowOff>
    </xdr:from>
    <xdr:to>
      <xdr:col>3</xdr:col>
      <xdr:colOff>3175</xdr:colOff>
      <xdr:row>38</xdr:row>
      <xdr:rowOff>96073</xdr:rowOff>
    </xdr:to>
    <xdr:sp macro="" textlink="">
      <xdr:nvSpPr>
        <xdr:cNvPr id="85" name="円/楕円 84"/>
        <xdr:cNvSpPr/>
      </xdr:nvSpPr>
      <xdr:spPr>
        <a:xfrm>
          <a:off x="1968500" y="650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87200</xdr:rowOff>
    </xdr:from>
    <xdr:ext cx="534377" cy="259045"/>
    <xdr:sp macro="" textlink="">
      <xdr:nvSpPr>
        <xdr:cNvPr id="86" name="テキスト ボックス 85"/>
        <xdr:cNvSpPr txBox="1"/>
      </xdr:nvSpPr>
      <xdr:spPr>
        <a:xfrm>
          <a:off x="1752111" y="660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89,568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156331</xdr:rowOff>
    </xdr:from>
    <xdr:to>
      <xdr:col>1</xdr:col>
      <xdr:colOff>485775</xdr:colOff>
      <xdr:row>38</xdr:row>
      <xdr:rowOff>86482</xdr:rowOff>
    </xdr:to>
    <xdr:sp macro="" textlink="">
      <xdr:nvSpPr>
        <xdr:cNvPr id="87" name="円/楕円 86"/>
        <xdr:cNvSpPr/>
      </xdr:nvSpPr>
      <xdr:spPr>
        <a:xfrm>
          <a:off x="1079500" y="64999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77609</xdr:rowOff>
    </xdr:from>
    <xdr:ext cx="534377" cy="259045"/>
    <xdr:sp macro="" textlink="">
      <xdr:nvSpPr>
        <xdr:cNvPr id="88" name="テキスト ボックス 87"/>
        <xdr:cNvSpPr txBox="1"/>
      </xdr:nvSpPr>
      <xdr:spPr>
        <a:xfrm>
          <a:off x="863111" y="659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154174</xdr:rowOff>
    </xdr:from>
    <xdr:to>
      <xdr:col>6</xdr:col>
      <xdr:colOff>511175</xdr:colOff>
      <xdr:row>57</xdr:row>
      <xdr:rowOff>154872</xdr:rowOff>
    </xdr:to>
    <xdr:cxnSp macro="">
      <xdr:nvCxnSpPr>
        <xdr:cNvPr id="113" name="直線コネクタ 112"/>
        <xdr:cNvCxnSpPr/>
      </xdr:nvCxnSpPr>
      <xdr:spPr>
        <a:xfrm flipV="1">
          <a:off x="3797300" y="9926824"/>
          <a:ext cx="8382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75130</xdr:rowOff>
    </xdr:from>
    <xdr:ext cx="599010" cy="259045"/>
    <xdr:sp macro="" textlink="">
      <xdr:nvSpPr>
        <xdr:cNvPr id="114" name="物件費平均値テキスト"/>
        <xdr:cNvSpPr txBox="1"/>
      </xdr:nvSpPr>
      <xdr:spPr>
        <a:xfrm>
          <a:off x="4686300" y="9676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154872</xdr:rowOff>
    </xdr:from>
    <xdr:to>
      <xdr:col>5</xdr:col>
      <xdr:colOff>358775</xdr:colOff>
      <xdr:row>57</xdr:row>
      <xdr:rowOff>160489</xdr:rowOff>
    </xdr:to>
    <xdr:cxnSp macro="">
      <xdr:nvCxnSpPr>
        <xdr:cNvPr id="116" name="直線コネクタ 115"/>
        <xdr:cNvCxnSpPr/>
      </xdr:nvCxnSpPr>
      <xdr:spPr>
        <a:xfrm flipV="1">
          <a:off x="2908300" y="9927522"/>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84607</xdr:rowOff>
    </xdr:from>
    <xdr:to>
      <xdr:col>5</xdr:col>
      <xdr:colOff>409575</xdr:colOff>
      <xdr:row>58</xdr:row>
      <xdr:rowOff>14757</xdr:rowOff>
    </xdr:to>
    <xdr:sp macro="" textlink="">
      <xdr:nvSpPr>
        <xdr:cNvPr id="117" name="フローチャート : 判断 116"/>
        <xdr:cNvSpPr/>
      </xdr:nvSpPr>
      <xdr:spPr>
        <a:xfrm>
          <a:off x="3746500" y="985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31284</xdr:rowOff>
    </xdr:from>
    <xdr:ext cx="599010" cy="259045"/>
    <xdr:sp macro="" textlink="">
      <xdr:nvSpPr>
        <xdr:cNvPr id="118" name="テキスト ボックス 117"/>
        <xdr:cNvSpPr txBox="1"/>
      </xdr:nvSpPr>
      <xdr:spPr>
        <a:xfrm>
          <a:off x="3497794" y="963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159389</xdr:rowOff>
    </xdr:from>
    <xdr:to>
      <xdr:col>4</xdr:col>
      <xdr:colOff>155575</xdr:colOff>
      <xdr:row>57</xdr:row>
      <xdr:rowOff>160489</xdr:rowOff>
    </xdr:to>
    <xdr:cxnSp macro="">
      <xdr:nvCxnSpPr>
        <xdr:cNvPr id="119" name="直線コネクタ 118"/>
        <xdr:cNvCxnSpPr/>
      </xdr:nvCxnSpPr>
      <xdr:spPr>
        <a:xfrm>
          <a:off x="2019300" y="9932039"/>
          <a:ext cx="8890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92015</xdr:rowOff>
    </xdr:from>
    <xdr:to>
      <xdr:col>4</xdr:col>
      <xdr:colOff>206375</xdr:colOff>
      <xdr:row>58</xdr:row>
      <xdr:rowOff>22165</xdr:rowOff>
    </xdr:to>
    <xdr:sp macro="" textlink="">
      <xdr:nvSpPr>
        <xdr:cNvPr id="120" name="フローチャート : 判断 119"/>
        <xdr:cNvSpPr/>
      </xdr:nvSpPr>
      <xdr:spPr>
        <a:xfrm>
          <a:off x="2857500" y="986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38692</xdr:rowOff>
    </xdr:from>
    <xdr:ext cx="534377" cy="259045"/>
    <xdr:sp macro="" textlink="">
      <xdr:nvSpPr>
        <xdr:cNvPr id="121" name="テキスト ボックス 120"/>
        <xdr:cNvSpPr txBox="1"/>
      </xdr:nvSpPr>
      <xdr:spPr>
        <a:xfrm>
          <a:off x="2641111" y="963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155169</xdr:rowOff>
    </xdr:from>
    <xdr:to>
      <xdr:col>2</xdr:col>
      <xdr:colOff>638175</xdr:colOff>
      <xdr:row>57</xdr:row>
      <xdr:rowOff>159389</xdr:rowOff>
    </xdr:to>
    <xdr:cxnSp macro="">
      <xdr:nvCxnSpPr>
        <xdr:cNvPr id="122" name="直線コネクタ 121"/>
        <xdr:cNvCxnSpPr/>
      </xdr:nvCxnSpPr>
      <xdr:spPr>
        <a:xfrm>
          <a:off x="1130300" y="9927819"/>
          <a:ext cx="8890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87525</xdr:rowOff>
    </xdr:from>
    <xdr:to>
      <xdr:col>3</xdr:col>
      <xdr:colOff>3175</xdr:colOff>
      <xdr:row>58</xdr:row>
      <xdr:rowOff>17675</xdr:rowOff>
    </xdr:to>
    <xdr:sp macro="" textlink="">
      <xdr:nvSpPr>
        <xdr:cNvPr id="123" name="フローチャート : 判断 122"/>
        <xdr:cNvSpPr/>
      </xdr:nvSpPr>
      <xdr:spPr>
        <a:xfrm>
          <a:off x="1968500" y="986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34202</xdr:rowOff>
    </xdr:from>
    <xdr:ext cx="599010" cy="259045"/>
    <xdr:sp macro="" textlink="">
      <xdr:nvSpPr>
        <xdr:cNvPr id="124" name="テキスト ボックス 123"/>
        <xdr:cNvSpPr txBox="1"/>
      </xdr:nvSpPr>
      <xdr:spPr>
        <a:xfrm>
          <a:off x="1719794" y="963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95116</xdr:rowOff>
    </xdr:from>
    <xdr:to>
      <xdr:col>1</xdr:col>
      <xdr:colOff>485775</xdr:colOff>
      <xdr:row>58</xdr:row>
      <xdr:rowOff>25266</xdr:rowOff>
    </xdr:to>
    <xdr:sp macro="" textlink="">
      <xdr:nvSpPr>
        <xdr:cNvPr id="125" name="フローチャート : 判断 124"/>
        <xdr:cNvSpPr/>
      </xdr:nvSpPr>
      <xdr:spPr>
        <a:xfrm>
          <a:off x="1079500" y="986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41793</xdr:rowOff>
    </xdr:from>
    <xdr:ext cx="534377" cy="259045"/>
    <xdr:sp macro="" textlink="">
      <xdr:nvSpPr>
        <xdr:cNvPr id="126" name="テキスト ボックス 125"/>
        <xdr:cNvSpPr txBox="1"/>
      </xdr:nvSpPr>
      <xdr:spPr>
        <a:xfrm>
          <a:off x="863111" y="96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103374</xdr:rowOff>
    </xdr:from>
    <xdr:to>
      <xdr:col>6</xdr:col>
      <xdr:colOff>561975</xdr:colOff>
      <xdr:row>58</xdr:row>
      <xdr:rowOff>33524</xdr:rowOff>
    </xdr:to>
    <xdr:sp macro="" textlink="">
      <xdr:nvSpPr>
        <xdr:cNvPr id="132" name="円/楕円 131"/>
        <xdr:cNvSpPr/>
      </xdr:nvSpPr>
      <xdr:spPr>
        <a:xfrm>
          <a:off x="4584700" y="98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30681</xdr:rowOff>
    </xdr:from>
    <xdr:ext cx="534377" cy="259045"/>
    <xdr:sp macro="" textlink="">
      <xdr:nvSpPr>
        <xdr:cNvPr id="133" name="物件費該当値テキスト"/>
        <xdr:cNvSpPr txBox="1"/>
      </xdr:nvSpPr>
      <xdr:spPr>
        <a:xfrm>
          <a:off x="4686300" y="98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74,675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104072</xdr:rowOff>
    </xdr:from>
    <xdr:to>
      <xdr:col>5</xdr:col>
      <xdr:colOff>409575</xdr:colOff>
      <xdr:row>58</xdr:row>
      <xdr:rowOff>34222</xdr:rowOff>
    </xdr:to>
    <xdr:sp macro="" textlink="">
      <xdr:nvSpPr>
        <xdr:cNvPr id="134" name="円/楕円 133"/>
        <xdr:cNvSpPr/>
      </xdr:nvSpPr>
      <xdr:spPr>
        <a:xfrm>
          <a:off x="3746500" y="98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25349</xdr:rowOff>
    </xdr:from>
    <xdr:ext cx="534377" cy="259045"/>
    <xdr:sp macro="" textlink="">
      <xdr:nvSpPr>
        <xdr:cNvPr id="135" name="テキスト ボックス 134"/>
        <xdr:cNvSpPr txBox="1"/>
      </xdr:nvSpPr>
      <xdr:spPr>
        <a:xfrm>
          <a:off x="3530111" y="996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73,452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109689</xdr:rowOff>
    </xdr:from>
    <xdr:to>
      <xdr:col>4</xdr:col>
      <xdr:colOff>206375</xdr:colOff>
      <xdr:row>58</xdr:row>
      <xdr:rowOff>39839</xdr:rowOff>
    </xdr:to>
    <xdr:sp macro="" textlink="">
      <xdr:nvSpPr>
        <xdr:cNvPr id="136" name="円/楕円 135"/>
        <xdr:cNvSpPr/>
      </xdr:nvSpPr>
      <xdr:spPr>
        <a:xfrm>
          <a:off x="2857500" y="988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30966</xdr:rowOff>
    </xdr:from>
    <xdr:ext cx="534377" cy="259045"/>
    <xdr:sp macro="" textlink="">
      <xdr:nvSpPr>
        <xdr:cNvPr id="137" name="テキスト ボックス 136"/>
        <xdr:cNvSpPr txBox="1"/>
      </xdr:nvSpPr>
      <xdr:spPr>
        <a:xfrm>
          <a:off x="2641111" y="997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108589</xdr:rowOff>
    </xdr:from>
    <xdr:to>
      <xdr:col>3</xdr:col>
      <xdr:colOff>3175</xdr:colOff>
      <xdr:row>58</xdr:row>
      <xdr:rowOff>38739</xdr:rowOff>
    </xdr:to>
    <xdr:sp macro="" textlink="">
      <xdr:nvSpPr>
        <xdr:cNvPr id="138" name="円/楕円 137"/>
        <xdr:cNvSpPr/>
      </xdr:nvSpPr>
      <xdr:spPr>
        <a:xfrm>
          <a:off x="1968500" y="988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29866</xdr:rowOff>
    </xdr:from>
    <xdr:ext cx="534377" cy="259045"/>
    <xdr:sp macro="" textlink="">
      <xdr:nvSpPr>
        <xdr:cNvPr id="139" name="テキスト ボックス 138"/>
        <xdr:cNvSpPr txBox="1"/>
      </xdr:nvSpPr>
      <xdr:spPr>
        <a:xfrm>
          <a:off x="1752111" y="997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65,549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104369</xdr:rowOff>
    </xdr:from>
    <xdr:to>
      <xdr:col>1</xdr:col>
      <xdr:colOff>485775</xdr:colOff>
      <xdr:row>58</xdr:row>
      <xdr:rowOff>34519</xdr:rowOff>
    </xdr:to>
    <xdr:sp macro="" textlink="">
      <xdr:nvSpPr>
        <xdr:cNvPr id="140" name="円/楕円 139"/>
        <xdr:cNvSpPr/>
      </xdr:nvSpPr>
      <xdr:spPr>
        <a:xfrm>
          <a:off x="1079500" y="98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25646</xdr:rowOff>
    </xdr:from>
    <xdr:ext cx="534377" cy="259045"/>
    <xdr:sp macro="" textlink="">
      <xdr:nvSpPr>
        <xdr:cNvPr id="141" name="テキスト ボックス 140"/>
        <xdr:cNvSpPr txBox="1"/>
      </xdr:nvSpPr>
      <xdr:spPr>
        <a:xfrm>
          <a:off x="863111" y="996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164663</xdr:rowOff>
    </xdr:from>
    <xdr:to>
      <xdr:col>6</xdr:col>
      <xdr:colOff>511175</xdr:colOff>
      <xdr:row>79</xdr:row>
      <xdr:rowOff>3888</xdr:rowOff>
    </xdr:to>
    <xdr:cxnSp macro="">
      <xdr:nvCxnSpPr>
        <xdr:cNvPr id="170" name="直線コネクタ 169"/>
        <xdr:cNvCxnSpPr/>
      </xdr:nvCxnSpPr>
      <xdr:spPr>
        <a:xfrm>
          <a:off x="3797300" y="13537763"/>
          <a:ext cx="8382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163170</xdr:rowOff>
    </xdr:from>
    <xdr:to>
      <xdr:col>5</xdr:col>
      <xdr:colOff>358775</xdr:colOff>
      <xdr:row>78</xdr:row>
      <xdr:rowOff>164663</xdr:rowOff>
    </xdr:to>
    <xdr:cxnSp macro="">
      <xdr:nvCxnSpPr>
        <xdr:cNvPr id="173" name="直線コネクタ 172"/>
        <xdr:cNvCxnSpPr/>
      </xdr:nvCxnSpPr>
      <xdr:spPr>
        <a:xfrm>
          <a:off x="2908300" y="13536270"/>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135508</xdr:rowOff>
    </xdr:from>
    <xdr:to>
      <xdr:col>5</xdr:col>
      <xdr:colOff>409575</xdr:colOff>
      <xdr:row>79</xdr:row>
      <xdr:rowOff>65658</xdr:rowOff>
    </xdr:to>
    <xdr:sp macro="" textlink="">
      <xdr:nvSpPr>
        <xdr:cNvPr id="174" name="フローチャート : 判断 173"/>
        <xdr:cNvSpPr/>
      </xdr:nvSpPr>
      <xdr:spPr>
        <a:xfrm>
          <a:off x="3746500" y="1350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56785</xdr:rowOff>
    </xdr:from>
    <xdr:ext cx="469744" cy="259045"/>
    <xdr:sp macro="" textlink="">
      <xdr:nvSpPr>
        <xdr:cNvPr id="175" name="テキスト ボックス 174"/>
        <xdr:cNvSpPr txBox="1"/>
      </xdr:nvSpPr>
      <xdr:spPr>
        <a:xfrm>
          <a:off x="3562427" y="1360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149797</xdr:rowOff>
    </xdr:from>
    <xdr:to>
      <xdr:col>4</xdr:col>
      <xdr:colOff>155575</xdr:colOff>
      <xdr:row>78</xdr:row>
      <xdr:rowOff>163170</xdr:rowOff>
    </xdr:to>
    <xdr:cxnSp macro="">
      <xdr:nvCxnSpPr>
        <xdr:cNvPr id="176" name="直線コネクタ 175"/>
        <xdr:cNvCxnSpPr/>
      </xdr:nvCxnSpPr>
      <xdr:spPr>
        <a:xfrm>
          <a:off x="2019300" y="13522897"/>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137714</xdr:rowOff>
    </xdr:from>
    <xdr:to>
      <xdr:col>4</xdr:col>
      <xdr:colOff>206375</xdr:colOff>
      <xdr:row>79</xdr:row>
      <xdr:rowOff>67864</xdr:rowOff>
    </xdr:to>
    <xdr:sp macro="" textlink="">
      <xdr:nvSpPr>
        <xdr:cNvPr id="177" name="フローチャート : 判断 176"/>
        <xdr:cNvSpPr/>
      </xdr:nvSpPr>
      <xdr:spPr>
        <a:xfrm>
          <a:off x="2857500" y="1351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58991</xdr:rowOff>
    </xdr:from>
    <xdr:ext cx="469744" cy="259045"/>
    <xdr:sp macro="" textlink="">
      <xdr:nvSpPr>
        <xdr:cNvPr id="178" name="テキスト ボックス 177"/>
        <xdr:cNvSpPr txBox="1"/>
      </xdr:nvSpPr>
      <xdr:spPr>
        <a:xfrm>
          <a:off x="2673427" y="1360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149797</xdr:rowOff>
    </xdr:from>
    <xdr:to>
      <xdr:col>2</xdr:col>
      <xdr:colOff>638175</xdr:colOff>
      <xdr:row>79</xdr:row>
      <xdr:rowOff>20180</xdr:rowOff>
    </xdr:to>
    <xdr:cxnSp macro="">
      <xdr:nvCxnSpPr>
        <xdr:cNvPr id="179" name="直線コネクタ 178"/>
        <xdr:cNvCxnSpPr/>
      </xdr:nvCxnSpPr>
      <xdr:spPr>
        <a:xfrm flipV="1">
          <a:off x="1130300" y="13522897"/>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137680</xdr:rowOff>
    </xdr:from>
    <xdr:to>
      <xdr:col>3</xdr:col>
      <xdr:colOff>3175</xdr:colOff>
      <xdr:row>79</xdr:row>
      <xdr:rowOff>67830</xdr:rowOff>
    </xdr:to>
    <xdr:sp macro="" textlink="">
      <xdr:nvSpPr>
        <xdr:cNvPr id="180" name="フローチャート : 判断 179"/>
        <xdr:cNvSpPr/>
      </xdr:nvSpPr>
      <xdr:spPr>
        <a:xfrm>
          <a:off x="1968500" y="1351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58957</xdr:rowOff>
    </xdr:from>
    <xdr:ext cx="469744" cy="259045"/>
    <xdr:sp macro="" textlink="">
      <xdr:nvSpPr>
        <xdr:cNvPr id="181" name="テキスト ボックス 180"/>
        <xdr:cNvSpPr txBox="1"/>
      </xdr:nvSpPr>
      <xdr:spPr>
        <a:xfrm>
          <a:off x="1784427" y="1360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138854</xdr:rowOff>
    </xdr:from>
    <xdr:to>
      <xdr:col>1</xdr:col>
      <xdr:colOff>485775</xdr:colOff>
      <xdr:row>79</xdr:row>
      <xdr:rowOff>69004</xdr:rowOff>
    </xdr:to>
    <xdr:sp macro="" textlink="">
      <xdr:nvSpPr>
        <xdr:cNvPr id="182" name="フローチャート : 判断 181"/>
        <xdr:cNvSpPr/>
      </xdr:nvSpPr>
      <xdr:spPr>
        <a:xfrm>
          <a:off x="1079500" y="1351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85531</xdr:rowOff>
    </xdr:from>
    <xdr:ext cx="469744" cy="259045"/>
    <xdr:sp macro="" textlink="">
      <xdr:nvSpPr>
        <xdr:cNvPr id="183" name="テキスト ボックス 182"/>
        <xdr:cNvSpPr txBox="1"/>
      </xdr:nvSpPr>
      <xdr:spPr>
        <a:xfrm>
          <a:off x="895427" y="1328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124538</xdr:rowOff>
    </xdr:from>
    <xdr:to>
      <xdr:col>6</xdr:col>
      <xdr:colOff>561975</xdr:colOff>
      <xdr:row>79</xdr:row>
      <xdr:rowOff>54688</xdr:rowOff>
    </xdr:to>
    <xdr:sp macro="" textlink="">
      <xdr:nvSpPr>
        <xdr:cNvPr id="189" name="円/楕円 188"/>
        <xdr:cNvSpPr/>
      </xdr:nvSpPr>
      <xdr:spPr>
        <a:xfrm>
          <a:off x="4584700" y="1349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83801</xdr:rowOff>
    </xdr:from>
    <xdr:ext cx="534377" cy="259045"/>
    <xdr:sp macro="" textlink="">
      <xdr:nvSpPr>
        <xdr:cNvPr id="190" name="維持補修費該当値テキスト"/>
        <xdr:cNvSpPr txBox="1"/>
      </xdr:nvSpPr>
      <xdr:spPr>
        <a:xfrm>
          <a:off x="4686300" y="1345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113863</xdr:rowOff>
    </xdr:from>
    <xdr:to>
      <xdr:col>5</xdr:col>
      <xdr:colOff>409575</xdr:colOff>
      <xdr:row>79</xdr:row>
      <xdr:rowOff>44013</xdr:rowOff>
    </xdr:to>
    <xdr:sp macro="" textlink="">
      <xdr:nvSpPr>
        <xdr:cNvPr id="191" name="円/楕円 190"/>
        <xdr:cNvSpPr/>
      </xdr:nvSpPr>
      <xdr:spPr>
        <a:xfrm>
          <a:off x="3746500" y="134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60540</xdr:rowOff>
    </xdr:from>
    <xdr:ext cx="534377" cy="259045"/>
    <xdr:sp macro="" textlink="">
      <xdr:nvSpPr>
        <xdr:cNvPr id="192" name="テキスト ボックス 191"/>
        <xdr:cNvSpPr txBox="1"/>
      </xdr:nvSpPr>
      <xdr:spPr>
        <a:xfrm>
          <a:off x="3530111" y="132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112370</xdr:rowOff>
    </xdr:from>
    <xdr:to>
      <xdr:col>4</xdr:col>
      <xdr:colOff>206375</xdr:colOff>
      <xdr:row>79</xdr:row>
      <xdr:rowOff>42520</xdr:rowOff>
    </xdr:to>
    <xdr:sp macro="" textlink="">
      <xdr:nvSpPr>
        <xdr:cNvPr id="193" name="円/楕円 192"/>
        <xdr:cNvSpPr/>
      </xdr:nvSpPr>
      <xdr:spPr>
        <a:xfrm>
          <a:off x="2857500" y="134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59047</xdr:rowOff>
    </xdr:from>
    <xdr:ext cx="534377" cy="259045"/>
    <xdr:sp macro="" textlink="">
      <xdr:nvSpPr>
        <xdr:cNvPr id="194" name="テキスト ボックス 193"/>
        <xdr:cNvSpPr txBox="1"/>
      </xdr:nvSpPr>
      <xdr:spPr>
        <a:xfrm>
          <a:off x="2641111" y="1326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98997</xdr:rowOff>
    </xdr:from>
    <xdr:to>
      <xdr:col>3</xdr:col>
      <xdr:colOff>3175</xdr:colOff>
      <xdr:row>79</xdr:row>
      <xdr:rowOff>29147</xdr:rowOff>
    </xdr:to>
    <xdr:sp macro="" textlink="">
      <xdr:nvSpPr>
        <xdr:cNvPr id="195" name="円/楕円 194"/>
        <xdr:cNvSpPr/>
      </xdr:nvSpPr>
      <xdr:spPr>
        <a:xfrm>
          <a:off x="1968500" y="134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45674</xdr:rowOff>
    </xdr:from>
    <xdr:ext cx="534377" cy="259045"/>
    <xdr:sp macro="" textlink="">
      <xdr:nvSpPr>
        <xdr:cNvPr id="196" name="テキスト ボックス 195"/>
        <xdr:cNvSpPr txBox="1"/>
      </xdr:nvSpPr>
      <xdr:spPr>
        <a:xfrm>
          <a:off x="1752111" y="1324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140830</xdr:rowOff>
    </xdr:from>
    <xdr:to>
      <xdr:col>1</xdr:col>
      <xdr:colOff>485775</xdr:colOff>
      <xdr:row>79</xdr:row>
      <xdr:rowOff>70980</xdr:rowOff>
    </xdr:to>
    <xdr:sp macro="" textlink="">
      <xdr:nvSpPr>
        <xdr:cNvPr id="197" name="円/楕円 196"/>
        <xdr:cNvSpPr/>
      </xdr:nvSpPr>
      <xdr:spPr>
        <a:xfrm>
          <a:off x="1079500" y="1351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62107</xdr:rowOff>
    </xdr:from>
    <xdr:ext cx="469744" cy="259045"/>
    <xdr:sp macro="" textlink="">
      <xdr:nvSpPr>
        <xdr:cNvPr id="198" name="テキスト ボックス 197"/>
        <xdr:cNvSpPr txBox="1"/>
      </xdr:nvSpPr>
      <xdr:spPr>
        <a:xfrm>
          <a:off x="895427" y="1360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86740</xdr:rowOff>
    </xdr:from>
    <xdr:to>
      <xdr:col>6</xdr:col>
      <xdr:colOff>511175</xdr:colOff>
      <xdr:row>96</xdr:row>
      <xdr:rowOff>107032</xdr:rowOff>
    </xdr:to>
    <xdr:cxnSp macro="">
      <xdr:nvCxnSpPr>
        <xdr:cNvPr id="229" name="直線コネクタ 228"/>
        <xdr:cNvCxnSpPr/>
      </xdr:nvCxnSpPr>
      <xdr:spPr>
        <a:xfrm>
          <a:off x="3797300" y="16545940"/>
          <a:ext cx="838200" cy="2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86740</xdr:rowOff>
    </xdr:from>
    <xdr:to>
      <xdr:col>5</xdr:col>
      <xdr:colOff>358775</xdr:colOff>
      <xdr:row>96</xdr:row>
      <xdr:rowOff>156953</xdr:rowOff>
    </xdr:to>
    <xdr:cxnSp macro="">
      <xdr:nvCxnSpPr>
        <xdr:cNvPr id="232" name="直線コネクタ 231"/>
        <xdr:cNvCxnSpPr/>
      </xdr:nvCxnSpPr>
      <xdr:spPr>
        <a:xfrm flipV="1">
          <a:off x="2908300" y="1654594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104618</xdr:rowOff>
    </xdr:from>
    <xdr:to>
      <xdr:col>5</xdr:col>
      <xdr:colOff>409575</xdr:colOff>
      <xdr:row>96</xdr:row>
      <xdr:rowOff>34768</xdr:rowOff>
    </xdr:to>
    <xdr:sp macro="" textlink="">
      <xdr:nvSpPr>
        <xdr:cNvPr id="233" name="フローチャート : 判断 232"/>
        <xdr:cNvSpPr/>
      </xdr:nvSpPr>
      <xdr:spPr>
        <a:xfrm>
          <a:off x="3746500" y="1639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51295</xdr:rowOff>
    </xdr:from>
    <xdr:ext cx="534377" cy="259045"/>
    <xdr:sp macro="" textlink="">
      <xdr:nvSpPr>
        <xdr:cNvPr id="234" name="テキスト ボックス 233"/>
        <xdr:cNvSpPr txBox="1"/>
      </xdr:nvSpPr>
      <xdr:spPr>
        <a:xfrm>
          <a:off x="3530111" y="1616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156953</xdr:rowOff>
    </xdr:from>
    <xdr:to>
      <xdr:col>4</xdr:col>
      <xdr:colOff>155575</xdr:colOff>
      <xdr:row>97</xdr:row>
      <xdr:rowOff>4163</xdr:rowOff>
    </xdr:to>
    <xdr:cxnSp macro="">
      <xdr:nvCxnSpPr>
        <xdr:cNvPr id="235" name="直線コネクタ 234"/>
        <xdr:cNvCxnSpPr/>
      </xdr:nvCxnSpPr>
      <xdr:spPr>
        <a:xfrm flipV="1">
          <a:off x="2019300" y="16616153"/>
          <a:ext cx="889000" cy="1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152930</xdr:rowOff>
    </xdr:from>
    <xdr:to>
      <xdr:col>4</xdr:col>
      <xdr:colOff>206375</xdr:colOff>
      <xdr:row>96</xdr:row>
      <xdr:rowOff>83080</xdr:rowOff>
    </xdr:to>
    <xdr:sp macro="" textlink="">
      <xdr:nvSpPr>
        <xdr:cNvPr id="236" name="フローチャート : 判断 235"/>
        <xdr:cNvSpPr/>
      </xdr:nvSpPr>
      <xdr:spPr>
        <a:xfrm>
          <a:off x="2857500" y="1644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99607</xdr:rowOff>
    </xdr:from>
    <xdr:ext cx="534377" cy="259045"/>
    <xdr:sp macro="" textlink="">
      <xdr:nvSpPr>
        <xdr:cNvPr id="237" name="テキスト ボックス 236"/>
        <xdr:cNvSpPr txBox="1"/>
      </xdr:nvSpPr>
      <xdr:spPr>
        <a:xfrm>
          <a:off x="2641111" y="1621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4163</xdr:rowOff>
    </xdr:from>
    <xdr:to>
      <xdr:col>2</xdr:col>
      <xdr:colOff>638175</xdr:colOff>
      <xdr:row>97</xdr:row>
      <xdr:rowOff>8494</xdr:rowOff>
    </xdr:to>
    <xdr:cxnSp macro="">
      <xdr:nvCxnSpPr>
        <xdr:cNvPr id="238" name="直線コネクタ 237"/>
        <xdr:cNvCxnSpPr/>
      </xdr:nvCxnSpPr>
      <xdr:spPr>
        <a:xfrm flipV="1">
          <a:off x="1130300" y="16634813"/>
          <a:ext cx="8890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1281</xdr:rowOff>
    </xdr:from>
    <xdr:to>
      <xdr:col>3</xdr:col>
      <xdr:colOff>3175</xdr:colOff>
      <xdr:row>96</xdr:row>
      <xdr:rowOff>102881</xdr:rowOff>
    </xdr:to>
    <xdr:sp macro="" textlink="">
      <xdr:nvSpPr>
        <xdr:cNvPr id="239" name="フローチャート : 判断 238"/>
        <xdr:cNvSpPr/>
      </xdr:nvSpPr>
      <xdr:spPr>
        <a:xfrm>
          <a:off x="1968500" y="1646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119408</xdr:rowOff>
    </xdr:from>
    <xdr:ext cx="534377" cy="259045"/>
    <xdr:sp macro="" textlink="">
      <xdr:nvSpPr>
        <xdr:cNvPr id="240" name="テキスト ボックス 239"/>
        <xdr:cNvSpPr txBox="1"/>
      </xdr:nvSpPr>
      <xdr:spPr>
        <a:xfrm>
          <a:off x="1752111" y="162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168757</xdr:rowOff>
    </xdr:from>
    <xdr:to>
      <xdr:col>1</xdr:col>
      <xdr:colOff>485775</xdr:colOff>
      <xdr:row>96</xdr:row>
      <xdr:rowOff>98907</xdr:rowOff>
    </xdr:to>
    <xdr:sp macro="" textlink="">
      <xdr:nvSpPr>
        <xdr:cNvPr id="241" name="フローチャート : 判断 240"/>
        <xdr:cNvSpPr/>
      </xdr:nvSpPr>
      <xdr:spPr>
        <a:xfrm>
          <a:off x="1079500" y="1645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115434</xdr:rowOff>
    </xdr:from>
    <xdr:ext cx="534377" cy="259045"/>
    <xdr:sp macro="" textlink="">
      <xdr:nvSpPr>
        <xdr:cNvPr id="242" name="テキスト ボックス 241"/>
        <xdr:cNvSpPr txBox="1"/>
      </xdr:nvSpPr>
      <xdr:spPr>
        <a:xfrm>
          <a:off x="863111" y="1623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56232</xdr:rowOff>
    </xdr:from>
    <xdr:to>
      <xdr:col>6</xdr:col>
      <xdr:colOff>561975</xdr:colOff>
      <xdr:row>96</xdr:row>
      <xdr:rowOff>157832</xdr:rowOff>
    </xdr:to>
    <xdr:sp macro="" textlink="">
      <xdr:nvSpPr>
        <xdr:cNvPr id="248" name="円/楕円 247"/>
        <xdr:cNvSpPr/>
      </xdr:nvSpPr>
      <xdr:spPr>
        <a:xfrm>
          <a:off x="4584700" y="1651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34659</xdr:rowOff>
    </xdr:from>
    <xdr:ext cx="534377" cy="259045"/>
    <xdr:sp macro="" textlink="">
      <xdr:nvSpPr>
        <xdr:cNvPr id="249" name="扶助費該当値テキスト"/>
        <xdr:cNvSpPr txBox="1"/>
      </xdr:nvSpPr>
      <xdr:spPr>
        <a:xfrm>
          <a:off x="4686300" y="16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46,501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35940</xdr:rowOff>
    </xdr:from>
    <xdr:to>
      <xdr:col>5</xdr:col>
      <xdr:colOff>409575</xdr:colOff>
      <xdr:row>96</xdr:row>
      <xdr:rowOff>137540</xdr:rowOff>
    </xdr:to>
    <xdr:sp macro="" textlink="">
      <xdr:nvSpPr>
        <xdr:cNvPr id="250" name="円/楕円 249"/>
        <xdr:cNvSpPr/>
      </xdr:nvSpPr>
      <xdr:spPr>
        <a:xfrm>
          <a:off x="3746500" y="1649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128667</xdr:rowOff>
    </xdr:from>
    <xdr:ext cx="534377" cy="259045"/>
    <xdr:sp macro="" textlink="">
      <xdr:nvSpPr>
        <xdr:cNvPr id="251" name="テキスト ボックス 250"/>
        <xdr:cNvSpPr txBox="1"/>
      </xdr:nvSpPr>
      <xdr:spPr>
        <a:xfrm>
          <a:off x="3530111" y="1658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48,365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106153</xdr:rowOff>
    </xdr:from>
    <xdr:to>
      <xdr:col>4</xdr:col>
      <xdr:colOff>206375</xdr:colOff>
      <xdr:row>97</xdr:row>
      <xdr:rowOff>36303</xdr:rowOff>
    </xdr:to>
    <xdr:sp macro="" textlink="">
      <xdr:nvSpPr>
        <xdr:cNvPr id="252" name="円/楕円 251"/>
        <xdr:cNvSpPr/>
      </xdr:nvSpPr>
      <xdr:spPr>
        <a:xfrm>
          <a:off x="2857500" y="165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27430</xdr:rowOff>
    </xdr:from>
    <xdr:ext cx="534377" cy="259045"/>
    <xdr:sp macro="" textlink="">
      <xdr:nvSpPr>
        <xdr:cNvPr id="253" name="テキスト ボックス 252"/>
        <xdr:cNvSpPr txBox="1"/>
      </xdr:nvSpPr>
      <xdr:spPr>
        <a:xfrm>
          <a:off x="2641111" y="1665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41,915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124813</xdr:rowOff>
    </xdr:from>
    <xdr:to>
      <xdr:col>3</xdr:col>
      <xdr:colOff>3175</xdr:colOff>
      <xdr:row>97</xdr:row>
      <xdr:rowOff>54963</xdr:rowOff>
    </xdr:to>
    <xdr:sp macro="" textlink="">
      <xdr:nvSpPr>
        <xdr:cNvPr id="254" name="円/楕円 253"/>
        <xdr:cNvSpPr/>
      </xdr:nvSpPr>
      <xdr:spPr>
        <a:xfrm>
          <a:off x="1968500" y="1658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46090</xdr:rowOff>
    </xdr:from>
    <xdr:ext cx="534377" cy="259045"/>
    <xdr:sp macro="" textlink="">
      <xdr:nvSpPr>
        <xdr:cNvPr id="255" name="テキスト ボックス 254"/>
        <xdr:cNvSpPr txBox="1"/>
      </xdr:nvSpPr>
      <xdr:spPr>
        <a:xfrm>
          <a:off x="1752111" y="166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129144</xdr:rowOff>
    </xdr:from>
    <xdr:to>
      <xdr:col>1</xdr:col>
      <xdr:colOff>485775</xdr:colOff>
      <xdr:row>97</xdr:row>
      <xdr:rowOff>59294</xdr:rowOff>
    </xdr:to>
    <xdr:sp macro="" textlink="">
      <xdr:nvSpPr>
        <xdr:cNvPr id="256" name="円/楕円 255"/>
        <xdr:cNvSpPr/>
      </xdr:nvSpPr>
      <xdr:spPr>
        <a:xfrm>
          <a:off x="1079500" y="1658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50421</xdr:rowOff>
    </xdr:from>
    <xdr:ext cx="534377" cy="259045"/>
    <xdr:sp macro="" textlink="">
      <xdr:nvSpPr>
        <xdr:cNvPr id="257" name="テキスト ボックス 256"/>
        <xdr:cNvSpPr txBox="1"/>
      </xdr:nvSpPr>
      <xdr:spPr>
        <a:xfrm>
          <a:off x="863111" y="1668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143049</xdr:rowOff>
    </xdr:from>
    <xdr:to>
      <xdr:col>15</xdr:col>
      <xdr:colOff>180975</xdr:colOff>
      <xdr:row>37</xdr:row>
      <xdr:rowOff>165223</xdr:rowOff>
    </xdr:to>
    <xdr:cxnSp macro="">
      <xdr:nvCxnSpPr>
        <xdr:cNvPr id="284" name="直線コネクタ 283"/>
        <xdr:cNvCxnSpPr/>
      </xdr:nvCxnSpPr>
      <xdr:spPr>
        <a:xfrm flipV="1">
          <a:off x="9639300" y="6486699"/>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160414</xdr:rowOff>
    </xdr:from>
    <xdr:ext cx="599010" cy="259045"/>
    <xdr:sp macro="" textlink="">
      <xdr:nvSpPr>
        <xdr:cNvPr id="285" name="補助費等平均値テキスト"/>
        <xdr:cNvSpPr txBox="1"/>
      </xdr:nvSpPr>
      <xdr:spPr>
        <a:xfrm>
          <a:off x="10528300" y="6161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165223</xdr:rowOff>
    </xdr:from>
    <xdr:to>
      <xdr:col>14</xdr:col>
      <xdr:colOff>28575</xdr:colOff>
      <xdr:row>38</xdr:row>
      <xdr:rowOff>6138</xdr:rowOff>
    </xdr:to>
    <xdr:cxnSp macro="">
      <xdr:nvCxnSpPr>
        <xdr:cNvPr id="287" name="直線コネクタ 286"/>
        <xdr:cNvCxnSpPr/>
      </xdr:nvCxnSpPr>
      <xdr:spPr>
        <a:xfrm flipV="1">
          <a:off x="8750300" y="6508873"/>
          <a:ext cx="889000" cy="1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51974</xdr:rowOff>
    </xdr:from>
    <xdr:to>
      <xdr:col>14</xdr:col>
      <xdr:colOff>79375</xdr:colOff>
      <xdr:row>37</xdr:row>
      <xdr:rowOff>153574</xdr:rowOff>
    </xdr:to>
    <xdr:sp macro="" textlink="">
      <xdr:nvSpPr>
        <xdr:cNvPr id="288" name="フローチャート : 判断 287"/>
        <xdr:cNvSpPr/>
      </xdr:nvSpPr>
      <xdr:spPr>
        <a:xfrm>
          <a:off x="9588500" y="639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170101</xdr:rowOff>
    </xdr:from>
    <xdr:ext cx="534377" cy="259045"/>
    <xdr:sp macro="" textlink="">
      <xdr:nvSpPr>
        <xdr:cNvPr id="289" name="テキスト ボックス 288"/>
        <xdr:cNvSpPr txBox="1"/>
      </xdr:nvSpPr>
      <xdr:spPr>
        <a:xfrm>
          <a:off x="9372111" y="61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6138</xdr:rowOff>
    </xdr:from>
    <xdr:to>
      <xdr:col>12</xdr:col>
      <xdr:colOff>511175</xdr:colOff>
      <xdr:row>38</xdr:row>
      <xdr:rowOff>16009</xdr:rowOff>
    </xdr:to>
    <xdr:cxnSp macro="">
      <xdr:nvCxnSpPr>
        <xdr:cNvPr id="290" name="直線コネクタ 289"/>
        <xdr:cNvCxnSpPr/>
      </xdr:nvCxnSpPr>
      <xdr:spPr>
        <a:xfrm flipV="1">
          <a:off x="7861300" y="6521238"/>
          <a:ext cx="889000" cy="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64476</xdr:rowOff>
    </xdr:from>
    <xdr:to>
      <xdr:col>12</xdr:col>
      <xdr:colOff>561975</xdr:colOff>
      <xdr:row>37</xdr:row>
      <xdr:rowOff>166077</xdr:rowOff>
    </xdr:to>
    <xdr:sp macro="" textlink="">
      <xdr:nvSpPr>
        <xdr:cNvPr id="291" name="フローチャート : 判断 290"/>
        <xdr:cNvSpPr/>
      </xdr:nvSpPr>
      <xdr:spPr>
        <a:xfrm>
          <a:off x="8699500" y="6408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11153</xdr:rowOff>
    </xdr:from>
    <xdr:ext cx="534377" cy="259045"/>
    <xdr:sp macro="" textlink="">
      <xdr:nvSpPr>
        <xdr:cNvPr id="292" name="テキスト ボックス 291"/>
        <xdr:cNvSpPr txBox="1"/>
      </xdr:nvSpPr>
      <xdr:spPr>
        <a:xfrm>
          <a:off x="8483111" y="61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16009</xdr:rowOff>
    </xdr:from>
    <xdr:to>
      <xdr:col>11</xdr:col>
      <xdr:colOff>307975</xdr:colOff>
      <xdr:row>38</xdr:row>
      <xdr:rowOff>21299</xdr:rowOff>
    </xdr:to>
    <xdr:cxnSp macro="">
      <xdr:nvCxnSpPr>
        <xdr:cNvPr id="293" name="直線コネクタ 292"/>
        <xdr:cNvCxnSpPr/>
      </xdr:nvCxnSpPr>
      <xdr:spPr>
        <a:xfrm flipV="1">
          <a:off x="6972300" y="6531109"/>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68854</xdr:rowOff>
    </xdr:from>
    <xdr:to>
      <xdr:col>11</xdr:col>
      <xdr:colOff>358775</xdr:colOff>
      <xdr:row>37</xdr:row>
      <xdr:rowOff>170454</xdr:rowOff>
    </xdr:to>
    <xdr:sp macro="" textlink="">
      <xdr:nvSpPr>
        <xdr:cNvPr id="294" name="フローチャート : 判断 293"/>
        <xdr:cNvSpPr/>
      </xdr:nvSpPr>
      <xdr:spPr>
        <a:xfrm>
          <a:off x="7810500" y="641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15531</xdr:rowOff>
    </xdr:from>
    <xdr:ext cx="534377" cy="259045"/>
    <xdr:sp macro="" textlink="">
      <xdr:nvSpPr>
        <xdr:cNvPr id="295" name="テキスト ボックス 294"/>
        <xdr:cNvSpPr txBox="1"/>
      </xdr:nvSpPr>
      <xdr:spPr>
        <a:xfrm>
          <a:off x="7594111" y="618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79392</xdr:rowOff>
    </xdr:from>
    <xdr:to>
      <xdr:col>10</xdr:col>
      <xdr:colOff>155575</xdr:colOff>
      <xdr:row>38</xdr:row>
      <xdr:rowOff>9542</xdr:rowOff>
    </xdr:to>
    <xdr:sp macro="" textlink="">
      <xdr:nvSpPr>
        <xdr:cNvPr id="296" name="フローチャート : 判断 295"/>
        <xdr:cNvSpPr/>
      </xdr:nvSpPr>
      <xdr:spPr>
        <a:xfrm>
          <a:off x="6921500" y="64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26069</xdr:rowOff>
    </xdr:from>
    <xdr:ext cx="534377" cy="259045"/>
    <xdr:sp macro="" textlink="">
      <xdr:nvSpPr>
        <xdr:cNvPr id="297" name="テキスト ボックス 296"/>
        <xdr:cNvSpPr txBox="1"/>
      </xdr:nvSpPr>
      <xdr:spPr>
        <a:xfrm>
          <a:off x="6705111" y="619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92249</xdr:rowOff>
    </xdr:from>
    <xdr:to>
      <xdr:col>15</xdr:col>
      <xdr:colOff>231775</xdr:colOff>
      <xdr:row>38</xdr:row>
      <xdr:rowOff>22399</xdr:rowOff>
    </xdr:to>
    <xdr:sp macro="" textlink="">
      <xdr:nvSpPr>
        <xdr:cNvPr id="303" name="円/楕円 302"/>
        <xdr:cNvSpPr/>
      </xdr:nvSpPr>
      <xdr:spPr>
        <a:xfrm>
          <a:off x="10426700" y="64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7176</xdr:rowOff>
    </xdr:from>
    <xdr:ext cx="534377" cy="259045"/>
    <xdr:sp macro="" textlink="">
      <xdr:nvSpPr>
        <xdr:cNvPr id="304" name="補助費等該当値テキスト"/>
        <xdr:cNvSpPr txBox="1"/>
      </xdr:nvSpPr>
      <xdr:spPr>
        <a:xfrm>
          <a:off x="10528300" y="635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73,535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114423</xdr:rowOff>
    </xdr:from>
    <xdr:to>
      <xdr:col>14</xdr:col>
      <xdr:colOff>79375</xdr:colOff>
      <xdr:row>38</xdr:row>
      <xdr:rowOff>44573</xdr:rowOff>
    </xdr:to>
    <xdr:sp macro="" textlink="">
      <xdr:nvSpPr>
        <xdr:cNvPr id="305" name="円/楕円 304"/>
        <xdr:cNvSpPr/>
      </xdr:nvSpPr>
      <xdr:spPr>
        <a:xfrm>
          <a:off x="9588500" y="645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35700</xdr:rowOff>
    </xdr:from>
    <xdr:ext cx="534377" cy="259045"/>
    <xdr:sp macro="" textlink="">
      <xdr:nvSpPr>
        <xdr:cNvPr id="306" name="テキスト ボックス 305"/>
        <xdr:cNvSpPr txBox="1"/>
      </xdr:nvSpPr>
      <xdr:spPr>
        <a:xfrm>
          <a:off x="9372111" y="655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63,835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126788</xdr:rowOff>
    </xdr:from>
    <xdr:to>
      <xdr:col>12</xdr:col>
      <xdr:colOff>561975</xdr:colOff>
      <xdr:row>38</xdr:row>
      <xdr:rowOff>56938</xdr:rowOff>
    </xdr:to>
    <xdr:sp macro="" textlink="">
      <xdr:nvSpPr>
        <xdr:cNvPr id="307" name="円/楕円 306"/>
        <xdr:cNvSpPr/>
      </xdr:nvSpPr>
      <xdr:spPr>
        <a:xfrm>
          <a:off x="8699500" y="647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48065</xdr:rowOff>
    </xdr:from>
    <xdr:ext cx="534377" cy="259045"/>
    <xdr:sp macro="" textlink="">
      <xdr:nvSpPr>
        <xdr:cNvPr id="308" name="テキスト ボックス 307"/>
        <xdr:cNvSpPr txBox="1"/>
      </xdr:nvSpPr>
      <xdr:spPr>
        <a:xfrm>
          <a:off x="8483111" y="656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136659</xdr:rowOff>
    </xdr:from>
    <xdr:to>
      <xdr:col>11</xdr:col>
      <xdr:colOff>358775</xdr:colOff>
      <xdr:row>38</xdr:row>
      <xdr:rowOff>66809</xdr:rowOff>
    </xdr:to>
    <xdr:sp macro="" textlink="">
      <xdr:nvSpPr>
        <xdr:cNvPr id="309" name="円/楕円 308"/>
        <xdr:cNvSpPr/>
      </xdr:nvSpPr>
      <xdr:spPr>
        <a:xfrm>
          <a:off x="7810500" y="648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57936</xdr:rowOff>
    </xdr:from>
    <xdr:ext cx="534377" cy="259045"/>
    <xdr:sp macro="" textlink="">
      <xdr:nvSpPr>
        <xdr:cNvPr id="310" name="テキスト ボックス 309"/>
        <xdr:cNvSpPr txBox="1"/>
      </xdr:nvSpPr>
      <xdr:spPr>
        <a:xfrm>
          <a:off x="7594111" y="657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141949</xdr:rowOff>
    </xdr:from>
    <xdr:to>
      <xdr:col>10</xdr:col>
      <xdr:colOff>155575</xdr:colOff>
      <xdr:row>38</xdr:row>
      <xdr:rowOff>72099</xdr:rowOff>
    </xdr:to>
    <xdr:sp macro="" textlink="">
      <xdr:nvSpPr>
        <xdr:cNvPr id="311" name="円/楕円 310"/>
        <xdr:cNvSpPr/>
      </xdr:nvSpPr>
      <xdr:spPr>
        <a:xfrm>
          <a:off x="6921500" y="64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63226</xdr:rowOff>
    </xdr:from>
    <xdr:ext cx="534377" cy="259045"/>
    <xdr:sp macro="" textlink="">
      <xdr:nvSpPr>
        <xdr:cNvPr id="312" name="テキスト ボックス 311"/>
        <xdr:cNvSpPr txBox="1"/>
      </xdr:nvSpPr>
      <xdr:spPr>
        <a:xfrm>
          <a:off x="6705111" y="657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114325</xdr:rowOff>
    </xdr:from>
    <xdr:to>
      <xdr:col>15</xdr:col>
      <xdr:colOff>180975</xdr:colOff>
      <xdr:row>57</xdr:row>
      <xdr:rowOff>160830</xdr:rowOff>
    </xdr:to>
    <xdr:cxnSp macro="">
      <xdr:nvCxnSpPr>
        <xdr:cNvPr id="337" name="直線コネクタ 336"/>
        <xdr:cNvCxnSpPr/>
      </xdr:nvCxnSpPr>
      <xdr:spPr>
        <a:xfrm>
          <a:off x="9639300" y="9886975"/>
          <a:ext cx="838200" cy="4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92244</xdr:rowOff>
    </xdr:from>
    <xdr:to>
      <xdr:col>14</xdr:col>
      <xdr:colOff>28575</xdr:colOff>
      <xdr:row>57</xdr:row>
      <xdr:rowOff>114325</xdr:rowOff>
    </xdr:to>
    <xdr:cxnSp macro="">
      <xdr:nvCxnSpPr>
        <xdr:cNvPr id="340" name="直線コネクタ 339"/>
        <xdr:cNvCxnSpPr/>
      </xdr:nvCxnSpPr>
      <xdr:spPr>
        <a:xfrm>
          <a:off x="8750300" y="9864894"/>
          <a:ext cx="889000" cy="2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77650</xdr:rowOff>
    </xdr:from>
    <xdr:to>
      <xdr:col>14</xdr:col>
      <xdr:colOff>79375</xdr:colOff>
      <xdr:row>58</xdr:row>
      <xdr:rowOff>7800</xdr:rowOff>
    </xdr:to>
    <xdr:sp macro="" textlink="">
      <xdr:nvSpPr>
        <xdr:cNvPr id="341" name="フローチャート : 判断 340"/>
        <xdr:cNvSpPr/>
      </xdr:nvSpPr>
      <xdr:spPr>
        <a:xfrm>
          <a:off x="9588500" y="985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170377</xdr:rowOff>
    </xdr:from>
    <xdr:ext cx="599010" cy="259045"/>
    <xdr:sp macro="" textlink="">
      <xdr:nvSpPr>
        <xdr:cNvPr id="342" name="テキスト ボックス 341"/>
        <xdr:cNvSpPr txBox="1"/>
      </xdr:nvSpPr>
      <xdr:spPr>
        <a:xfrm>
          <a:off x="9339794" y="994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92244</xdr:rowOff>
    </xdr:from>
    <xdr:to>
      <xdr:col>12</xdr:col>
      <xdr:colOff>511175</xdr:colOff>
      <xdr:row>57</xdr:row>
      <xdr:rowOff>110868</xdr:rowOff>
    </xdr:to>
    <xdr:cxnSp macro="">
      <xdr:nvCxnSpPr>
        <xdr:cNvPr id="343" name="直線コネクタ 342"/>
        <xdr:cNvCxnSpPr/>
      </xdr:nvCxnSpPr>
      <xdr:spPr>
        <a:xfrm flipV="1">
          <a:off x="7861300" y="9864894"/>
          <a:ext cx="889000" cy="1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77657</xdr:rowOff>
    </xdr:from>
    <xdr:to>
      <xdr:col>12</xdr:col>
      <xdr:colOff>561975</xdr:colOff>
      <xdr:row>58</xdr:row>
      <xdr:rowOff>7807</xdr:rowOff>
    </xdr:to>
    <xdr:sp macro="" textlink="">
      <xdr:nvSpPr>
        <xdr:cNvPr id="344" name="フローチャート : 判断 343"/>
        <xdr:cNvSpPr/>
      </xdr:nvSpPr>
      <xdr:spPr>
        <a:xfrm>
          <a:off x="8699500" y="98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170384</xdr:rowOff>
    </xdr:from>
    <xdr:ext cx="599010" cy="259045"/>
    <xdr:sp macro="" textlink="">
      <xdr:nvSpPr>
        <xdr:cNvPr id="345" name="テキスト ボックス 344"/>
        <xdr:cNvSpPr txBox="1"/>
      </xdr:nvSpPr>
      <xdr:spPr>
        <a:xfrm>
          <a:off x="8450794" y="994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72530</xdr:rowOff>
    </xdr:from>
    <xdr:to>
      <xdr:col>11</xdr:col>
      <xdr:colOff>307975</xdr:colOff>
      <xdr:row>57</xdr:row>
      <xdr:rowOff>110868</xdr:rowOff>
    </xdr:to>
    <xdr:cxnSp macro="">
      <xdr:nvCxnSpPr>
        <xdr:cNvPr id="346" name="直線コネクタ 345"/>
        <xdr:cNvCxnSpPr/>
      </xdr:nvCxnSpPr>
      <xdr:spPr>
        <a:xfrm>
          <a:off x="6972300" y="9845180"/>
          <a:ext cx="889000" cy="3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91856</xdr:rowOff>
    </xdr:from>
    <xdr:to>
      <xdr:col>11</xdr:col>
      <xdr:colOff>358775</xdr:colOff>
      <xdr:row>58</xdr:row>
      <xdr:rowOff>22006</xdr:rowOff>
    </xdr:to>
    <xdr:sp macro="" textlink="">
      <xdr:nvSpPr>
        <xdr:cNvPr id="347" name="フローチャート : 判断 346"/>
        <xdr:cNvSpPr/>
      </xdr:nvSpPr>
      <xdr:spPr>
        <a:xfrm>
          <a:off x="7810500" y="986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13133</xdr:rowOff>
    </xdr:from>
    <xdr:ext cx="534377" cy="259045"/>
    <xdr:sp macro="" textlink="">
      <xdr:nvSpPr>
        <xdr:cNvPr id="348" name="テキスト ボックス 347"/>
        <xdr:cNvSpPr txBox="1"/>
      </xdr:nvSpPr>
      <xdr:spPr>
        <a:xfrm>
          <a:off x="7594111" y="995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93460</xdr:rowOff>
    </xdr:from>
    <xdr:to>
      <xdr:col>10</xdr:col>
      <xdr:colOff>155575</xdr:colOff>
      <xdr:row>58</xdr:row>
      <xdr:rowOff>23610</xdr:rowOff>
    </xdr:to>
    <xdr:sp macro="" textlink="">
      <xdr:nvSpPr>
        <xdr:cNvPr id="349" name="フローチャート : 判断 348"/>
        <xdr:cNvSpPr/>
      </xdr:nvSpPr>
      <xdr:spPr>
        <a:xfrm>
          <a:off x="6921500" y="986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14737</xdr:rowOff>
    </xdr:from>
    <xdr:ext cx="534377" cy="259045"/>
    <xdr:sp macro="" textlink="">
      <xdr:nvSpPr>
        <xdr:cNvPr id="350" name="テキスト ボックス 349"/>
        <xdr:cNvSpPr txBox="1"/>
      </xdr:nvSpPr>
      <xdr:spPr>
        <a:xfrm>
          <a:off x="6705111" y="995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110030</xdr:rowOff>
    </xdr:from>
    <xdr:to>
      <xdr:col>15</xdr:col>
      <xdr:colOff>231775</xdr:colOff>
      <xdr:row>58</xdr:row>
      <xdr:rowOff>40180</xdr:rowOff>
    </xdr:to>
    <xdr:sp macro="" textlink="">
      <xdr:nvSpPr>
        <xdr:cNvPr id="356" name="円/楕円 355"/>
        <xdr:cNvSpPr/>
      </xdr:nvSpPr>
      <xdr:spPr>
        <a:xfrm>
          <a:off x="10426700" y="988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24957</xdr:rowOff>
    </xdr:from>
    <xdr:ext cx="534377" cy="259045"/>
    <xdr:sp macro="" textlink="">
      <xdr:nvSpPr>
        <xdr:cNvPr id="357" name="普通建設事業費該当値テキスト"/>
        <xdr:cNvSpPr txBox="1"/>
      </xdr:nvSpPr>
      <xdr:spPr>
        <a:xfrm>
          <a:off x="10528300" y="979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63,026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63525</xdr:rowOff>
    </xdr:from>
    <xdr:to>
      <xdr:col>14</xdr:col>
      <xdr:colOff>79375</xdr:colOff>
      <xdr:row>57</xdr:row>
      <xdr:rowOff>165125</xdr:rowOff>
    </xdr:to>
    <xdr:sp macro="" textlink="">
      <xdr:nvSpPr>
        <xdr:cNvPr id="358" name="円/楕円 357"/>
        <xdr:cNvSpPr/>
      </xdr:nvSpPr>
      <xdr:spPr>
        <a:xfrm>
          <a:off x="9588500" y="98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10202</xdr:rowOff>
    </xdr:from>
    <xdr:ext cx="599010" cy="259045"/>
    <xdr:sp macro="" textlink="">
      <xdr:nvSpPr>
        <xdr:cNvPr id="359" name="テキスト ボックス 358"/>
        <xdr:cNvSpPr txBox="1"/>
      </xdr:nvSpPr>
      <xdr:spPr>
        <a:xfrm>
          <a:off x="9339794" y="961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144,401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41444</xdr:rowOff>
    </xdr:from>
    <xdr:to>
      <xdr:col>12</xdr:col>
      <xdr:colOff>561975</xdr:colOff>
      <xdr:row>57</xdr:row>
      <xdr:rowOff>143044</xdr:rowOff>
    </xdr:to>
    <xdr:sp macro="" textlink="">
      <xdr:nvSpPr>
        <xdr:cNvPr id="360" name="円/楕円 359"/>
        <xdr:cNvSpPr/>
      </xdr:nvSpPr>
      <xdr:spPr>
        <a:xfrm>
          <a:off x="8699500" y="981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159571</xdr:rowOff>
    </xdr:from>
    <xdr:ext cx="599010" cy="259045"/>
    <xdr:sp macro="" textlink="">
      <xdr:nvSpPr>
        <xdr:cNvPr id="361" name="テキスト ボックス 360"/>
        <xdr:cNvSpPr txBox="1"/>
      </xdr:nvSpPr>
      <xdr:spPr>
        <a:xfrm>
          <a:off x="8450794" y="958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183,038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60068</xdr:rowOff>
    </xdr:from>
    <xdr:to>
      <xdr:col>11</xdr:col>
      <xdr:colOff>358775</xdr:colOff>
      <xdr:row>57</xdr:row>
      <xdr:rowOff>161668</xdr:rowOff>
    </xdr:to>
    <xdr:sp macro="" textlink="">
      <xdr:nvSpPr>
        <xdr:cNvPr id="362" name="円/楕円 361"/>
        <xdr:cNvSpPr/>
      </xdr:nvSpPr>
      <xdr:spPr>
        <a:xfrm>
          <a:off x="7810500" y="983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6745</xdr:rowOff>
    </xdr:from>
    <xdr:ext cx="599010" cy="259045"/>
    <xdr:sp macro="" textlink="">
      <xdr:nvSpPr>
        <xdr:cNvPr id="363" name="テキスト ボックス 362"/>
        <xdr:cNvSpPr txBox="1"/>
      </xdr:nvSpPr>
      <xdr:spPr>
        <a:xfrm>
          <a:off x="7561794" y="960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150,449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21730</xdr:rowOff>
    </xdr:from>
    <xdr:to>
      <xdr:col>10</xdr:col>
      <xdr:colOff>155575</xdr:colOff>
      <xdr:row>57</xdr:row>
      <xdr:rowOff>123330</xdr:rowOff>
    </xdr:to>
    <xdr:sp macro="" textlink="">
      <xdr:nvSpPr>
        <xdr:cNvPr id="364" name="円/楕円 363"/>
        <xdr:cNvSpPr/>
      </xdr:nvSpPr>
      <xdr:spPr>
        <a:xfrm>
          <a:off x="6921500" y="979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139857</xdr:rowOff>
    </xdr:from>
    <xdr:ext cx="599010" cy="259045"/>
    <xdr:sp macro="" textlink="">
      <xdr:nvSpPr>
        <xdr:cNvPr id="365" name="テキスト ボックス 364"/>
        <xdr:cNvSpPr txBox="1"/>
      </xdr:nvSpPr>
      <xdr:spPr>
        <a:xfrm>
          <a:off x="6672794" y="956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151107</xdr:rowOff>
    </xdr:from>
    <xdr:to>
      <xdr:col>15</xdr:col>
      <xdr:colOff>180975</xdr:colOff>
      <xdr:row>79</xdr:row>
      <xdr:rowOff>27282</xdr:rowOff>
    </xdr:to>
    <xdr:cxnSp macro="">
      <xdr:nvCxnSpPr>
        <xdr:cNvPr id="394" name="直線コネクタ 393"/>
        <xdr:cNvCxnSpPr/>
      </xdr:nvCxnSpPr>
      <xdr:spPr>
        <a:xfrm>
          <a:off x="9639300" y="13524207"/>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96596</xdr:rowOff>
    </xdr:from>
    <xdr:to>
      <xdr:col>14</xdr:col>
      <xdr:colOff>79375</xdr:colOff>
      <xdr:row>79</xdr:row>
      <xdr:rowOff>26746</xdr:rowOff>
    </xdr:to>
    <xdr:sp macro="" textlink="">
      <xdr:nvSpPr>
        <xdr:cNvPr id="397" name="フローチャート : 判断 396"/>
        <xdr:cNvSpPr/>
      </xdr:nvSpPr>
      <xdr:spPr>
        <a:xfrm>
          <a:off x="9588500" y="1346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43273</xdr:rowOff>
    </xdr:from>
    <xdr:ext cx="534377" cy="259045"/>
    <xdr:sp macro="" textlink="">
      <xdr:nvSpPr>
        <xdr:cNvPr id="398" name="テキスト ボックス 397"/>
        <xdr:cNvSpPr txBox="1"/>
      </xdr:nvSpPr>
      <xdr:spPr>
        <a:xfrm>
          <a:off x="9372111" y="132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147932</xdr:rowOff>
    </xdr:from>
    <xdr:to>
      <xdr:col>15</xdr:col>
      <xdr:colOff>231775</xdr:colOff>
      <xdr:row>79</xdr:row>
      <xdr:rowOff>78082</xdr:rowOff>
    </xdr:to>
    <xdr:sp macro="" textlink="">
      <xdr:nvSpPr>
        <xdr:cNvPr id="404" name="円/楕円 403"/>
        <xdr:cNvSpPr/>
      </xdr:nvSpPr>
      <xdr:spPr>
        <a:xfrm>
          <a:off x="10426700" y="1352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62859</xdr:rowOff>
    </xdr:from>
    <xdr:ext cx="534377" cy="259045"/>
    <xdr:sp macro="" textlink="">
      <xdr:nvSpPr>
        <xdr:cNvPr id="405" name="普通建設事業費 （ うち新規整備　）該当値テキスト"/>
        <xdr:cNvSpPr txBox="1"/>
      </xdr:nvSpPr>
      <xdr:spPr>
        <a:xfrm>
          <a:off x="10528300" y="1343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100307</xdr:rowOff>
    </xdr:from>
    <xdr:to>
      <xdr:col>14</xdr:col>
      <xdr:colOff>79375</xdr:colOff>
      <xdr:row>79</xdr:row>
      <xdr:rowOff>30457</xdr:rowOff>
    </xdr:to>
    <xdr:sp macro="" textlink="">
      <xdr:nvSpPr>
        <xdr:cNvPr id="406" name="円/楕円 405"/>
        <xdr:cNvSpPr/>
      </xdr:nvSpPr>
      <xdr:spPr>
        <a:xfrm>
          <a:off x="9588500" y="1347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21584</xdr:rowOff>
    </xdr:from>
    <xdr:ext cx="534377" cy="259045"/>
    <xdr:sp macro="" textlink="">
      <xdr:nvSpPr>
        <xdr:cNvPr id="407" name="テキスト ボックス 406"/>
        <xdr:cNvSpPr txBox="1"/>
      </xdr:nvSpPr>
      <xdr:spPr>
        <a:xfrm>
          <a:off x="9372111" y="1356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146906</xdr:rowOff>
    </xdr:from>
    <xdr:to>
      <xdr:col>15</xdr:col>
      <xdr:colOff>180975</xdr:colOff>
      <xdr:row>99</xdr:row>
      <xdr:rowOff>7508</xdr:rowOff>
    </xdr:to>
    <xdr:cxnSp macro="">
      <xdr:nvCxnSpPr>
        <xdr:cNvPr id="436" name="直線コネクタ 435"/>
        <xdr:cNvCxnSpPr/>
      </xdr:nvCxnSpPr>
      <xdr:spPr>
        <a:xfrm>
          <a:off x="9639300" y="16949006"/>
          <a:ext cx="838200" cy="3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127784</xdr:rowOff>
    </xdr:from>
    <xdr:to>
      <xdr:col>14</xdr:col>
      <xdr:colOff>79375</xdr:colOff>
      <xdr:row>99</xdr:row>
      <xdr:rowOff>57934</xdr:rowOff>
    </xdr:to>
    <xdr:sp macro="" textlink="">
      <xdr:nvSpPr>
        <xdr:cNvPr id="439" name="フローチャート : 判断 438"/>
        <xdr:cNvSpPr/>
      </xdr:nvSpPr>
      <xdr:spPr>
        <a:xfrm>
          <a:off x="9588500" y="16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49061</xdr:rowOff>
    </xdr:from>
    <xdr:ext cx="534377" cy="259045"/>
    <xdr:sp macro="" textlink="">
      <xdr:nvSpPr>
        <xdr:cNvPr id="440" name="テキスト ボックス 439"/>
        <xdr:cNvSpPr txBox="1"/>
      </xdr:nvSpPr>
      <xdr:spPr>
        <a:xfrm>
          <a:off x="9372111" y="1702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128158</xdr:rowOff>
    </xdr:from>
    <xdr:to>
      <xdr:col>15</xdr:col>
      <xdr:colOff>231775</xdr:colOff>
      <xdr:row>99</xdr:row>
      <xdr:rowOff>58308</xdr:rowOff>
    </xdr:to>
    <xdr:sp macro="" textlink="">
      <xdr:nvSpPr>
        <xdr:cNvPr id="446" name="円/楕円 445"/>
        <xdr:cNvSpPr/>
      </xdr:nvSpPr>
      <xdr:spPr>
        <a:xfrm>
          <a:off x="10426700" y="169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64299</xdr:rowOff>
    </xdr:from>
    <xdr:ext cx="534377" cy="259045"/>
    <xdr:sp macro="" textlink="">
      <xdr:nvSpPr>
        <xdr:cNvPr id="447" name="普通建設事業費 （ うち更新整備　）該当値テキスト"/>
        <xdr:cNvSpPr txBox="1"/>
      </xdr:nvSpPr>
      <xdr:spPr>
        <a:xfrm>
          <a:off x="10528300" y="1686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48,480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96106</xdr:rowOff>
    </xdr:from>
    <xdr:to>
      <xdr:col>14</xdr:col>
      <xdr:colOff>79375</xdr:colOff>
      <xdr:row>99</xdr:row>
      <xdr:rowOff>26256</xdr:rowOff>
    </xdr:to>
    <xdr:sp macro="" textlink="">
      <xdr:nvSpPr>
        <xdr:cNvPr id="448" name="円/楕円 447"/>
        <xdr:cNvSpPr/>
      </xdr:nvSpPr>
      <xdr:spPr>
        <a:xfrm>
          <a:off x="9588500" y="1689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42783</xdr:rowOff>
    </xdr:from>
    <xdr:ext cx="534377" cy="259045"/>
    <xdr:sp macro="" textlink="">
      <xdr:nvSpPr>
        <xdr:cNvPr id="449" name="テキスト ボックス 448"/>
        <xdr:cNvSpPr txBox="1"/>
      </xdr:nvSpPr>
      <xdr:spPr>
        <a:xfrm>
          <a:off x="9372111" y="1667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167288</xdr:rowOff>
    </xdr:from>
    <xdr:to>
      <xdr:col>23</xdr:col>
      <xdr:colOff>517525</xdr:colOff>
      <xdr:row>39</xdr:row>
      <xdr:rowOff>44297</xdr:rowOff>
    </xdr:to>
    <xdr:cxnSp macro="">
      <xdr:nvCxnSpPr>
        <xdr:cNvPr id="478" name="直線コネクタ 477"/>
        <xdr:cNvCxnSpPr/>
      </xdr:nvCxnSpPr>
      <xdr:spPr>
        <a:xfrm>
          <a:off x="15481300" y="6682388"/>
          <a:ext cx="838200" cy="4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167288</xdr:rowOff>
    </xdr:from>
    <xdr:to>
      <xdr:col>22</xdr:col>
      <xdr:colOff>365125</xdr:colOff>
      <xdr:row>39</xdr:row>
      <xdr:rowOff>36952</xdr:rowOff>
    </xdr:to>
    <xdr:cxnSp macro="">
      <xdr:nvCxnSpPr>
        <xdr:cNvPr id="481" name="直線コネクタ 480"/>
        <xdr:cNvCxnSpPr/>
      </xdr:nvCxnSpPr>
      <xdr:spPr>
        <a:xfrm flipV="1">
          <a:off x="14592300" y="6682388"/>
          <a:ext cx="889000" cy="4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118363</xdr:rowOff>
    </xdr:from>
    <xdr:to>
      <xdr:col>22</xdr:col>
      <xdr:colOff>415925</xdr:colOff>
      <xdr:row>39</xdr:row>
      <xdr:rowOff>48513</xdr:rowOff>
    </xdr:to>
    <xdr:sp macro="" textlink="">
      <xdr:nvSpPr>
        <xdr:cNvPr id="482" name="フローチャート : 判断 481"/>
        <xdr:cNvSpPr/>
      </xdr:nvSpPr>
      <xdr:spPr>
        <a:xfrm>
          <a:off x="15430500" y="663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39640</xdr:rowOff>
    </xdr:from>
    <xdr:ext cx="534377" cy="259045"/>
    <xdr:sp macro="" textlink="">
      <xdr:nvSpPr>
        <xdr:cNvPr id="483" name="テキスト ボックス 482"/>
        <xdr:cNvSpPr txBox="1"/>
      </xdr:nvSpPr>
      <xdr:spPr>
        <a:xfrm>
          <a:off x="15214111" y="672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36952</xdr:rowOff>
    </xdr:from>
    <xdr:to>
      <xdr:col>21</xdr:col>
      <xdr:colOff>161925</xdr:colOff>
      <xdr:row>39</xdr:row>
      <xdr:rowOff>37344</xdr:rowOff>
    </xdr:to>
    <xdr:cxnSp macro="">
      <xdr:nvCxnSpPr>
        <xdr:cNvPr id="484" name="直線コネクタ 483"/>
        <xdr:cNvCxnSpPr/>
      </xdr:nvCxnSpPr>
      <xdr:spPr>
        <a:xfrm flipV="1">
          <a:off x="13703300" y="6723502"/>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130090</xdr:rowOff>
    </xdr:from>
    <xdr:to>
      <xdr:col>21</xdr:col>
      <xdr:colOff>212725</xdr:colOff>
      <xdr:row>39</xdr:row>
      <xdr:rowOff>60240</xdr:rowOff>
    </xdr:to>
    <xdr:sp macro="" textlink="">
      <xdr:nvSpPr>
        <xdr:cNvPr id="485" name="フローチャート : 判断 484"/>
        <xdr:cNvSpPr/>
      </xdr:nvSpPr>
      <xdr:spPr>
        <a:xfrm>
          <a:off x="14541500" y="664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76767</xdr:rowOff>
    </xdr:from>
    <xdr:ext cx="469744" cy="259045"/>
    <xdr:sp macro="" textlink="">
      <xdr:nvSpPr>
        <xdr:cNvPr id="486" name="テキスト ボックス 485"/>
        <xdr:cNvSpPr txBox="1"/>
      </xdr:nvSpPr>
      <xdr:spPr>
        <a:xfrm>
          <a:off x="14357427" y="64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35378</xdr:rowOff>
    </xdr:from>
    <xdr:to>
      <xdr:col>19</xdr:col>
      <xdr:colOff>644525</xdr:colOff>
      <xdr:row>39</xdr:row>
      <xdr:rowOff>37344</xdr:rowOff>
    </xdr:to>
    <xdr:cxnSp macro="">
      <xdr:nvCxnSpPr>
        <xdr:cNvPr id="487" name="直線コネクタ 486"/>
        <xdr:cNvCxnSpPr/>
      </xdr:nvCxnSpPr>
      <xdr:spPr>
        <a:xfrm>
          <a:off x="12814300" y="6721928"/>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129495</xdr:rowOff>
    </xdr:from>
    <xdr:to>
      <xdr:col>20</xdr:col>
      <xdr:colOff>9525</xdr:colOff>
      <xdr:row>39</xdr:row>
      <xdr:rowOff>59645</xdr:rowOff>
    </xdr:to>
    <xdr:sp macro="" textlink="">
      <xdr:nvSpPr>
        <xdr:cNvPr id="488" name="フローチャート : 判断 487"/>
        <xdr:cNvSpPr/>
      </xdr:nvSpPr>
      <xdr:spPr>
        <a:xfrm>
          <a:off x="13652500" y="66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76173</xdr:rowOff>
    </xdr:from>
    <xdr:ext cx="469744" cy="259045"/>
    <xdr:sp macro="" textlink="">
      <xdr:nvSpPr>
        <xdr:cNvPr id="489" name="テキスト ボックス 488"/>
        <xdr:cNvSpPr txBox="1"/>
      </xdr:nvSpPr>
      <xdr:spPr>
        <a:xfrm>
          <a:off x="13468427" y="641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132330</xdr:rowOff>
    </xdr:from>
    <xdr:to>
      <xdr:col>18</xdr:col>
      <xdr:colOff>492125</xdr:colOff>
      <xdr:row>39</xdr:row>
      <xdr:rowOff>62480</xdr:rowOff>
    </xdr:to>
    <xdr:sp macro="" textlink="">
      <xdr:nvSpPr>
        <xdr:cNvPr id="490" name="フローチャート : 判断 489"/>
        <xdr:cNvSpPr/>
      </xdr:nvSpPr>
      <xdr:spPr>
        <a:xfrm>
          <a:off x="12763500" y="66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79007</xdr:rowOff>
    </xdr:from>
    <xdr:ext cx="469744" cy="259045"/>
    <xdr:sp macro="" textlink="">
      <xdr:nvSpPr>
        <xdr:cNvPr id="491" name="テキスト ボックス 490"/>
        <xdr:cNvSpPr txBox="1"/>
      </xdr:nvSpPr>
      <xdr:spPr>
        <a:xfrm>
          <a:off x="12579427" y="64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164947</xdr:rowOff>
    </xdr:from>
    <xdr:to>
      <xdr:col>23</xdr:col>
      <xdr:colOff>568325</xdr:colOff>
      <xdr:row>39</xdr:row>
      <xdr:rowOff>95097</xdr:rowOff>
    </xdr:to>
    <xdr:sp macro="" textlink="">
      <xdr:nvSpPr>
        <xdr:cNvPr id="497" name="円/楕円 496"/>
        <xdr:cNvSpPr/>
      </xdr:nvSpPr>
      <xdr:spPr>
        <a:xfrm>
          <a:off x="162687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97448</xdr:rowOff>
    </xdr:from>
    <xdr:ext cx="313932" cy="259045"/>
    <xdr:sp macro="" textlink="">
      <xdr:nvSpPr>
        <xdr:cNvPr id="498" name="災害復旧事業費該当値テキスト"/>
        <xdr:cNvSpPr txBox="1"/>
      </xdr:nvSpPr>
      <xdr:spPr>
        <a:xfrm>
          <a:off x="16370300" y="66125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116488</xdr:rowOff>
    </xdr:from>
    <xdr:to>
      <xdr:col>22</xdr:col>
      <xdr:colOff>415925</xdr:colOff>
      <xdr:row>39</xdr:row>
      <xdr:rowOff>46638</xdr:rowOff>
    </xdr:to>
    <xdr:sp macro="" textlink="">
      <xdr:nvSpPr>
        <xdr:cNvPr id="499" name="円/楕円 498"/>
        <xdr:cNvSpPr/>
      </xdr:nvSpPr>
      <xdr:spPr>
        <a:xfrm>
          <a:off x="15430500" y="663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63165</xdr:rowOff>
    </xdr:from>
    <xdr:ext cx="534377" cy="259045"/>
    <xdr:sp macro="" textlink="">
      <xdr:nvSpPr>
        <xdr:cNvPr id="500" name="テキスト ボックス 499"/>
        <xdr:cNvSpPr txBox="1"/>
      </xdr:nvSpPr>
      <xdr:spPr>
        <a:xfrm>
          <a:off x="15214111" y="64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157602</xdr:rowOff>
    </xdr:from>
    <xdr:to>
      <xdr:col>21</xdr:col>
      <xdr:colOff>212725</xdr:colOff>
      <xdr:row>39</xdr:row>
      <xdr:rowOff>87752</xdr:rowOff>
    </xdr:to>
    <xdr:sp macro="" textlink="">
      <xdr:nvSpPr>
        <xdr:cNvPr id="501" name="円/楕円 500"/>
        <xdr:cNvSpPr/>
      </xdr:nvSpPr>
      <xdr:spPr>
        <a:xfrm>
          <a:off x="14541500" y="667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78879</xdr:rowOff>
    </xdr:from>
    <xdr:ext cx="469744" cy="259045"/>
    <xdr:sp macro="" textlink="">
      <xdr:nvSpPr>
        <xdr:cNvPr id="502" name="テキスト ボックス 501"/>
        <xdr:cNvSpPr txBox="1"/>
      </xdr:nvSpPr>
      <xdr:spPr>
        <a:xfrm>
          <a:off x="14357427" y="676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157994</xdr:rowOff>
    </xdr:from>
    <xdr:to>
      <xdr:col>20</xdr:col>
      <xdr:colOff>9525</xdr:colOff>
      <xdr:row>39</xdr:row>
      <xdr:rowOff>88144</xdr:rowOff>
    </xdr:to>
    <xdr:sp macro="" textlink="">
      <xdr:nvSpPr>
        <xdr:cNvPr id="503" name="円/楕円 502"/>
        <xdr:cNvSpPr/>
      </xdr:nvSpPr>
      <xdr:spPr>
        <a:xfrm>
          <a:off x="13652500" y="66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79271</xdr:rowOff>
    </xdr:from>
    <xdr:ext cx="469744" cy="259045"/>
    <xdr:sp macro="" textlink="">
      <xdr:nvSpPr>
        <xdr:cNvPr id="504" name="テキスト ボックス 503"/>
        <xdr:cNvSpPr txBox="1"/>
      </xdr:nvSpPr>
      <xdr:spPr>
        <a:xfrm>
          <a:off x="13468427" y="676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156028</xdr:rowOff>
    </xdr:from>
    <xdr:to>
      <xdr:col>18</xdr:col>
      <xdr:colOff>492125</xdr:colOff>
      <xdr:row>39</xdr:row>
      <xdr:rowOff>86178</xdr:rowOff>
    </xdr:to>
    <xdr:sp macro="" textlink="">
      <xdr:nvSpPr>
        <xdr:cNvPr id="505" name="円/楕円 504"/>
        <xdr:cNvSpPr/>
      </xdr:nvSpPr>
      <xdr:spPr>
        <a:xfrm>
          <a:off x="12763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77305</xdr:rowOff>
    </xdr:from>
    <xdr:ext cx="469744" cy="259045"/>
    <xdr:sp macro="" textlink="">
      <xdr:nvSpPr>
        <xdr:cNvPr id="506" name="テキスト ボックス 505"/>
        <xdr:cNvSpPr txBox="1"/>
      </xdr:nvSpPr>
      <xdr:spPr>
        <a:xfrm>
          <a:off x="12579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7" name="直線コネクタ 51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8" name="テキスト ボックス 51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9" name="直線コネクタ 51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0" name="テキスト ボックス 51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2" name="直線コネクタ 52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7" name="直線コネクタ 52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9" name="フローチャート : 判断 52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0" name="直線コネクタ 52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1" name="フローチャート : 判断 53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2" name="テキスト ボックス 53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3" name="直線コネクタ 53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4" name="フローチャート : 判断 53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5" name="テキスト ボックス 53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6" name="直線コネクタ 53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7" name="フローチャート : 判断 53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8" name="テキスト ボックス 53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9" name="フローチャート : 判断 53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0" name="テキスト ボックス 53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1" name="テキスト ボックス 54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2" name="テキスト ボックス 54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3" name="テキスト ボックス 54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4" name="テキスト ボックス 54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5" name="テキスト ボックス 54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円/楕円 54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8" name="円/楕円 54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49" name="テキスト ボックス 54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0" name="円/楕円 54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1" name="テキスト ボックス 55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2" name="円/楕円 55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3" name="テキスト ボックス 55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円/楕円 55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5" name="テキスト ボックス 55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6" name="正方形/長方形 55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7" name="正方形/長方形 55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8" name="正方形/長方形 55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59" name="正方形/長方形 55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0" name="正方形/長方形 55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1" name="正方形/長方形 56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2" name="正方形/長方形 56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3" name="正方形/長方形 56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4" name="テキスト ボックス 56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5" name="直線コネクタ 56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66" name="直線コネクタ 56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67" name="テキスト ボックス 56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68" name="直線コネクタ 56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69" name="テキスト ボックス 56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0" name="直線コネクタ 56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1" name="テキスト ボックス 57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2" name="直線コネクタ 57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73" name="テキスト ボックス 57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4" name="直線コネクタ 57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5" name="テキスト ボックス 57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77" name="直線コネクタ 576"/>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78"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79" name="直線コネクタ 578"/>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0"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1" name="直線コネクタ 580"/>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31995</xdr:rowOff>
    </xdr:from>
    <xdr:to>
      <xdr:col>23</xdr:col>
      <xdr:colOff>517525</xdr:colOff>
      <xdr:row>77</xdr:row>
      <xdr:rowOff>61581</xdr:rowOff>
    </xdr:to>
    <xdr:cxnSp macro="">
      <xdr:nvCxnSpPr>
        <xdr:cNvPr id="582" name="直線コネクタ 581"/>
        <xdr:cNvCxnSpPr/>
      </xdr:nvCxnSpPr>
      <xdr:spPr>
        <a:xfrm flipV="1">
          <a:off x="15481300" y="13233645"/>
          <a:ext cx="838200" cy="2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83"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84" name="フローチャート : 判断 583"/>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33141</xdr:rowOff>
    </xdr:from>
    <xdr:to>
      <xdr:col>22</xdr:col>
      <xdr:colOff>365125</xdr:colOff>
      <xdr:row>77</xdr:row>
      <xdr:rowOff>61581</xdr:rowOff>
    </xdr:to>
    <xdr:cxnSp macro="">
      <xdr:nvCxnSpPr>
        <xdr:cNvPr id="585" name="直線コネクタ 584"/>
        <xdr:cNvCxnSpPr/>
      </xdr:nvCxnSpPr>
      <xdr:spPr>
        <a:xfrm>
          <a:off x="14592300" y="13234791"/>
          <a:ext cx="889000" cy="2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97754</xdr:rowOff>
    </xdr:from>
    <xdr:to>
      <xdr:col>22</xdr:col>
      <xdr:colOff>415925</xdr:colOff>
      <xdr:row>78</xdr:row>
      <xdr:rowOff>27904</xdr:rowOff>
    </xdr:to>
    <xdr:sp macro="" textlink="">
      <xdr:nvSpPr>
        <xdr:cNvPr id="586" name="フローチャート : 判断 585"/>
        <xdr:cNvSpPr/>
      </xdr:nvSpPr>
      <xdr:spPr>
        <a:xfrm>
          <a:off x="15430500" y="1329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19031</xdr:rowOff>
    </xdr:from>
    <xdr:ext cx="534377" cy="259045"/>
    <xdr:sp macro="" textlink="">
      <xdr:nvSpPr>
        <xdr:cNvPr id="587" name="テキスト ボックス 586"/>
        <xdr:cNvSpPr txBox="1"/>
      </xdr:nvSpPr>
      <xdr:spPr>
        <a:xfrm>
          <a:off x="15214111" y="1339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33141</xdr:rowOff>
    </xdr:from>
    <xdr:to>
      <xdr:col>21</xdr:col>
      <xdr:colOff>161925</xdr:colOff>
      <xdr:row>77</xdr:row>
      <xdr:rowOff>33421</xdr:rowOff>
    </xdr:to>
    <xdr:cxnSp macro="">
      <xdr:nvCxnSpPr>
        <xdr:cNvPr id="588" name="直線コネクタ 587"/>
        <xdr:cNvCxnSpPr/>
      </xdr:nvCxnSpPr>
      <xdr:spPr>
        <a:xfrm flipV="1">
          <a:off x="13703300" y="13234791"/>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92512</xdr:rowOff>
    </xdr:from>
    <xdr:to>
      <xdr:col>21</xdr:col>
      <xdr:colOff>212725</xdr:colOff>
      <xdr:row>78</xdr:row>
      <xdr:rowOff>22662</xdr:rowOff>
    </xdr:to>
    <xdr:sp macro="" textlink="">
      <xdr:nvSpPr>
        <xdr:cNvPr id="589" name="フローチャート : 判断 588"/>
        <xdr:cNvSpPr/>
      </xdr:nvSpPr>
      <xdr:spPr>
        <a:xfrm>
          <a:off x="14541500" y="1329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13789</xdr:rowOff>
    </xdr:from>
    <xdr:ext cx="534377" cy="259045"/>
    <xdr:sp macro="" textlink="">
      <xdr:nvSpPr>
        <xdr:cNvPr id="590" name="テキスト ボックス 589"/>
        <xdr:cNvSpPr txBox="1"/>
      </xdr:nvSpPr>
      <xdr:spPr>
        <a:xfrm>
          <a:off x="14325111" y="1338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33421</xdr:rowOff>
    </xdr:from>
    <xdr:to>
      <xdr:col>19</xdr:col>
      <xdr:colOff>644525</xdr:colOff>
      <xdr:row>77</xdr:row>
      <xdr:rowOff>75335</xdr:rowOff>
    </xdr:to>
    <xdr:cxnSp macro="">
      <xdr:nvCxnSpPr>
        <xdr:cNvPr id="591" name="直線コネクタ 590"/>
        <xdr:cNvCxnSpPr/>
      </xdr:nvCxnSpPr>
      <xdr:spPr>
        <a:xfrm flipV="1">
          <a:off x="12814300" y="13235071"/>
          <a:ext cx="889000" cy="4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87464</xdr:rowOff>
    </xdr:from>
    <xdr:to>
      <xdr:col>20</xdr:col>
      <xdr:colOff>9525</xdr:colOff>
      <xdr:row>78</xdr:row>
      <xdr:rowOff>17614</xdr:rowOff>
    </xdr:to>
    <xdr:sp macro="" textlink="">
      <xdr:nvSpPr>
        <xdr:cNvPr id="592" name="フローチャート : 判断 591"/>
        <xdr:cNvSpPr/>
      </xdr:nvSpPr>
      <xdr:spPr>
        <a:xfrm>
          <a:off x="13652500" y="1328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8741</xdr:rowOff>
    </xdr:from>
    <xdr:ext cx="534377" cy="259045"/>
    <xdr:sp macro="" textlink="">
      <xdr:nvSpPr>
        <xdr:cNvPr id="593" name="テキスト ボックス 592"/>
        <xdr:cNvSpPr txBox="1"/>
      </xdr:nvSpPr>
      <xdr:spPr>
        <a:xfrm>
          <a:off x="13436111" y="1338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79169</xdr:rowOff>
    </xdr:from>
    <xdr:to>
      <xdr:col>18</xdr:col>
      <xdr:colOff>492125</xdr:colOff>
      <xdr:row>78</xdr:row>
      <xdr:rowOff>9319</xdr:rowOff>
    </xdr:to>
    <xdr:sp macro="" textlink="">
      <xdr:nvSpPr>
        <xdr:cNvPr id="594" name="フローチャート : 判断 593"/>
        <xdr:cNvSpPr/>
      </xdr:nvSpPr>
      <xdr:spPr>
        <a:xfrm>
          <a:off x="12763500" y="132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446</xdr:rowOff>
    </xdr:from>
    <xdr:ext cx="534377" cy="259045"/>
    <xdr:sp macro="" textlink="">
      <xdr:nvSpPr>
        <xdr:cNvPr id="595" name="テキスト ボックス 594"/>
        <xdr:cNvSpPr txBox="1"/>
      </xdr:nvSpPr>
      <xdr:spPr>
        <a:xfrm>
          <a:off x="12547111" y="1337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6" name="テキスト ボックス 59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7" name="テキスト ボックス 59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8" name="テキスト ボックス 59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9" name="テキスト ボックス 59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0" name="テキスト ボックス 59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152645</xdr:rowOff>
    </xdr:from>
    <xdr:to>
      <xdr:col>23</xdr:col>
      <xdr:colOff>568325</xdr:colOff>
      <xdr:row>77</xdr:row>
      <xdr:rowOff>82795</xdr:rowOff>
    </xdr:to>
    <xdr:sp macro="" textlink="">
      <xdr:nvSpPr>
        <xdr:cNvPr id="601" name="円/楕円 600"/>
        <xdr:cNvSpPr/>
      </xdr:nvSpPr>
      <xdr:spPr>
        <a:xfrm>
          <a:off x="16268700" y="131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4072</xdr:rowOff>
    </xdr:from>
    <xdr:ext cx="599010" cy="259045"/>
    <xdr:sp macro="" textlink="">
      <xdr:nvSpPr>
        <xdr:cNvPr id="602" name="公債費該当値テキスト"/>
        <xdr:cNvSpPr txBox="1"/>
      </xdr:nvSpPr>
      <xdr:spPr>
        <a:xfrm>
          <a:off x="16370300" y="1303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122,115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10781</xdr:rowOff>
    </xdr:from>
    <xdr:to>
      <xdr:col>22</xdr:col>
      <xdr:colOff>415925</xdr:colOff>
      <xdr:row>77</xdr:row>
      <xdr:rowOff>112381</xdr:rowOff>
    </xdr:to>
    <xdr:sp macro="" textlink="">
      <xdr:nvSpPr>
        <xdr:cNvPr id="603" name="円/楕円 602"/>
        <xdr:cNvSpPr/>
      </xdr:nvSpPr>
      <xdr:spPr>
        <a:xfrm>
          <a:off x="15430500" y="1321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128908</xdr:rowOff>
    </xdr:from>
    <xdr:ext cx="599010" cy="259045"/>
    <xdr:sp macro="" textlink="">
      <xdr:nvSpPr>
        <xdr:cNvPr id="604" name="テキスト ボックス 603"/>
        <xdr:cNvSpPr txBox="1"/>
      </xdr:nvSpPr>
      <xdr:spPr>
        <a:xfrm>
          <a:off x="15181794" y="1298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109,173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153791</xdr:rowOff>
    </xdr:from>
    <xdr:to>
      <xdr:col>21</xdr:col>
      <xdr:colOff>212725</xdr:colOff>
      <xdr:row>77</xdr:row>
      <xdr:rowOff>83941</xdr:rowOff>
    </xdr:to>
    <xdr:sp macro="" textlink="">
      <xdr:nvSpPr>
        <xdr:cNvPr id="605" name="円/楕円 604"/>
        <xdr:cNvSpPr/>
      </xdr:nvSpPr>
      <xdr:spPr>
        <a:xfrm>
          <a:off x="14541500" y="131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100468</xdr:rowOff>
    </xdr:from>
    <xdr:ext cx="599010" cy="259045"/>
    <xdr:sp macro="" textlink="">
      <xdr:nvSpPr>
        <xdr:cNvPr id="606" name="テキスト ボックス 605"/>
        <xdr:cNvSpPr txBox="1"/>
      </xdr:nvSpPr>
      <xdr:spPr>
        <a:xfrm>
          <a:off x="14292794" y="1295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121,614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154071</xdr:rowOff>
    </xdr:from>
    <xdr:to>
      <xdr:col>20</xdr:col>
      <xdr:colOff>9525</xdr:colOff>
      <xdr:row>77</xdr:row>
      <xdr:rowOff>84221</xdr:rowOff>
    </xdr:to>
    <xdr:sp macro="" textlink="">
      <xdr:nvSpPr>
        <xdr:cNvPr id="607" name="円/楕円 606"/>
        <xdr:cNvSpPr/>
      </xdr:nvSpPr>
      <xdr:spPr>
        <a:xfrm>
          <a:off x="13652500" y="1318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100748</xdr:rowOff>
    </xdr:from>
    <xdr:ext cx="599010" cy="259045"/>
    <xdr:sp macro="" textlink="">
      <xdr:nvSpPr>
        <xdr:cNvPr id="608" name="テキスト ボックス 607"/>
        <xdr:cNvSpPr txBox="1"/>
      </xdr:nvSpPr>
      <xdr:spPr>
        <a:xfrm>
          <a:off x="13403794" y="1295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121,491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24535</xdr:rowOff>
    </xdr:from>
    <xdr:to>
      <xdr:col>18</xdr:col>
      <xdr:colOff>492125</xdr:colOff>
      <xdr:row>77</xdr:row>
      <xdr:rowOff>126135</xdr:rowOff>
    </xdr:to>
    <xdr:sp macro="" textlink="">
      <xdr:nvSpPr>
        <xdr:cNvPr id="609" name="円/楕円 608"/>
        <xdr:cNvSpPr/>
      </xdr:nvSpPr>
      <xdr:spPr>
        <a:xfrm>
          <a:off x="12763500" y="132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142662</xdr:rowOff>
    </xdr:from>
    <xdr:ext cx="599010" cy="259045"/>
    <xdr:sp macro="" textlink="">
      <xdr:nvSpPr>
        <xdr:cNvPr id="610" name="テキスト ボックス 609"/>
        <xdr:cNvSpPr txBox="1"/>
      </xdr:nvSpPr>
      <xdr:spPr>
        <a:xfrm>
          <a:off x="12514794" y="1300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1" name="正方形/長方形 61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2" name="正方形/長方形 61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3" name="正方形/長方形 61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4" name="正方形/長方形 61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5" name="正方形/長方形 61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6" name="正方形/長方形 61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7" name="正方形/長方形 61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8" name="正方形/長方形 61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9" name="テキスト ボックス 61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0" name="直線コネクタ 61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1" name="直線コネクタ 62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2" name="テキスト ボックス 62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3" name="直線コネクタ 62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4" name="テキスト ボックス 62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5" name="直線コネクタ 62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6" name="テキスト ボックス 62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7" name="直線コネクタ 62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28" name="テキスト ボックス 62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9" name="直線コネクタ 62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0" name="テキスト ボックス 62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32" name="直線コネクタ 631"/>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33"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34" name="直線コネクタ 633"/>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35"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36" name="直線コネクタ 635"/>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20250</xdr:rowOff>
    </xdr:from>
    <xdr:to>
      <xdr:col>23</xdr:col>
      <xdr:colOff>517525</xdr:colOff>
      <xdr:row>98</xdr:row>
      <xdr:rowOff>27987</xdr:rowOff>
    </xdr:to>
    <xdr:cxnSp macro="">
      <xdr:nvCxnSpPr>
        <xdr:cNvPr id="637" name="直線コネクタ 636"/>
        <xdr:cNvCxnSpPr/>
      </xdr:nvCxnSpPr>
      <xdr:spPr>
        <a:xfrm>
          <a:off x="15481300" y="16822350"/>
          <a:ext cx="838200" cy="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38"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39" name="フローチャート : 判断 638"/>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20250</xdr:rowOff>
    </xdr:from>
    <xdr:to>
      <xdr:col>22</xdr:col>
      <xdr:colOff>365125</xdr:colOff>
      <xdr:row>98</xdr:row>
      <xdr:rowOff>58141</xdr:rowOff>
    </xdr:to>
    <xdr:cxnSp macro="">
      <xdr:nvCxnSpPr>
        <xdr:cNvPr id="640" name="直線コネクタ 639"/>
        <xdr:cNvCxnSpPr/>
      </xdr:nvCxnSpPr>
      <xdr:spPr>
        <a:xfrm flipV="1">
          <a:off x="14592300" y="16822350"/>
          <a:ext cx="8890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27043</xdr:rowOff>
    </xdr:from>
    <xdr:to>
      <xdr:col>22</xdr:col>
      <xdr:colOff>415925</xdr:colOff>
      <xdr:row>97</xdr:row>
      <xdr:rowOff>128643</xdr:rowOff>
    </xdr:to>
    <xdr:sp macro="" textlink="">
      <xdr:nvSpPr>
        <xdr:cNvPr id="641" name="フローチャート : 判断 640"/>
        <xdr:cNvSpPr/>
      </xdr:nvSpPr>
      <xdr:spPr>
        <a:xfrm>
          <a:off x="15430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145170</xdr:rowOff>
    </xdr:from>
    <xdr:ext cx="599010" cy="259045"/>
    <xdr:sp macro="" textlink="">
      <xdr:nvSpPr>
        <xdr:cNvPr id="642" name="テキスト ボックス 641"/>
        <xdr:cNvSpPr txBox="1"/>
      </xdr:nvSpPr>
      <xdr:spPr>
        <a:xfrm>
          <a:off x="15181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58141</xdr:rowOff>
    </xdr:from>
    <xdr:to>
      <xdr:col>21</xdr:col>
      <xdr:colOff>161925</xdr:colOff>
      <xdr:row>98</xdr:row>
      <xdr:rowOff>89196</xdr:rowOff>
    </xdr:to>
    <xdr:cxnSp macro="">
      <xdr:nvCxnSpPr>
        <xdr:cNvPr id="643" name="直線コネクタ 642"/>
        <xdr:cNvCxnSpPr/>
      </xdr:nvCxnSpPr>
      <xdr:spPr>
        <a:xfrm flipV="1">
          <a:off x="13703300" y="16860241"/>
          <a:ext cx="889000" cy="3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166791</xdr:rowOff>
    </xdr:from>
    <xdr:to>
      <xdr:col>21</xdr:col>
      <xdr:colOff>212725</xdr:colOff>
      <xdr:row>98</xdr:row>
      <xdr:rowOff>96941</xdr:rowOff>
    </xdr:to>
    <xdr:sp macro="" textlink="">
      <xdr:nvSpPr>
        <xdr:cNvPr id="644" name="フローチャート : 判断 643"/>
        <xdr:cNvSpPr/>
      </xdr:nvSpPr>
      <xdr:spPr>
        <a:xfrm>
          <a:off x="14541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113468</xdr:rowOff>
    </xdr:from>
    <xdr:ext cx="534377" cy="259045"/>
    <xdr:sp macro="" textlink="">
      <xdr:nvSpPr>
        <xdr:cNvPr id="645" name="テキスト ボックス 644"/>
        <xdr:cNvSpPr txBox="1"/>
      </xdr:nvSpPr>
      <xdr:spPr>
        <a:xfrm>
          <a:off x="14325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89196</xdr:rowOff>
    </xdr:from>
    <xdr:to>
      <xdr:col>19</xdr:col>
      <xdr:colOff>644525</xdr:colOff>
      <xdr:row>98</xdr:row>
      <xdr:rowOff>92954</xdr:rowOff>
    </xdr:to>
    <xdr:cxnSp macro="">
      <xdr:nvCxnSpPr>
        <xdr:cNvPr id="646" name="直線コネクタ 645"/>
        <xdr:cNvCxnSpPr/>
      </xdr:nvCxnSpPr>
      <xdr:spPr>
        <a:xfrm flipV="1">
          <a:off x="12814300" y="16891296"/>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168049</xdr:rowOff>
    </xdr:from>
    <xdr:to>
      <xdr:col>20</xdr:col>
      <xdr:colOff>9525</xdr:colOff>
      <xdr:row>98</xdr:row>
      <xdr:rowOff>98199</xdr:rowOff>
    </xdr:to>
    <xdr:sp macro="" textlink="">
      <xdr:nvSpPr>
        <xdr:cNvPr id="647" name="フローチャート : 判断 646"/>
        <xdr:cNvSpPr/>
      </xdr:nvSpPr>
      <xdr:spPr>
        <a:xfrm>
          <a:off x="13652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114726</xdr:rowOff>
    </xdr:from>
    <xdr:ext cx="534377" cy="259045"/>
    <xdr:sp macro="" textlink="">
      <xdr:nvSpPr>
        <xdr:cNvPr id="648" name="テキスト ボックス 647"/>
        <xdr:cNvSpPr txBox="1"/>
      </xdr:nvSpPr>
      <xdr:spPr>
        <a:xfrm>
          <a:off x="13436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161161</xdr:rowOff>
    </xdr:from>
    <xdr:to>
      <xdr:col>18</xdr:col>
      <xdr:colOff>492125</xdr:colOff>
      <xdr:row>98</xdr:row>
      <xdr:rowOff>91311</xdr:rowOff>
    </xdr:to>
    <xdr:sp macro="" textlink="">
      <xdr:nvSpPr>
        <xdr:cNvPr id="649" name="フローチャート : 判断 648"/>
        <xdr:cNvSpPr/>
      </xdr:nvSpPr>
      <xdr:spPr>
        <a:xfrm>
          <a:off x="12763500" y="1679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107838</xdr:rowOff>
    </xdr:from>
    <xdr:ext cx="534377" cy="259045"/>
    <xdr:sp macro="" textlink="">
      <xdr:nvSpPr>
        <xdr:cNvPr id="650" name="テキスト ボックス 649"/>
        <xdr:cNvSpPr txBox="1"/>
      </xdr:nvSpPr>
      <xdr:spPr>
        <a:xfrm>
          <a:off x="12547111" y="1656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1" name="テキスト ボックス 65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2" name="テキスト ボックス 65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3" name="テキスト ボックス 65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4" name="テキスト ボックス 65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5" name="テキスト ボックス 65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148637</xdr:rowOff>
    </xdr:from>
    <xdr:to>
      <xdr:col>23</xdr:col>
      <xdr:colOff>568325</xdr:colOff>
      <xdr:row>98</xdr:row>
      <xdr:rowOff>78787</xdr:rowOff>
    </xdr:to>
    <xdr:sp macro="" textlink="">
      <xdr:nvSpPr>
        <xdr:cNvPr id="656" name="円/楕円 655"/>
        <xdr:cNvSpPr/>
      </xdr:nvSpPr>
      <xdr:spPr>
        <a:xfrm>
          <a:off x="16268700" y="167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63564</xdr:rowOff>
    </xdr:from>
    <xdr:ext cx="534377" cy="259045"/>
    <xdr:sp macro="" textlink="">
      <xdr:nvSpPr>
        <xdr:cNvPr id="657" name="積立金該当値テキスト"/>
        <xdr:cNvSpPr txBox="1"/>
      </xdr:nvSpPr>
      <xdr:spPr>
        <a:xfrm>
          <a:off x="16370300" y="1669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48,868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140900</xdr:rowOff>
    </xdr:from>
    <xdr:to>
      <xdr:col>22</xdr:col>
      <xdr:colOff>415925</xdr:colOff>
      <xdr:row>98</xdr:row>
      <xdr:rowOff>71050</xdr:rowOff>
    </xdr:to>
    <xdr:sp macro="" textlink="">
      <xdr:nvSpPr>
        <xdr:cNvPr id="658" name="円/楕円 657"/>
        <xdr:cNvSpPr/>
      </xdr:nvSpPr>
      <xdr:spPr>
        <a:xfrm>
          <a:off x="15430500" y="167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62177</xdr:rowOff>
    </xdr:from>
    <xdr:ext cx="534377" cy="259045"/>
    <xdr:sp macro="" textlink="">
      <xdr:nvSpPr>
        <xdr:cNvPr id="659" name="テキスト ボックス 658"/>
        <xdr:cNvSpPr txBox="1"/>
      </xdr:nvSpPr>
      <xdr:spPr>
        <a:xfrm>
          <a:off x="15214111" y="1686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7341</xdr:rowOff>
    </xdr:from>
    <xdr:to>
      <xdr:col>21</xdr:col>
      <xdr:colOff>212725</xdr:colOff>
      <xdr:row>98</xdr:row>
      <xdr:rowOff>108941</xdr:rowOff>
    </xdr:to>
    <xdr:sp macro="" textlink="">
      <xdr:nvSpPr>
        <xdr:cNvPr id="660" name="円/楕円 659"/>
        <xdr:cNvSpPr/>
      </xdr:nvSpPr>
      <xdr:spPr>
        <a:xfrm>
          <a:off x="14541500" y="168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100068</xdr:rowOff>
    </xdr:from>
    <xdr:ext cx="534377" cy="259045"/>
    <xdr:sp macro="" textlink="">
      <xdr:nvSpPr>
        <xdr:cNvPr id="661" name="テキスト ボックス 660"/>
        <xdr:cNvSpPr txBox="1"/>
      </xdr:nvSpPr>
      <xdr:spPr>
        <a:xfrm>
          <a:off x="14325111" y="1690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38396</xdr:rowOff>
    </xdr:from>
    <xdr:to>
      <xdr:col>20</xdr:col>
      <xdr:colOff>9525</xdr:colOff>
      <xdr:row>98</xdr:row>
      <xdr:rowOff>139996</xdr:rowOff>
    </xdr:to>
    <xdr:sp macro="" textlink="">
      <xdr:nvSpPr>
        <xdr:cNvPr id="662" name="円/楕円 661"/>
        <xdr:cNvSpPr/>
      </xdr:nvSpPr>
      <xdr:spPr>
        <a:xfrm>
          <a:off x="13652500" y="1684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131123</xdr:rowOff>
    </xdr:from>
    <xdr:ext cx="534377" cy="259045"/>
    <xdr:sp macro="" textlink="">
      <xdr:nvSpPr>
        <xdr:cNvPr id="663" name="テキスト ボックス 662"/>
        <xdr:cNvSpPr txBox="1"/>
      </xdr:nvSpPr>
      <xdr:spPr>
        <a:xfrm>
          <a:off x="13436111" y="1693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42154</xdr:rowOff>
    </xdr:from>
    <xdr:to>
      <xdr:col>18</xdr:col>
      <xdr:colOff>492125</xdr:colOff>
      <xdr:row>98</xdr:row>
      <xdr:rowOff>143754</xdr:rowOff>
    </xdr:to>
    <xdr:sp macro="" textlink="">
      <xdr:nvSpPr>
        <xdr:cNvPr id="664" name="円/楕円 663"/>
        <xdr:cNvSpPr/>
      </xdr:nvSpPr>
      <xdr:spPr>
        <a:xfrm>
          <a:off x="12763500" y="168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134881</xdr:rowOff>
    </xdr:from>
    <xdr:ext cx="534377" cy="259045"/>
    <xdr:sp macro="" textlink="">
      <xdr:nvSpPr>
        <xdr:cNvPr id="665" name="テキスト ボックス 664"/>
        <xdr:cNvSpPr txBox="1"/>
      </xdr:nvSpPr>
      <xdr:spPr>
        <a:xfrm>
          <a:off x="12547111" y="1693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6" name="正方形/長方形 66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7" name="正方形/長方形 66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8" name="正方形/長方形 66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9" name="正方形/長方形 66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0" name="正方形/長方形 66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1" name="正方形/長方形 67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2" name="正方形/長方形 67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3" name="正方形/長方形 67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4" name="テキスト ボックス 67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5" name="直線コネクタ 67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6" name="直線コネクタ 67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7" name="テキスト ボックス 67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8" name="直線コネクタ 67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79" name="テキスト ボックス 67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0" name="直線コネクタ 67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1" name="テキスト ボックス 68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2" name="直線コネクタ 68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3" name="テキスト ボックス 68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4" name="直線コネクタ 68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5" name="テキスト ボックス 68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6" name="直線コネクタ 68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7" name="テキスト ボックス 68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89" name="直線コネクタ 688"/>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0"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1" name="直線コネクタ 69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692"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693" name="直線コネクタ 692"/>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36906</xdr:rowOff>
    </xdr:from>
    <xdr:to>
      <xdr:col>32</xdr:col>
      <xdr:colOff>187325</xdr:colOff>
      <xdr:row>39</xdr:row>
      <xdr:rowOff>44450</xdr:rowOff>
    </xdr:to>
    <xdr:cxnSp macro="">
      <xdr:nvCxnSpPr>
        <xdr:cNvPr id="694" name="直線コネクタ 693"/>
        <xdr:cNvCxnSpPr/>
      </xdr:nvCxnSpPr>
      <xdr:spPr>
        <a:xfrm flipV="1">
          <a:off x="21323300" y="6723456"/>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695"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696" name="フローチャート : 判断 695"/>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7" name="直線コネクタ 69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122809</xdr:rowOff>
    </xdr:from>
    <xdr:to>
      <xdr:col>31</xdr:col>
      <xdr:colOff>85725</xdr:colOff>
      <xdr:row>39</xdr:row>
      <xdr:rowOff>52959</xdr:rowOff>
    </xdr:to>
    <xdr:sp macro="" textlink="">
      <xdr:nvSpPr>
        <xdr:cNvPr id="698" name="フローチャート : 判断 697"/>
        <xdr:cNvSpPr/>
      </xdr:nvSpPr>
      <xdr:spPr>
        <a:xfrm>
          <a:off x="21272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69486</xdr:rowOff>
    </xdr:from>
    <xdr:ext cx="469744" cy="259045"/>
    <xdr:sp macro="" textlink="">
      <xdr:nvSpPr>
        <xdr:cNvPr id="699" name="テキスト ボックス 698"/>
        <xdr:cNvSpPr txBox="1"/>
      </xdr:nvSpPr>
      <xdr:spPr>
        <a:xfrm>
          <a:off x="21088427" y="64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0" name="直線コネクタ 69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104635</xdr:rowOff>
    </xdr:from>
    <xdr:to>
      <xdr:col>29</xdr:col>
      <xdr:colOff>568325</xdr:colOff>
      <xdr:row>39</xdr:row>
      <xdr:rowOff>34785</xdr:rowOff>
    </xdr:to>
    <xdr:sp macro="" textlink="">
      <xdr:nvSpPr>
        <xdr:cNvPr id="701" name="フローチャート : 判断 700"/>
        <xdr:cNvSpPr/>
      </xdr:nvSpPr>
      <xdr:spPr>
        <a:xfrm>
          <a:off x="20383500" y="66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51312</xdr:rowOff>
    </xdr:from>
    <xdr:ext cx="469744" cy="259045"/>
    <xdr:sp macro="" textlink="">
      <xdr:nvSpPr>
        <xdr:cNvPr id="702" name="テキスト ボックス 701"/>
        <xdr:cNvSpPr txBox="1"/>
      </xdr:nvSpPr>
      <xdr:spPr>
        <a:xfrm>
          <a:off x="20199427" y="639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3" name="直線コネクタ 70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114618</xdr:rowOff>
    </xdr:from>
    <xdr:to>
      <xdr:col>28</xdr:col>
      <xdr:colOff>365125</xdr:colOff>
      <xdr:row>39</xdr:row>
      <xdr:rowOff>44768</xdr:rowOff>
    </xdr:to>
    <xdr:sp macro="" textlink="">
      <xdr:nvSpPr>
        <xdr:cNvPr id="704" name="フローチャート : 判断 703"/>
        <xdr:cNvSpPr/>
      </xdr:nvSpPr>
      <xdr:spPr>
        <a:xfrm>
          <a:off x="19494500" y="662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61294</xdr:rowOff>
    </xdr:from>
    <xdr:ext cx="469744" cy="259045"/>
    <xdr:sp macro="" textlink="">
      <xdr:nvSpPr>
        <xdr:cNvPr id="705" name="テキスト ボックス 704"/>
        <xdr:cNvSpPr txBox="1"/>
      </xdr:nvSpPr>
      <xdr:spPr>
        <a:xfrm>
          <a:off x="19310427" y="640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130696</xdr:rowOff>
    </xdr:from>
    <xdr:to>
      <xdr:col>27</xdr:col>
      <xdr:colOff>161925</xdr:colOff>
      <xdr:row>39</xdr:row>
      <xdr:rowOff>60846</xdr:rowOff>
    </xdr:to>
    <xdr:sp macro="" textlink="">
      <xdr:nvSpPr>
        <xdr:cNvPr id="706" name="フローチャート : 判断 705"/>
        <xdr:cNvSpPr/>
      </xdr:nvSpPr>
      <xdr:spPr>
        <a:xfrm>
          <a:off x="18605500" y="66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77373</xdr:rowOff>
    </xdr:from>
    <xdr:ext cx="378565" cy="259045"/>
    <xdr:sp macro="" textlink="">
      <xdr:nvSpPr>
        <xdr:cNvPr id="707" name="テキスト ボックス 706"/>
        <xdr:cNvSpPr txBox="1"/>
      </xdr:nvSpPr>
      <xdr:spPr>
        <a:xfrm>
          <a:off x="18467017" y="642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8" name="テキスト ボックス 70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9" name="テキスト ボックス 70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0" name="テキスト ボックス 70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1" name="テキスト ボックス 71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2" name="テキスト ボックス 71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157556</xdr:rowOff>
    </xdr:from>
    <xdr:to>
      <xdr:col>32</xdr:col>
      <xdr:colOff>238125</xdr:colOff>
      <xdr:row>39</xdr:row>
      <xdr:rowOff>87706</xdr:rowOff>
    </xdr:to>
    <xdr:sp macro="" textlink="">
      <xdr:nvSpPr>
        <xdr:cNvPr id="713" name="円/楕円 712"/>
        <xdr:cNvSpPr/>
      </xdr:nvSpPr>
      <xdr:spPr>
        <a:xfrm>
          <a:off x="22110700" y="66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378565" cy="259045"/>
    <xdr:sp macro="" textlink="">
      <xdr:nvSpPr>
        <xdr:cNvPr id="714" name="投資及び出資金該当値テキスト"/>
        <xdr:cNvSpPr txBox="1"/>
      </xdr:nvSpPr>
      <xdr:spPr>
        <a:xfrm>
          <a:off x="22212300" y="6623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5" name="円/楕円 71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6" name="テキスト ボックス 71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7" name="円/楕円 71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18" name="テキスト ボックス 71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19" name="円/楕円 71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0" name="テキスト ボックス 71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1" name="円/楕円 72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2" name="テキスト ボックス 72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3" name="正方形/長方形 72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4" name="正方形/長方形 72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5" name="正方形/長方形 72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6" name="正方形/長方形 72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7" name="正方形/長方形 72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8" name="正方形/長方形 72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9" name="正方形/長方形 72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0" name="正方形/長方形 72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1" name="テキスト ボックス 73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2" name="直線コネクタ 73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3" name="直線コネクタ 73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4" name="テキスト ボックス 73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5" name="直線コネクタ 73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6" name="テキスト ボックス 73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7" name="直線コネクタ 73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38" name="テキスト ボックス 73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9" name="直線コネクタ 73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0" name="テキスト ボックス 73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1" name="直線コネクタ 74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42" name="テキスト ボックス 74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3" name="直線コネクタ 74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4" name="テキスト ボックス 74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46" name="直線コネクタ 745"/>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8" name="直線コネクタ 74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49"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0" name="直線コネクタ 749"/>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1" name="直線コネクタ 75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52"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53" name="フローチャート : 判断 752"/>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4" name="直線コネクタ 75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142964</xdr:rowOff>
    </xdr:from>
    <xdr:to>
      <xdr:col>31</xdr:col>
      <xdr:colOff>85725</xdr:colOff>
      <xdr:row>59</xdr:row>
      <xdr:rowOff>73114</xdr:rowOff>
    </xdr:to>
    <xdr:sp macro="" textlink="">
      <xdr:nvSpPr>
        <xdr:cNvPr id="755" name="フローチャート : 判断 754"/>
        <xdr:cNvSpPr/>
      </xdr:nvSpPr>
      <xdr:spPr>
        <a:xfrm>
          <a:off x="21272500" y="1008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89641</xdr:rowOff>
    </xdr:from>
    <xdr:ext cx="469744" cy="259045"/>
    <xdr:sp macro="" textlink="">
      <xdr:nvSpPr>
        <xdr:cNvPr id="756" name="テキスト ボックス 755"/>
        <xdr:cNvSpPr txBox="1"/>
      </xdr:nvSpPr>
      <xdr:spPr>
        <a:xfrm>
          <a:off x="21088427" y="986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7" name="直線コネクタ 75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142666</xdr:rowOff>
    </xdr:from>
    <xdr:to>
      <xdr:col>29</xdr:col>
      <xdr:colOff>568325</xdr:colOff>
      <xdr:row>59</xdr:row>
      <xdr:rowOff>72816</xdr:rowOff>
    </xdr:to>
    <xdr:sp macro="" textlink="">
      <xdr:nvSpPr>
        <xdr:cNvPr id="758" name="フローチャート : 判断 757"/>
        <xdr:cNvSpPr/>
      </xdr:nvSpPr>
      <xdr:spPr>
        <a:xfrm>
          <a:off x="20383500" y="1008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89343</xdr:rowOff>
    </xdr:from>
    <xdr:ext cx="469744" cy="259045"/>
    <xdr:sp macro="" textlink="">
      <xdr:nvSpPr>
        <xdr:cNvPr id="759" name="テキスト ボックス 758"/>
        <xdr:cNvSpPr txBox="1"/>
      </xdr:nvSpPr>
      <xdr:spPr>
        <a:xfrm>
          <a:off x="20199427" y="986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0" name="直線コネクタ 75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139779</xdr:rowOff>
    </xdr:from>
    <xdr:to>
      <xdr:col>28</xdr:col>
      <xdr:colOff>365125</xdr:colOff>
      <xdr:row>59</xdr:row>
      <xdr:rowOff>69929</xdr:rowOff>
    </xdr:to>
    <xdr:sp macro="" textlink="">
      <xdr:nvSpPr>
        <xdr:cNvPr id="761" name="フローチャート : 判断 760"/>
        <xdr:cNvSpPr/>
      </xdr:nvSpPr>
      <xdr:spPr>
        <a:xfrm>
          <a:off x="19494500" y="1008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86456</xdr:rowOff>
    </xdr:from>
    <xdr:ext cx="469744" cy="259045"/>
    <xdr:sp macro="" textlink="">
      <xdr:nvSpPr>
        <xdr:cNvPr id="762" name="テキスト ボックス 761"/>
        <xdr:cNvSpPr txBox="1"/>
      </xdr:nvSpPr>
      <xdr:spPr>
        <a:xfrm>
          <a:off x="19310427" y="985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138849</xdr:rowOff>
    </xdr:from>
    <xdr:to>
      <xdr:col>27</xdr:col>
      <xdr:colOff>161925</xdr:colOff>
      <xdr:row>59</xdr:row>
      <xdr:rowOff>68999</xdr:rowOff>
    </xdr:to>
    <xdr:sp macro="" textlink="">
      <xdr:nvSpPr>
        <xdr:cNvPr id="763" name="フローチャート : 判断 762"/>
        <xdr:cNvSpPr/>
      </xdr:nvSpPr>
      <xdr:spPr>
        <a:xfrm>
          <a:off x="18605500" y="100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85526</xdr:rowOff>
    </xdr:from>
    <xdr:ext cx="469744" cy="259045"/>
    <xdr:sp macro="" textlink="">
      <xdr:nvSpPr>
        <xdr:cNvPr id="764" name="テキスト ボックス 763"/>
        <xdr:cNvSpPr txBox="1"/>
      </xdr:nvSpPr>
      <xdr:spPr>
        <a:xfrm>
          <a:off x="18421427" y="98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5" name="テキスト ボックス 76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6" name="テキスト ボックス 76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7" name="テキスト ボックス 76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8" name="テキスト ボックス 76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9" name="テキスト ボックス 76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0" name="円/楕円 76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249299" cy="259045"/>
    <xdr:sp macro="" textlink="">
      <xdr:nvSpPr>
        <xdr:cNvPr id="771" name="貸付金該当値テキスト"/>
        <xdr:cNvSpPr txBox="1"/>
      </xdr:nvSpPr>
      <xdr:spPr>
        <a:xfrm>
          <a:off x="22212300" y="10026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2" name="円/楕円 77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3" name="テキスト ボックス 77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4" name="円/楕円 77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5" name="テキスト ボックス 77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6" name="円/楕円 77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7" name="テキスト ボックス 77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78" name="円/楕円 77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79" name="テキスト ボックス 77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0" name="正方形/長方形 77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1" name="正方形/長方形 78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2" name="正方形/長方形 78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3" name="正方形/長方形 78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4" name="正方形/長方形 78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5" name="正方形/長方形 78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6" name="正方形/長方形 78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57,026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7" name="正方形/長方形 78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8" name="テキスト ボックス 78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9" name="直線コネクタ 78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0" name="直線コネクタ 78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1" name="テキスト ボックス 79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2" name="直線コネクタ 79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793" name="テキスト ボックス 79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4" name="直線コネクタ 79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5" name="テキスト ボックス 79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6" name="直線コネクタ 79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7" name="テキスト ボックス 79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8" name="直線コネクタ 79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9" name="テキスト ボックス 79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0" name="直線コネクタ 79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1" name="テキスト ボックス 80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03" name="直線コネクタ 802"/>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04"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05" name="直線コネクタ 804"/>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06"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07" name="直線コネクタ 806"/>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61294</xdr:rowOff>
    </xdr:from>
    <xdr:to>
      <xdr:col>32</xdr:col>
      <xdr:colOff>187325</xdr:colOff>
      <xdr:row>77</xdr:row>
      <xdr:rowOff>72312</xdr:rowOff>
    </xdr:to>
    <xdr:cxnSp macro="">
      <xdr:nvCxnSpPr>
        <xdr:cNvPr id="808" name="直線コネクタ 807"/>
        <xdr:cNvCxnSpPr/>
      </xdr:nvCxnSpPr>
      <xdr:spPr>
        <a:xfrm>
          <a:off x="21323300" y="13262944"/>
          <a:ext cx="8382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135678</xdr:rowOff>
    </xdr:from>
    <xdr:ext cx="599010" cy="259045"/>
    <xdr:sp macro="" textlink="">
      <xdr:nvSpPr>
        <xdr:cNvPr id="809" name="繰出金平均値テキスト"/>
        <xdr:cNvSpPr txBox="1"/>
      </xdr:nvSpPr>
      <xdr:spPr>
        <a:xfrm>
          <a:off x="22212300" y="12994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0" name="フローチャート : 判断 809"/>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61294</xdr:rowOff>
    </xdr:from>
    <xdr:to>
      <xdr:col>31</xdr:col>
      <xdr:colOff>34925</xdr:colOff>
      <xdr:row>77</xdr:row>
      <xdr:rowOff>104015</xdr:rowOff>
    </xdr:to>
    <xdr:cxnSp macro="">
      <xdr:nvCxnSpPr>
        <xdr:cNvPr id="811" name="直線コネクタ 810"/>
        <xdr:cNvCxnSpPr/>
      </xdr:nvCxnSpPr>
      <xdr:spPr>
        <a:xfrm flipV="1">
          <a:off x="20434300" y="13262944"/>
          <a:ext cx="889000" cy="4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69202</xdr:rowOff>
    </xdr:from>
    <xdr:to>
      <xdr:col>31</xdr:col>
      <xdr:colOff>85725</xdr:colOff>
      <xdr:row>77</xdr:row>
      <xdr:rowOff>170802</xdr:rowOff>
    </xdr:to>
    <xdr:sp macro="" textlink="">
      <xdr:nvSpPr>
        <xdr:cNvPr id="812" name="フローチャート : 判断 811"/>
        <xdr:cNvSpPr/>
      </xdr:nvSpPr>
      <xdr:spPr>
        <a:xfrm>
          <a:off x="21272500" y="1327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161929</xdr:rowOff>
    </xdr:from>
    <xdr:ext cx="534377" cy="259045"/>
    <xdr:sp macro="" textlink="">
      <xdr:nvSpPr>
        <xdr:cNvPr id="813" name="テキスト ボックス 812"/>
        <xdr:cNvSpPr txBox="1"/>
      </xdr:nvSpPr>
      <xdr:spPr>
        <a:xfrm>
          <a:off x="21056111" y="1336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69204</xdr:rowOff>
    </xdr:from>
    <xdr:to>
      <xdr:col>29</xdr:col>
      <xdr:colOff>517525</xdr:colOff>
      <xdr:row>77</xdr:row>
      <xdr:rowOff>104015</xdr:rowOff>
    </xdr:to>
    <xdr:cxnSp macro="">
      <xdr:nvCxnSpPr>
        <xdr:cNvPr id="814" name="直線コネクタ 813"/>
        <xdr:cNvCxnSpPr/>
      </xdr:nvCxnSpPr>
      <xdr:spPr>
        <a:xfrm>
          <a:off x="19545300" y="13270854"/>
          <a:ext cx="889000" cy="3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77862</xdr:rowOff>
    </xdr:from>
    <xdr:to>
      <xdr:col>29</xdr:col>
      <xdr:colOff>568325</xdr:colOff>
      <xdr:row>78</xdr:row>
      <xdr:rowOff>8012</xdr:rowOff>
    </xdr:to>
    <xdr:sp macro="" textlink="">
      <xdr:nvSpPr>
        <xdr:cNvPr id="815" name="フローチャート : 判断 814"/>
        <xdr:cNvSpPr/>
      </xdr:nvSpPr>
      <xdr:spPr>
        <a:xfrm>
          <a:off x="20383500" y="1327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170589</xdr:rowOff>
    </xdr:from>
    <xdr:ext cx="534377" cy="259045"/>
    <xdr:sp macro="" textlink="">
      <xdr:nvSpPr>
        <xdr:cNvPr id="816" name="テキスト ボックス 815"/>
        <xdr:cNvSpPr txBox="1"/>
      </xdr:nvSpPr>
      <xdr:spPr>
        <a:xfrm>
          <a:off x="20167111" y="133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42278</xdr:rowOff>
    </xdr:from>
    <xdr:to>
      <xdr:col>28</xdr:col>
      <xdr:colOff>314325</xdr:colOff>
      <xdr:row>77</xdr:row>
      <xdr:rowOff>69204</xdr:rowOff>
    </xdr:to>
    <xdr:cxnSp macro="">
      <xdr:nvCxnSpPr>
        <xdr:cNvPr id="817" name="直線コネクタ 816"/>
        <xdr:cNvCxnSpPr/>
      </xdr:nvCxnSpPr>
      <xdr:spPr>
        <a:xfrm>
          <a:off x="18656300" y="13243928"/>
          <a:ext cx="889000" cy="2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81090</xdr:rowOff>
    </xdr:from>
    <xdr:to>
      <xdr:col>28</xdr:col>
      <xdr:colOff>365125</xdr:colOff>
      <xdr:row>78</xdr:row>
      <xdr:rowOff>11240</xdr:rowOff>
    </xdr:to>
    <xdr:sp macro="" textlink="">
      <xdr:nvSpPr>
        <xdr:cNvPr id="818" name="フローチャート : 判断 817"/>
        <xdr:cNvSpPr/>
      </xdr:nvSpPr>
      <xdr:spPr>
        <a:xfrm>
          <a:off x="194945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2367</xdr:rowOff>
    </xdr:from>
    <xdr:ext cx="534377" cy="259045"/>
    <xdr:sp macro="" textlink="">
      <xdr:nvSpPr>
        <xdr:cNvPr id="819" name="テキスト ボックス 818"/>
        <xdr:cNvSpPr txBox="1"/>
      </xdr:nvSpPr>
      <xdr:spPr>
        <a:xfrm>
          <a:off x="19278111" y="133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82007</xdr:rowOff>
    </xdr:from>
    <xdr:to>
      <xdr:col>27</xdr:col>
      <xdr:colOff>161925</xdr:colOff>
      <xdr:row>78</xdr:row>
      <xdr:rowOff>12157</xdr:rowOff>
    </xdr:to>
    <xdr:sp macro="" textlink="">
      <xdr:nvSpPr>
        <xdr:cNvPr id="820" name="フローチャート : 判断 819"/>
        <xdr:cNvSpPr/>
      </xdr:nvSpPr>
      <xdr:spPr>
        <a:xfrm>
          <a:off x="18605500" y="132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3284</xdr:rowOff>
    </xdr:from>
    <xdr:ext cx="534377" cy="259045"/>
    <xdr:sp macro="" textlink="">
      <xdr:nvSpPr>
        <xdr:cNvPr id="821" name="テキスト ボックス 820"/>
        <xdr:cNvSpPr txBox="1"/>
      </xdr:nvSpPr>
      <xdr:spPr>
        <a:xfrm>
          <a:off x="18389111" y="1337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2" name="テキスト ボックス 82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3" name="テキスト ボックス 82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4" name="テキスト ボックス 82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5" name="テキスト ボックス 82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6" name="テキスト ボックス 82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21512</xdr:rowOff>
    </xdr:from>
    <xdr:to>
      <xdr:col>32</xdr:col>
      <xdr:colOff>238125</xdr:colOff>
      <xdr:row>77</xdr:row>
      <xdr:rowOff>123112</xdr:rowOff>
    </xdr:to>
    <xdr:sp macro="" textlink="">
      <xdr:nvSpPr>
        <xdr:cNvPr id="827" name="円/楕円 826"/>
        <xdr:cNvSpPr/>
      </xdr:nvSpPr>
      <xdr:spPr>
        <a:xfrm>
          <a:off x="22110700" y="1322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171389</xdr:rowOff>
    </xdr:from>
    <xdr:ext cx="534377" cy="259045"/>
    <xdr:sp macro="" textlink="">
      <xdr:nvSpPr>
        <xdr:cNvPr id="828" name="繰出金該当値テキスト"/>
        <xdr:cNvSpPr txBox="1"/>
      </xdr:nvSpPr>
      <xdr:spPr>
        <a:xfrm>
          <a:off x="22212300" y="1320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82,687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10494</xdr:rowOff>
    </xdr:from>
    <xdr:to>
      <xdr:col>31</xdr:col>
      <xdr:colOff>85725</xdr:colOff>
      <xdr:row>77</xdr:row>
      <xdr:rowOff>112094</xdr:rowOff>
    </xdr:to>
    <xdr:sp macro="" textlink="">
      <xdr:nvSpPr>
        <xdr:cNvPr id="829" name="円/楕円 828"/>
        <xdr:cNvSpPr/>
      </xdr:nvSpPr>
      <xdr:spPr>
        <a:xfrm>
          <a:off x="21272500" y="1321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128621</xdr:rowOff>
    </xdr:from>
    <xdr:ext cx="534377" cy="259045"/>
    <xdr:sp macro="" textlink="">
      <xdr:nvSpPr>
        <xdr:cNvPr id="830" name="テキスト ボックス 829"/>
        <xdr:cNvSpPr txBox="1"/>
      </xdr:nvSpPr>
      <xdr:spPr>
        <a:xfrm>
          <a:off x="21056111" y="1298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85,579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53215</xdr:rowOff>
    </xdr:from>
    <xdr:to>
      <xdr:col>29</xdr:col>
      <xdr:colOff>568325</xdr:colOff>
      <xdr:row>77</xdr:row>
      <xdr:rowOff>154815</xdr:rowOff>
    </xdr:to>
    <xdr:sp macro="" textlink="">
      <xdr:nvSpPr>
        <xdr:cNvPr id="831" name="円/楕円 830"/>
        <xdr:cNvSpPr/>
      </xdr:nvSpPr>
      <xdr:spPr>
        <a:xfrm>
          <a:off x="20383500" y="1325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171342</xdr:rowOff>
    </xdr:from>
    <xdr:ext cx="534377" cy="259045"/>
    <xdr:sp macro="" textlink="">
      <xdr:nvSpPr>
        <xdr:cNvPr id="832" name="テキスト ボックス 831"/>
        <xdr:cNvSpPr txBox="1"/>
      </xdr:nvSpPr>
      <xdr:spPr>
        <a:xfrm>
          <a:off x="20167111" y="1303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74,366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18404</xdr:rowOff>
    </xdr:from>
    <xdr:to>
      <xdr:col>28</xdr:col>
      <xdr:colOff>365125</xdr:colOff>
      <xdr:row>77</xdr:row>
      <xdr:rowOff>120004</xdr:rowOff>
    </xdr:to>
    <xdr:sp macro="" textlink="">
      <xdr:nvSpPr>
        <xdr:cNvPr id="833" name="円/楕円 832"/>
        <xdr:cNvSpPr/>
      </xdr:nvSpPr>
      <xdr:spPr>
        <a:xfrm>
          <a:off x="19494500" y="1322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136531</xdr:rowOff>
    </xdr:from>
    <xdr:ext cx="534377" cy="259045"/>
    <xdr:sp macro="" textlink="">
      <xdr:nvSpPr>
        <xdr:cNvPr id="834" name="テキスト ボックス 833"/>
        <xdr:cNvSpPr txBox="1"/>
      </xdr:nvSpPr>
      <xdr:spPr>
        <a:xfrm>
          <a:off x="19278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83,503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162928</xdr:rowOff>
    </xdr:from>
    <xdr:to>
      <xdr:col>27</xdr:col>
      <xdr:colOff>161925</xdr:colOff>
      <xdr:row>77</xdr:row>
      <xdr:rowOff>93078</xdr:rowOff>
    </xdr:to>
    <xdr:sp macro="" textlink="">
      <xdr:nvSpPr>
        <xdr:cNvPr id="835" name="円/楕円 834"/>
        <xdr:cNvSpPr/>
      </xdr:nvSpPr>
      <xdr:spPr>
        <a:xfrm>
          <a:off x="18605500" y="131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109605</xdr:rowOff>
    </xdr:from>
    <xdr:ext cx="534377" cy="259045"/>
    <xdr:sp macro="" textlink="">
      <xdr:nvSpPr>
        <xdr:cNvPr id="836" name="テキスト ボックス 835"/>
        <xdr:cNvSpPr txBox="1"/>
      </xdr:nvSpPr>
      <xdr:spPr>
        <a:xfrm>
          <a:off x="18389111" y="1296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7" name="正方形/長方形 83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8" name="正方形/長方形 83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9" name="正方形/長方形 83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0" name="正方形/長方形 83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1" name="正方形/長方形 84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2" name="正方形/長方形 84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3" name="正方形/長方形 84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4" name="正方形/長方形 84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5" name="テキスト ボックス 84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6" name="直線コネクタ 84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7" name="直線コネクタ 84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8" name="テキスト ボックス 84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9" name="直線コネクタ 84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0" name="テキスト ボックス 84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2" name="直線コネクタ 85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7" name="直線コネクタ 85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9" name="フローチャート : 判断 85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0" name="直線コネクタ 85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1" name="フローチャート : 判断 86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2" name="テキスト ボックス 86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3" name="直線コネクタ 86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4" name="フローチャート : 判断 86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5" name="テキスト ボックス 86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6" name="直線コネクタ 86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7" name="フローチャート : 判断 86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8" name="テキスト ボックス 86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9" name="フローチャート : 判断 86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0" name="テキスト ボックス 86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1" name="テキスト ボックス 87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2" name="テキスト ボックス 87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3" name="テキスト ボックス 87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4" name="テキスト ボックス 87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5" name="テキスト ボックス 87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円/楕円 87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8" name="円/楕円 87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9" name="テキスト ボックス 87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0" name="円/楕円 87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1" name="テキスト ボックス 88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2" name="円/楕円 88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3" name="テキスト ボックス 88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円/楕円 88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5" name="テキスト ボックス 88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6" name="正方形/長方形 88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7" name="正方形/長方形 88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8" name="テキスト ボックス 88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歳出決算総額は、住民一人当たり</a:t>
          </a:r>
          <a:r>
            <a:rPr kumimoji="1" lang="en-US" altLang="ja-JP" sz="1300" baseline="0">
              <a:solidFill>
                <a:schemeClr val="dk1"/>
              </a:solidFill>
              <a:effectLst/>
              <a:latin typeface="+mn-lt"/>
              <a:ea typeface="+mn-ea"/>
              <a:cs typeface="+mn-cs"/>
            </a:rPr>
            <a:t>614,556</a:t>
          </a:r>
          <a:r>
            <a:rPr kumimoji="1" lang="ja-JP" altLang="ja-JP" sz="1300" baseline="0">
              <a:solidFill>
                <a:schemeClr val="dk1"/>
              </a:solidFill>
              <a:effectLst/>
              <a:latin typeface="+mn-lt"/>
              <a:ea typeface="+mn-ea"/>
              <a:cs typeface="+mn-cs"/>
            </a:rPr>
            <a:t>円となっている。項目別でみると、</a:t>
          </a:r>
          <a:r>
            <a:rPr kumimoji="1" lang="ja-JP" altLang="en-US" sz="1300" baseline="0">
              <a:solidFill>
                <a:schemeClr val="dk1"/>
              </a:solidFill>
              <a:effectLst/>
              <a:latin typeface="+mn-lt"/>
              <a:ea typeface="+mn-ea"/>
              <a:cs typeface="+mn-cs"/>
            </a:rPr>
            <a:t>普通建設事業費は近年実施してきた中学校建設や緊急防災事業がひと段落したため平成２７年度は大幅減となっている。また補助費等の増額は</a:t>
          </a:r>
          <a:r>
            <a:rPr kumimoji="1" lang="ja-JP" altLang="ja-JP" sz="1300">
              <a:solidFill>
                <a:schemeClr val="dk1"/>
              </a:solidFill>
              <a:effectLst/>
              <a:latin typeface="+mn-lt"/>
              <a:ea typeface="+mn-ea"/>
              <a:cs typeface="+mn-cs"/>
            </a:rPr>
            <a:t>電算共同化対象事務範囲の拡大、消防関係車両の購入等で一部事務組合負担金が増加</a:t>
          </a:r>
          <a:r>
            <a:rPr kumimoji="1" lang="ja-JP" altLang="en-US" sz="1300">
              <a:solidFill>
                <a:schemeClr val="dk1"/>
              </a:solidFill>
              <a:effectLst/>
              <a:latin typeface="+mn-lt"/>
              <a:ea typeface="+mn-ea"/>
              <a:cs typeface="+mn-cs"/>
            </a:rPr>
            <a:t>したことによるもので、維持補修費の減額は除雪関係経費の減少が主な要因となっている。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　類似団体平均との比較では</a:t>
          </a:r>
          <a:r>
            <a:rPr kumimoji="1" lang="ja-JP" altLang="ja-JP" sz="1300" baseline="0">
              <a:solidFill>
                <a:schemeClr val="dk1"/>
              </a:solidFill>
              <a:effectLst/>
              <a:latin typeface="+mn-lt"/>
              <a:ea typeface="+mn-ea"/>
              <a:cs typeface="+mn-cs"/>
            </a:rPr>
            <a:t>公債費以外では低い状態となっている。公債費がやや上回っているのは繰上償還を実施していることが要因であるが、</a:t>
          </a:r>
          <a:r>
            <a:rPr kumimoji="1" lang="ja-JP" altLang="ja-JP" sz="1300">
              <a:solidFill>
                <a:schemeClr val="dk1"/>
              </a:solidFill>
              <a:effectLst/>
              <a:latin typeface="+mn-lt"/>
              <a:ea typeface="+mn-ea"/>
              <a:cs typeface="+mn-cs"/>
            </a:rPr>
            <a:t>将来負担を軽減するため計画的に実施しているものであり、今後も引き続き実施していく。</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秋田県井川町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5,051
5,048
47.95
3,318,265
3,104,120
191,722
2,254,541
3,350,658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43818</xdr:rowOff>
    </xdr:from>
    <xdr:to>
      <xdr:col>6</xdr:col>
      <xdr:colOff>511175</xdr:colOff>
      <xdr:row>38</xdr:row>
      <xdr:rowOff>60751</xdr:rowOff>
    </xdr:to>
    <xdr:cxnSp macro="">
      <xdr:nvCxnSpPr>
        <xdr:cNvPr id="62" name="直線コネクタ 61"/>
        <xdr:cNvCxnSpPr/>
      </xdr:nvCxnSpPr>
      <xdr:spPr>
        <a:xfrm flipV="1">
          <a:off x="3797300" y="6558918"/>
          <a:ext cx="838200" cy="1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150623</xdr:rowOff>
    </xdr:from>
    <xdr:ext cx="534377" cy="259045"/>
    <xdr:sp macro="" textlink="">
      <xdr:nvSpPr>
        <xdr:cNvPr id="63" name="議会費平均値テキスト"/>
        <xdr:cNvSpPr txBox="1"/>
      </xdr:nvSpPr>
      <xdr:spPr>
        <a:xfrm>
          <a:off x="4686300" y="6322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60751</xdr:rowOff>
    </xdr:from>
    <xdr:to>
      <xdr:col>5</xdr:col>
      <xdr:colOff>358775</xdr:colOff>
      <xdr:row>38</xdr:row>
      <xdr:rowOff>62074</xdr:rowOff>
    </xdr:to>
    <xdr:cxnSp macro="">
      <xdr:nvCxnSpPr>
        <xdr:cNvPr id="65" name="直線コネクタ 64"/>
        <xdr:cNvCxnSpPr/>
      </xdr:nvCxnSpPr>
      <xdr:spPr>
        <a:xfrm flipV="1">
          <a:off x="2908300" y="6575851"/>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58448</xdr:rowOff>
    </xdr:from>
    <xdr:to>
      <xdr:col>5</xdr:col>
      <xdr:colOff>409575</xdr:colOff>
      <xdr:row>38</xdr:row>
      <xdr:rowOff>160048</xdr:rowOff>
    </xdr:to>
    <xdr:sp macro="" textlink="">
      <xdr:nvSpPr>
        <xdr:cNvPr id="66" name="フローチャート : 判断 65"/>
        <xdr:cNvSpPr/>
      </xdr:nvSpPr>
      <xdr:spPr>
        <a:xfrm>
          <a:off x="3746500" y="657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151175</xdr:rowOff>
    </xdr:from>
    <xdr:ext cx="469744" cy="259045"/>
    <xdr:sp macro="" textlink="">
      <xdr:nvSpPr>
        <xdr:cNvPr id="67" name="テキスト ボックス 66"/>
        <xdr:cNvSpPr txBox="1"/>
      </xdr:nvSpPr>
      <xdr:spPr>
        <a:xfrm>
          <a:off x="3562427" y="666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61405</xdr:rowOff>
    </xdr:from>
    <xdr:to>
      <xdr:col>4</xdr:col>
      <xdr:colOff>155575</xdr:colOff>
      <xdr:row>38</xdr:row>
      <xdr:rowOff>62074</xdr:rowOff>
    </xdr:to>
    <xdr:cxnSp macro="">
      <xdr:nvCxnSpPr>
        <xdr:cNvPr id="68" name="直線コネクタ 67"/>
        <xdr:cNvCxnSpPr/>
      </xdr:nvCxnSpPr>
      <xdr:spPr>
        <a:xfrm>
          <a:off x="2019300" y="6576505"/>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62807</xdr:rowOff>
    </xdr:from>
    <xdr:to>
      <xdr:col>4</xdr:col>
      <xdr:colOff>206375</xdr:colOff>
      <xdr:row>38</xdr:row>
      <xdr:rowOff>164407</xdr:rowOff>
    </xdr:to>
    <xdr:sp macro="" textlink="">
      <xdr:nvSpPr>
        <xdr:cNvPr id="69" name="フローチャート : 判断 68"/>
        <xdr:cNvSpPr/>
      </xdr:nvSpPr>
      <xdr:spPr>
        <a:xfrm>
          <a:off x="2857500" y="65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155534</xdr:rowOff>
    </xdr:from>
    <xdr:ext cx="469744" cy="259045"/>
    <xdr:sp macro="" textlink="">
      <xdr:nvSpPr>
        <xdr:cNvPr id="70" name="テキスト ボックス 69"/>
        <xdr:cNvSpPr txBox="1"/>
      </xdr:nvSpPr>
      <xdr:spPr>
        <a:xfrm>
          <a:off x="2673427" y="667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36503</xdr:rowOff>
    </xdr:from>
    <xdr:to>
      <xdr:col>2</xdr:col>
      <xdr:colOff>638175</xdr:colOff>
      <xdr:row>38</xdr:row>
      <xdr:rowOff>61405</xdr:rowOff>
    </xdr:to>
    <xdr:cxnSp macro="">
      <xdr:nvCxnSpPr>
        <xdr:cNvPr id="71" name="直線コネクタ 70"/>
        <xdr:cNvCxnSpPr/>
      </xdr:nvCxnSpPr>
      <xdr:spPr>
        <a:xfrm>
          <a:off x="1130300" y="6551603"/>
          <a:ext cx="889000" cy="2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59019</xdr:rowOff>
    </xdr:from>
    <xdr:to>
      <xdr:col>3</xdr:col>
      <xdr:colOff>3175</xdr:colOff>
      <xdr:row>38</xdr:row>
      <xdr:rowOff>160619</xdr:rowOff>
    </xdr:to>
    <xdr:sp macro="" textlink="">
      <xdr:nvSpPr>
        <xdr:cNvPr id="72" name="フローチャート : 判断 71"/>
        <xdr:cNvSpPr/>
      </xdr:nvSpPr>
      <xdr:spPr>
        <a:xfrm>
          <a:off x="1968500" y="657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151746</xdr:rowOff>
    </xdr:from>
    <xdr:ext cx="469744" cy="259045"/>
    <xdr:sp macro="" textlink="">
      <xdr:nvSpPr>
        <xdr:cNvPr id="73" name="テキスト ボックス 72"/>
        <xdr:cNvSpPr txBox="1"/>
      </xdr:nvSpPr>
      <xdr:spPr>
        <a:xfrm>
          <a:off x="1784427" y="666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41253</xdr:rowOff>
    </xdr:from>
    <xdr:to>
      <xdr:col>1</xdr:col>
      <xdr:colOff>485775</xdr:colOff>
      <xdr:row>38</xdr:row>
      <xdr:rowOff>142853</xdr:rowOff>
    </xdr:to>
    <xdr:sp macro="" textlink="">
      <xdr:nvSpPr>
        <xdr:cNvPr id="74" name="フローチャート : 判断 73"/>
        <xdr:cNvSpPr/>
      </xdr:nvSpPr>
      <xdr:spPr>
        <a:xfrm>
          <a:off x="1079500" y="655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133980</xdr:rowOff>
    </xdr:from>
    <xdr:ext cx="534377" cy="259045"/>
    <xdr:sp macro="" textlink="">
      <xdr:nvSpPr>
        <xdr:cNvPr id="75" name="テキスト ボックス 74"/>
        <xdr:cNvSpPr txBox="1"/>
      </xdr:nvSpPr>
      <xdr:spPr>
        <a:xfrm>
          <a:off x="863111" y="66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164468</xdr:rowOff>
    </xdr:from>
    <xdr:to>
      <xdr:col>6</xdr:col>
      <xdr:colOff>561975</xdr:colOff>
      <xdr:row>38</xdr:row>
      <xdr:rowOff>94618</xdr:rowOff>
    </xdr:to>
    <xdr:sp macro="" textlink="">
      <xdr:nvSpPr>
        <xdr:cNvPr id="81" name="円/楕円 80"/>
        <xdr:cNvSpPr/>
      </xdr:nvSpPr>
      <xdr:spPr>
        <a:xfrm>
          <a:off x="4584700" y="650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106173</xdr:rowOff>
    </xdr:from>
    <xdr:ext cx="534377" cy="259045"/>
    <xdr:sp macro="" textlink="">
      <xdr:nvSpPr>
        <xdr:cNvPr id="82" name="議会費該当値テキスト"/>
        <xdr:cNvSpPr txBox="1"/>
      </xdr:nvSpPr>
      <xdr:spPr>
        <a:xfrm>
          <a:off x="4686300" y="644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13,872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9951</xdr:rowOff>
    </xdr:from>
    <xdr:to>
      <xdr:col>5</xdr:col>
      <xdr:colOff>409575</xdr:colOff>
      <xdr:row>38</xdr:row>
      <xdr:rowOff>111551</xdr:rowOff>
    </xdr:to>
    <xdr:sp macro="" textlink="">
      <xdr:nvSpPr>
        <xdr:cNvPr id="83" name="円/楕円 82"/>
        <xdr:cNvSpPr/>
      </xdr:nvSpPr>
      <xdr:spPr>
        <a:xfrm>
          <a:off x="3746500" y="652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128078</xdr:rowOff>
    </xdr:from>
    <xdr:ext cx="534377" cy="259045"/>
    <xdr:sp macro="" textlink="">
      <xdr:nvSpPr>
        <xdr:cNvPr id="84" name="テキスト ボックス 83"/>
        <xdr:cNvSpPr txBox="1"/>
      </xdr:nvSpPr>
      <xdr:spPr>
        <a:xfrm>
          <a:off x="3530111" y="630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11274</xdr:rowOff>
    </xdr:from>
    <xdr:to>
      <xdr:col>4</xdr:col>
      <xdr:colOff>206375</xdr:colOff>
      <xdr:row>38</xdr:row>
      <xdr:rowOff>112874</xdr:rowOff>
    </xdr:to>
    <xdr:sp macro="" textlink="">
      <xdr:nvSpPr>
        <xdr:cNvPr id="85" name="円/楕円 84"/>
        <xdr:cNvSpPr/>
      </xdr:nvSpPr>
      <xdr:spPr>
        <a:xfrm>
          <a:off x="2857500" y="652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129401</xdr:rowOff>
    </xdr:from>
    <xdr:ext cx="534377" cy="259045"/>
    <xdr:sp macro="" textlink="">
      <xdr:nvSpPr>
        <xdr:cNvPr id="86" name="テキスト ボックス 85"/>
        <xdr:cNvSpPr txBox="1"/>
      </xdr:nvSpPr>
      <xdr:spPr>
        <a:xfrm>
          <a:off x="2641111" y="630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10605</xdr:rowOff>
    </xdr:from>
    <xdr:to>
      <xdr:col>3</xdr:col>
      <xdr:colOff>3175</xdr:colOff>
      <xdr:row>38</xdr:row>
      <xdr:rowOff>112205</xdr:rowOff>
    </xdr:to>
    <xdr:sp macro="" textlink="">
      <xdr:nvSpPr>
        <xdr:cNvPr id="87" name="円/楕円 86"/>
        <xdr:cNvSpPr/>
      </xdr:nvSpPr>
      <xdr:spPr>
        <a:xfrm>
          <a:off x="1968500" y="65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128731</xdr:rowOff>
    </xdr:from>
    <xdr:ext cx="534377" cy="259045"/>
    <xdr:sp macro="" textlink="">
      <xdr:nvSpPr>
        <xdr:cNvPr id="88" name="テキスト ボックス 87"/>
        <xdr:cNvSpPr txBox="1"/>
      </xdr:nvSpPr>
      <xdr:spPr>
        <a:xfrm>
          <a:off x="1752111" y="63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157154</xdr:rowOff>
    </xdr:from>
    <xdr:to>
      <xdr:col>1</xdr:col>
      <xdr:colOff>485775</xdr:colOff>
      <xdr:row>38</xdr:row>
      <xdr:rowOff>87303</xdr:rowOff>
    </xdr:to>
    <xdr:sp macro="" textlink="">
      <xdr:nvSpPr>
        <xdr:cNvPr id="89" name="円/楕円 88"/>
        <xdr:cNvSpPr/>
      </xdr:nvSpPr>
      <xdr:spPr>
        <a:xfrm>
          <a:off x="1079500" y="6500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103831</xdr:rowOff>
    </xdr:from>
    <xdr:ext cx="534377" cy="259045"/>
    <xdr:sp macro="" textlink="">
      <xdr:nvSpPr>
        <xdr:cNvPr id="90" name="テキスト ボックス 89"/>
        <xdr:cNvSpPr txBox="1"/>
      </xdr:nvSpPr>
      <xdr:spPr>
        <a:xfrm>
          <a:off x="863111" y="62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16114</xdr:rowOff>
    </xdr:from>
    <xdr:to>
      <xdr:col>6</xdr:col>
      <xdr:colOff>511175</xdr:colOff>
      <xdr:row>59</xdr:row>
      <xdr:rowOff>16309</xdr:rowOff>
    </xdr:to>
    <xdr:cxnSp macro="">
      <xdr:nvCxnSpPr>
        <xdr:cNvPr id="119" name="直線コネクタ 118"/>
        <xdr:cNvCxnSpPr/>
      </xdr:nvCxnSpPr>
      <xdr:spPr>
        <a:xfrm>
          <a:off x="3797300" y="10131664"/>
          <a:ext cx="8382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101159</xdr:rowOff>
    </xdr:from>
    <xdr:ext cx="599010" cy="259045"/>
    <xdr:sp macro="" textlink="">
      <xdr:nvSpPr>
        <xdr:cNvPr id="120" name="総務費平均値テキスト"/>
        <xdr:cNvSpPr txBox="1"/>
      </xdr:nvSpPr>
      <xdr:spPr>
        <a:xfrm>
          <a:off x="4686300" y="9873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7120</xdr:rowOff>
    </xdr:from>
    <xdr:to>
      <xdr:col>5</xdr:col>
      <xdr:colOff>358775</xdr:colOff>
      <xdr:row>59</xdr:row>
      <xdr:rowOff>16114</xdr:rowOff>
    </xdr:to>
    <xdr:cxnSp macro="">
      <xdr:nvCxnSpPr>
        <xdr:cNvPr id="122" name="直線コネクタ 121"/>
        <xdr:cNvCxnSpPr/>
      </xdr:nvCxnSpPr>
      <xdr:spPr>
        <a:xfrm>
          <a:off x="2908300" y="10122670"/>
          <a:ext cx="889000" cy="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92222</xdr:rowOff>
    </xdr:from>
    <xdr:to>
      <xdr:col>5</xdr:col>
      <xdr:colOff>409575</xdr:colOff>
      <xdr:row>59</xdr:row>
      <xdr:rowOff>22372</xdr:rowOff>
    </xdr:to>
    <xdr:sp macro="" textlink="">
      <xdr:nvSpPr>
        <xdr:cNvPr id="123" name="フローチャート : 判断 122"/>
        <xdr:cNvSpPr/>
      </xdr:nvSpPr>
      <xdr:spPr>
        <a:xfrm>
          <a:off x="3746500" y="1003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38899</xdr:rowOff>
    </xdr:from>
    <xdr:ext cx="599010" cy="259045"/>
    <xdr:sp macro="" textlink="">
      <xdr:nvSpPr>
        <xdr:cNvPr id="124" name="テキスト ボックス 123"/>
        <xdr:cNvSpPr txBox="1"/>
      </xdr:nvSpPr>
      <xdr:spPr>
        <a:xfrm>
          <a:off x="3497794" y="981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7120</xdr:rowOff>
    </xdr:from>
    <xdr:to>
      <xdr:col>4</xdr:col>
      <xdr:colOff>155575</xdr:colOff>
      <xdr:row>59</xdr:row>
      <xdr:rowOff>15543</xdr:rowOff>
    </xdr:to>
    <xdr:cxnSp macro="">
      <xdr:nvCxnSpPr>
        <xdr:cNvPr id="125" name="直線コネクタ 124"/>
        <xdr:cNvCxnSpPr/>
      </xdr:nvCxnSpPr>
      <xdr:spPr>
        <a:xfrm flipV="1">
          <a:off x="2019300" y="10122670"/>
          <a:ext cx="889000" cy="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116995</xdr:rowOff>
    </xdr:from>
    <xdr:to>
      <xdr:col>4</xdr:col>
      <xdr:colOff>206375</xdr:colOff>
      <xdr:row>59</xdr:row>
      <xdr:rowOff>47145</xdr:rowOff>
    </xdr:to>
    <xdr:sp macro="" textlink="">
      <xdr:nvSpPr>
        <xdr:cNvPr id="126" name="フローチャート : 判断 125"/>
        <xdr:cNvSpPr/>
      </xdr:nvSpPr>
      <xdr:spPr>
        <a:xfrm>
          <a:off x="2857500" y="1006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63672</xdr:rowOff>
    </xdr:from>
    <xdr:ext cx="599010" cy="259045"/>
    <xdr:sp macro="" textlink="">
      <xdr:nvSpPr>
        <xdr:cNvPr id="127" name="テキスト ボックス 126"/>
        <xdr:cNvSpPr txBox="1"/>
      </xdr:nvSpPr>
      <xdr:spPr>
        <a:xfrm>
          <a:off x="2608794" y="983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15543</xdr:rowOff>
    </xdr:from>
    <xdr:to>
      <xdr:col>2</xdr:col>
      <xdr:colOff>638175</xdr:colOff>
      <xdr:row>59</xdr:row>
      <xdr:rowOff>16702</xdr:rowOff>
    </xdr:to>
    <xdr:cxnSp macro="">
      <xdr:nvCxnSpPr>
        <xdr:cNvPr id="128" name="直線コネクタ 127"/>
        <xdr:cNvCxnSpPr/>
      </xdr:nvCxnSpPr>
      <xdr:spPr>
        <a:xfrm flipV="1">
          <a:off x="1130300" y="10131093"/>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118483</xdr:rowOff>
    </xdr:from>
    <xdr:to>
      <xdr:col>3</xdr:col>
      <xdr:colOff>3175</xdr:colOff>
      <xdr:row>59</xdr:row>
      <xdr:rowOff>48633</xdr:rowOff>
    </xdr:to>
    <xdr:sp macro="" textlink="">
      <xdr:nvSpPr>
        <xdr:cNvPr id="129" name="フローチャート : 判断 128"/>
        <xdr:cNvSpPr/>
      </xdr:nvSpPr>
      <xdr:spPr>
        <a:xfrm>
          <a:off x="1968500" y="1006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65160</xdr:rowOff>
    </xdr:from>
    <xdr:ext cx="599010" cy="259045"/>
    <xdr:sp macro="" textlink="">
      <xdr:nvSpPr>
        <xdr:cNvPr id="130" name="テキスト ボックス 129"/>
        <xdr:cNvSpPr txBox="1"/>
      </xdr:nvSpPr>
      <xdr:spPr>
        <a:xfrm>
          <a:off x="1719794" y="983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118709</xdr:rowOff>
    </xdr:from>
    <xdr:to>
      <xdr:col>1</xdr:col>
      <xdr:colOff>485775</xdr:colOff>
      <xdr:row>59</xdr:row>
      <xdr:rowOff>48859</xdr:rowOff>
    </xdr:to>
    <xdr:sp macro="" textlink="">
      <xdr:nvSpPr>
        <xdr:cNvPr id="131" name="フローチャート : 判断 130"/>
        <xdr:cNvSpPr/>
      </xdr:nvSpPr>
      <xdr:spPr>
        <a:xfrm>
          <a:off x="1079500" y="100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65386</xdr:rowOff>
    </xdr:from>
    <xdr:ext cx="599010" cy="259045"/>
    <xdr:sp macro="" textlink="">
      <xdr:nvSpPr>
        <xdr:cNvPr id="132" name="テキスト ボックス 131"/>
        <xdr:cNvSpPr txBox="1"/>
      </xdr:nvSpPr>
      <xdr:spPr>
        <a:xfrm>
          <a:off x="830794" y="983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136959</xdr:rowOff>
    </xdr:from>
    <xdr:to>
      <xdr:col>6</xdr:col>
      <xdr:colOff>561975</xdr:colOff>
      <xdr:row>59</xdr:row>
      <xdr:rowOff>67109</xdr:rowOff>
    </xdr:to>
    <xdr:sp macro="" textlink="">
      <xdr:nvSpPr>
        <xdr:cNvPr id="138" name="円/楕円 137"/>
        <xdr:cNvSpPr/>
      </xdr:nvSpPr>
      <xdr:spPr>
        <a:xfrm>
          <a:off x="4584700" y="1008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56709</xdr:rowOff>
    </xdr:from>
    <xdr:ext cx="534377" cy="259045"/>
    <xdr:sp macro="" textlink="">
      <xdr:nvSpPr>
        <xdr:cNvPr id="139" name="総務費該当値テキスト"/>
        <xdr:cNvSpPr txBox="1"/>
      </xdr:nvSpPr>
      <xdr:spPr>
        <a:xfrm>
          <a:off x="4686300" y="100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73,860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136764</xdr:rowOff>
    </xdr:from>
    <xdr:to>
      <xdr:col>5</xdr:col>
      <xdr:colOff>409575</xdr:colOff>
      <xdr:row>59</xdr:row>
      <xdr:rowOff>66914</xdr:rowOff>
    </xdr:to>
    <xdr:sp macro="" textlink="">
      <xdr:nvSpPr>
        <xdr:cNvPr id="140" name="円/楕円 139"/>
        <xdr:cNvSpPr/>
      </xdr:nvSpPr>
      <xdr:spPr>
        <a:xfrm>
          <a:off x="3746500" y="1008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58041</xdr:rowOff>
    </xdr:from>
    <xdr:ext cx="534377" cy="259045"/>
    <xdr:sp macro="" textlink="">
      <xdr:nvSpPr>
        <xdr:cNvPr id="141" name="テキスト ボックス 140"/>
        <xdr:cNvSpPr txBox="1"/>
      </xdr:nvSpPr>
      <xdr:spPr>
        <a:xfrm>
          <a:off x="3530111" y="1017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74,374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127770</xdr:rowOff>
    </xdr:from>
    <xdr:to>
      <xdr:col>4</xdr:col>
      <xdr:colOff>206375</xdr:colOff>
      <xdr:row>59</xdr:row>
      <xdr:rowOff>57920</xdr:rowOff>
    </xdr:to>
    <xdr:sp macro="" textlink="">
      <xdr:nvSpPr>
        <xdr:cNvPr id="142" name="円/楕円 141"/>
        <xdr:cNvSpPr/>
      </xdr:nvSpPr>
      <xdr:spPr>
        <a:xfrm>
          <a:off x="2857500" y="10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49047</xdr:rowOff>
    </xdr:from>
    <xdr:ext cx="534377" cy="259045"/>
    <xdr:sp macro="" textlink="">
      <xdr:nvSpPr>
        <xdr:cNvPr id="143" name="テキスト ボックス 142"/>
        <xdr:cNvSpPr txBox="1"/>
      </xdr:nvSpPr>
      <xdr:spPr>
        <a:xfrm>
          <a:off x="2641111" y="1016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97,978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136193</xdr:rowOff>
    </xdr:from>
    <xdr:to>
      <xdr:col>3</xdr:col>
      <xdr:colOff>3175</xdr:colOff>
      <xdr:row>59</xdr:row>
      <xdr:rowOff>66343</xdr:rowOff>
    </xdr:to>
    <xdr:sp macro="" textlink="">
      <xdr:nvSpPr>
        <xdr:cNvPr id="144" name="円/楕円 143"/>
        <xdr:cNvSpPr/>
      </xdr:nvSpPr>
      <xdr:spPr>
        <a:xfrm>
          <a:off x="1968500" y="1008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57470</xdr:rowOff>
    </xdr:from>
    <xdr:ext cx="534377" cy="259045"/>
    <xdr:sp macro="" textlink="">
      <xdr:nvSpPr>
        <xdr:cNvPr id="145" name="テキスト ボックス 144"/>
        <xdr:cNvSpPr txBox="1"/>
      </xdr:nvSpPr>
      <xdr:spPr>
        <a:xfrm>
          <a:off x="1752111" y="1017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75,870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137352</xdr:rowOff>
    </xdr:from>
    <xdr:to>
      <xdr:col>1</xdr:col>
      <xdr:colOff>485775</xdr:colOff>
      <xdr:row>59</xdr:row>
      <xdr:rowOff>67502</xdr:rowOff>
    </xdr:to>
    <xdr:sp macro="" textlink="">
      <xdr:nvSpPr>
        <xdr:cNvPr id="146" name="円/楕円 145"/>
        <xdr:cNvSpPr/>
      </xdr:nvSpPr>
      <xdr:spPr>
        <a:xfrm>
          <a:off x="1079500" y="1008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58629</xdr:rowOff>
    </xdr:from>
    <xdr:ext cx="534377" cy="259045"/>
    <xdr:sp macro="" textlink="">
      <xdr:nvSpPr>
        <xdr:cNvPr id="147" name="テキスト ボックス 146"/>
        <xdr:cNvSpPr txBox="1"/>
      </xdr:nvSpPr>
      <xdr:spPr>
        <a:xfrm>
          <a:off x="863111" y="1017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833</xdr:rowOff>
    </xdr:from>
    <xdr:to>
      <xdr:col>6</xdr:col>
      <xdr:colOff>511175</xdr:colOff>
      <xdr:row>78</xdr:row>
      <xdr:rowOff>59945</xdr:rowOff>
    </xdr:to>
    <xdr:cxnSp macro="">
      <xdr:nvCxnSpPr>
        <xdr:cNvPr id="177" name="直線コネクタ 176"/>
        <xdr:cNvCxnSpPr/>
      </xdr:nvCxnSpPr>
      <xdr:spPr>
        <a:xfrm flipV="1">
          <a:off x="3797300" y="13373933"/>
          <a:ext cx="838200" cy="5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40747</xdr:rowOff>
    </xdr:from>
    <xdr:ext cx="599010" cy="259045"/>
    <xdr:sp macro="" textlink="">
      <xdr:nvSpPr>
        <xdr:cNvPr id="178" name="民生費平均値テキスト"/>
        <xdr:cNvSpPr txBox="1"/>
      </xdr:nvSpPr>
      <xdr:spPr>
        <a:xfrm>
          <a:off x="4686300" y="13070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59945</xdr:rowOff>
    </xdr:from>
    <xdr:to>
      <xdr:col>5</xdr:col>
      <xdr:colOff>358775</xdr:colOff>
      <xdr:row>78</xdr:row>
      <xdr:rowOff>111350</xdr:rowOff>
    </xdr:to>
    <xdr:cxnSp macro="">
      <xdr:nvCxnSpPr>
        <xdr:cNvPr id="180" name="直線コネクタ 179"/>
        <xdr:cNvCxnSpPr/>
      </xdr:nvCxnSpPr>
      <xdr:spPr>
        <a:xfrm flipV="1">
          <a:off x="2908300" y="13433045"/>
          <a:ext cx="889000" cy="5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137264</xdr:rowOff>
    </xdr:from>
    <xdr:to>
      <xdr:col>5</xdr:col>
      <xdr:colOff>409575</xdr:colOff>
      <xdr:row>78</xdr:row>
      <xdr:rowOff>67414</xdr:rowOff>
    </xdr:to>
    <xdr:sp macro="" textlink="">
      <xdr:nvSpPr>
        <xdr:cNvPr id="181" name="フローチャート : 判断 180"/>
        <xdr:cNvSpPr/>
      </xdr:nvSpPr>
      <xdr:spPr>
        <a:xfrm>
          <a:off x="3746500" y="1333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83941</xdr:rowOff>
    </xdr:from>
    <xdr:ext cx="599010" cy="259045"/>
    <xdr:sp macro="" textlink="">
      <xdr:nvSpPr>
        <xdr:cNvPr id="182" name="テキスト ボックス 181"/>
        <xdr:cNvSpPr txBox="1"/>
      </xdr:nvSpPr>
      <xdr:spPr>
        <a:xfrm>
          <a:off x="3497794" y="1311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110020</xdr:rowOff>
    </xdr:from>
    <xdr:to>
      <xdr:col>4</xdr:col>
      <xdr:colOff>155575</xdr:colOff>
      <xdr:row>78</xdr:row>
      <xdr:rowOff>111350</xdr:rowOff>
    </xdr:to>
    <xdr:cxnSp macro="">
      <xdr:nvCxnSpPr>
        <xdr:cNvPr id="183" name="直線コネクタ 182"/>
        <xdr:cNvCxnSpPr/>
      </xdr:nvCxnSpPr>
      <xdr:spPr>
        <a:xfrm>
          <a:off x="2019300" y="13483120"/>
          <a:ext cx="8890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20469</xdr:rowOff>
    </xdr:from>
    <xdr:to>
      <xdr:col>4</xdr:col>
      <xdr:colOff>206375</xdr:colOff>
      <xdr:row>78</xdr:row>
      <xdr:rowOff>122069</xdr:rowOff>
    </xdr:to>
    <xdr:sp macro="" textlink="">
      <xdr:nvSpPr>
        <xdr:cNvPr id="184" name="フローチャート : 判断 183"/>
        <xdr:cNvSpPr/>
      </xdr:nvSpPr>
      <xdr:spPr>
        <a:xfrm>
          <a:off x="2857500" y="1339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138596</xdr:rowOff>
    </xdr:from>
    <xdr:ext cx="599010" cy="259045"/>
    <xdr:sp macro="" textlink="">
      <xdr:nvSpPr>
        <xdr:cNvPr id="185" name="テキスト ボックス 184"/>
        <xdr:cNvSpPr txBox="1"/>
      </xdr:nvSpPr>
      <xdr:spPr>
        <a:xfrm>
          <a:off x="2608794" y="1316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49471</xdr:rowOff>
    </xdr:from>
    <xdr:to>
      <xdr:col>2</xdr:col>
      <xdr:colOff>638175</xdr:colOff>
      <xdr:row>78</xdr:row>
      <xdr:rowOff>110020</xdr:rowOff>
    </xdr:to>
    <xdr:cxnSp macro="">
      <xdr:nvCxnSpPr>
        <xdr:cNvPr id="186" name="直線コネクタ 185"/>
        <xdr:cNvCxnSpPr/>
      </xdr:nvCxnSpPr>
      <xdr:spPr>
        <a:xfrm>
          <a:off x="1130300" y="13422571"/>
          <a:ext cx="889000" cy="6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153392</xdr:rowOff>
    </xdr:from>
    <xdr:to>
      <xdr:col>3</xdr:col>
      <xdr:colOff>3175</xdr:colOff>
      <xdr:row>78</xdr:row>
      <xdr:rowOff>83542</xdr:rowOff>
    </xdr:to>
    <xdr:sp macro="" textlink="">
      <xdr:nvSpPr>
        <xdr:cNvPr id="187" name="フローチャート : 判断 186"/>
        <xdr:cNvSpPr/>
      </xdr:nvSpPr>
      <xdr:spPr>
        <a:xfrm>
          <a:off x="1968500" y="1335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100069</xdr:rowOff>
    </xdr:from>
    <xdr:ext cx="599010" cy="259045"/>
    <xdr:sp macro="" textlink="">
      <xdr:nvSpPr>
        <xdr:cNvPr id="188" name="テキスト ボックス 187"/>
        <xdr:cNvSpPr txBox="1"/>
      </xdr:nvSpPr>
      <xdr:spPr>
        <a:xfrm>
          <a:off x="1719794" y="1313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23822</xdr:rowOff>
    </xdr:from>
    <xdr:to>
      <xdr:col>1</xdr:col>
      <xdr:colOff>485775</xdr:colOff>
      <xdr:row>78</xdr:row>
      <xdr:rowOff>125422</xdr:rowOff>
    </xdr:to>
    <xdr:sp macro="" textlink="">
      <xdr:nvSpPr>
        <xdr:cNvPr id="189" name="フローチャート : 判断 188"/>
        <xdr:cNvSpPr/>
      </xdr:nvSpPr>
      <xdr:spPr>
        <a:xfrm>
          <a:off x="1079500" y="1339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116549</xdr:rowOff>
    </xdr:from>
    <xdr:ext cx="599010" cy="259045"/>
    <xdr:sp macro="" textlink="">
      <xdr:nvSpPr>
        <xdr:cNvPr id="190" name="テキスト ボックス 189"/>
        <xdr:cNvSpPr txBox="1"/>
      </xdr:nvSpPr>
      <xdr:spPr>
        <a:xfrm>
          <a:off x="830794" y="134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121483</xdr:rowOff>
    </xdr:from>
    <xdr:to>
      <xdr:col>6</xdr:col>
      <xdr:colOff>561975</xdr:colOff>
      <xdr:row>78</xdr:row>
      <xdr:rowOff>51633</xdr:rowOff>
    </xdr:to>
    <xdr:sp macro="" textlink="">
      <xdr:nvSpPr>
        <xdr:cNvPr id="196" name="円/楕円 195"/>
        <xdr:cNvSpPr/>
      </xdr:nvSpPr>
      <xdr:spPr>
        <a:xfrm>
          <a:off x="4584700" y="133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36410</xdr:rowOff>
    </xdr:from>
    <xdr:ext cx="599010" cy="259045"/>
    <xdr:sp macro="" textlink="">
      <xdr:nvSpPr>
        <xdr:cNvPr id="197" name="民生費該当値テキスト"/>
        <xdr:cNvSpPr txBox="1"/>
      </xdr:nvSpPr>
      <xdr:spPr>
        <a:xfrm>
          <a:off x="4686300" y="1323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156,448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9145</xdr:rowOff>
    </xdr:from>
    <xdr:to>
      <xdr:col>5</xdr:col>
      <xdr:colOff>409575</xdr:colOff>
      <xdr:row>78</xdr:row>
      <xdr:rowOff>110745</xdr:rowOff>
    </xdr:to>
    <xdr:sp macro="" textlink="">
      <xdr:nvSpPr>
        <xdr:cNvPr id="198" name="円/楕円 197"/>
        <xdr:cNvSpPr/>
      </xdr:nvSpPr>
      <xdr:spPr>
        <a:xfrm>
          <a:off x="3746500" y="133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101872</xdr:rowOff>
    </xdr:from>
    <xdr:ext cx="599010" cy="259045"/>
    <xdr:sp macro="" textlink="">
      <xdr:nvSpPr>
        <xdr:cNvPr id="199" name="テキスト ボックス 198"/>
        <xdr:cNvSpPr txBox="1"/>
      </xdr:nvSpPr>
      <xdr:spPr>
        <a:xfrm>
          <a:off x="3497794" y="1347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140,933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60550</xdr:rowOff>
    </xdr:from>
    <xdr:to>
      <xdr:col>4</xdr:col>
      <xdr:colOff>206375</xdr:colOff>
      <xdr:row>78</xdr:row>
      <xdr:rowOff>162150</xdr:rowOff>
    </xdr:to>
    <xdr:sp macro="" textlink="">
      <xdr:nvSpPr>
        <xdr:cNvPr id="200" name="円/楕円 199"/>
        <xdr:cNvSpPr/>
      </xdr:nvSpPr>
      <xdr:spPr>
        <a:xfrm>
          <a:off x="2857500" y="134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153277</xdr:rowOff>
    </xdr:from>
    <xdr:ext cx="599010" cy="259045"/>
    <xdr:sp macro="" textlink="">
      <xdr:nvSpPr>
        <xdr:cNvPr id="201" name="テキスト ボックス 200"/>
        <xdr:cNvSpPr txBox="1"/>
      </xdr:nvSpPr>
      <xdr:spPr>
        <a:xfrm>
          <a:off x="2608794" y="1352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59220</xdr:rowOff>
    </xdr:from>
    <xdr:to>
      <xdr:col>3</xdr:col>
      <xdr:colOff>3175</xdr:colOff>
      <xdr:row>78</xdr:row>
      <xdr:rowOff>160820</xdr:rowOff>
    </xdr:to>
    <xdr:sp macro="" textlink="">
      <xdr:nvSpPr>
        <xdr:cNvPr id="202" name="円/楕円 201"/>
        <xdr:cNvSpPr/>
      </xdr:nvSpPr>
      <xdr:spPr>
        <a:xfrm>
          <a:off x="1968500" y="134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151947</xdr:rowOff>
    </xdr:from>
    <xdr:ext cx="599010" cy="259045"/>
    <xdr:sp macro="" textlink="">
      <xdr:nvSpPr>
        <xdr:cNvPr id="203" name="テキスト ボックス 202"/>
        <xdr:cNvSpPr txBox="1"/>
      </xdr:nvSpPr>
      <xdr:spPr>
        <a:xfrm>
          <a:off x="1719794" y="1352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127,790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170121</xdr:rowOff>
    </xdr:from>
    <xdr:to>
      <xdr:col>1</xdr:col>
      <xdr:colOff>485775</xdr:colOff>
      <xdr:row>78</xdr:row>
      <xdr:rowOff>100271</xdr:rowOff>
    </xdr:to>
    <xdr:sp macro="" textlink="">
      <xdr:nvSpPr>
        <xdr:cNvPr id="204" name="円/楕円 203"/>
        <xdr:cNvSpPr/>
      </xdr:nvSpPr>
      <xdr:spPr>
        <a:xfrm>
          <a:off x="1079500" y="1337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116798</xdr:rowOff>
    </xdr:from>
    <xdr:ext cx="599010" cy="259045"/>
    <xdr:sp macro="" textlink="">
      <xdr:nvSpPr>
        <xdr:cNvPr id="205" name="テキスト ボックス 204"/>
        <xdr:cNvSpPr txBox="1"/>
      </xdr:nvSpPr>
      <xdr:spPr>
        <a:xfrm>
          <a:off x="830794" y="1314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92669</xdr:rowOff>
    </xdr:from>
    <xdr:to>
      <xdr:col>6</xdr:col>
      <xdr:colOff>511175</xdr:colOff>
      <xdr:row>98</xdr:row>
      <xdr:rowOff>131451</xdr:rowOff>
    </xdr:to>
    <xdr:cxnSp macro="">
      <xdr:nvCxnSpPr>
        <xdr:cNvPr id="234" name="直線コネクタ 233"/>
        <xdr:cNvCxnSpPr/>
      </xdr:nvCxnSpPr>
      <xdr:spPr>
        <a:xfrm>
          <a:off x="3797300" y="16894769"/>
          <a:ext cx="838200" cy="3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92669</xdr:rowOff>
    </xdr:from>
    <xdr:to>
      <xdr:col>5</xdr:col>
      <xdr:colOff>358775</xdr:colOff>
      <xdr:row>98</xdr:row>
      <xdr:rowOff>123907</xdr:rowOff>
    </xdr:to>
    <xdr:cxnSp macro="">
      <xdr:nvCxnSpPr>
        <xdr:cNvPr id="237" name="直線コネクタ 236"/>
        <xdr:cNvCxnSpPr/>
      </xdr:nvCxnSpPr>
      <xdr:spPr>
        <a:xfrm flipV="1">
          <a:off x="2908300" y="16894769"/>
          <a:ext cx="889000" cy="3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29397</xdr:rowOff>
    </xdr:from>
    <xdr:to>
      <xdr:col>5</xdr:col>
      <xdr:colOff>409575</xdr:colOff>
      <xdr:row>98</xdr:row>
      <xdr:rowOff>130997</xdr:rowOff>
    </xdr:to>
    <xdr:sp macro="" textlink="">
      <xdr:nvSpPr>
        <xdr:cNvPr id="238" name="フローチャート : 判断 237"/>
        <xdr:cNvSpPr/>
      </xdr:nvSpPr>
      <xdr:spPr>
        <a:xfrm>
          <a:off x="3746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147524</xdr:rowOff>
    </xdr:from>
    <xdr:ext cx="534377" cy="259045"/>
    <xdr:sp macro="" textlink="">
      <xdr:nvSpPr>
        <xdr:cNvPr id="239" name="テキスト ボックス 238"/>
        <xdr:cNvSpPr txBox="1"/>
      </xdr:nvSpPr>
      <xdr:spPr>
        <a:xfrm>
          <a:off x="3530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123907</xdr:rowOff>
    </xdr:from>
    <xdr:to>
      <xdr:col>4</xdr:col>
      <xdr:colOff>155575</xdr:colOff>
      <xdr:row>98</xdr:row>
      <xdr:rowOff>148478</xdr:rowOff>
    </xdr:to>
    <xdr:cxnSp macro="">
      <xdr:nvCxnSpPr>
        <xdr:cNvPr id="240" name="直線コネクタ 239"/>
        <xdr:cNvCxnSpPr/>
      </xdr:nvCxnSpPr>
      <xdr:spPr>
        <a:xfrm flipV="1">
          <a:off x="2019300" y="16926007"/>
          <a:ext cx="889000" cy="2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39754</xdr:rowOff>
    </xdr:from>
    <xdr:to>
      <xdr:col>4</xdr:col>
      <xdr:colOff>206375</xdr:colOff>
      <xdr:row>98</xdr:row>
      <xdr:rowOff>141354</xdr:rowOff>
    </xdr:to>
    <xdr:sp macro="" textlink="">
      <xdr:nvSpPr>
        <xdr:cNvPr id="241" name="フローチャート : 判断 240"/>
        <xdr:cNvSpPr/>
      </xdr:nvSpPr>
      <xdr:spPr>
        <a:xfrm>
          <a:off x="2857500" y="1684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157881</xdr:rowOff>
    </xdr:from>
    <xdr:ext cx="534377" cy="259045"/>
    <xdr:sp macro="" textlink="">
      <xdr:nvSpPr>
        <xdr:cNvPr id="242" name="テキスト ボックス 241"/>
        <xdr:cNvSpPr txBox="1"/>
      </xdr:nvSpPr>
      <xdr:spPr>
        <a:xfrm>
          <a:off x="2641111" y="166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148478</xdr:rowOff>
    </xdr:from>
    <xdr:to>
      <xdr:col>2</xdr:col>
      <xdr:colOff>638175</xdr:colOff>
      <xdr:row>98</xdr:row>
      <xdr:rowOff>150625</xdr:rowOff>
    </xdr:to>
    <xdr:cxnSp macro="">
      <xdr:nvCxnSpPr>
        <xdr:cNvPr id="243" name="直線コネクタ 242"/>
        <xdr:cNvCxnSpPr/>
      </xdr:nvCxnSpPr>
      <xdr:spPr>
        <a:xfrm flipV="1">
          <a:off x="1130300" y="16950578"/>
          <a:ext cx="8890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50233</xdr:rowOff>
    </xdr:from>
    <xdr:to>
      <xdr:col>3</xdr:col>
      <xdr:colOff>3175</xdr:colOff>
      <xdr:row>98</xdr:row>
      <xdr:rowOff>151833</xdr:rowOff>
    </xdr:to>
    <xdr:sp macro="" textlink="">
      <xdr:nvSpPr>
        <xdr:cNvPr id="244" name="フローチャート : 判断 243"/>
        <xdr:cNvSpPr/>
      </xdr:nvSpPr>
      <xdr:spPr>
        <a:xfrm>
          <a:off x="1968500" y="1685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168360</xdr:rowOff>
    </xdr:from>
    <xdr:ext cx="534377" cy="259045"/>
    <xdr:sp macro="" textlink="">
      <xdr:nvSpPr>
        <xdr:cNvPr id="245" name="テキスト ボックス 244"/>
        <xdr:cNvSpPr txBox="1"/>
      </xdr:nvSpPr>
      <xdr:spPr>
        <a:xfrm>
          <a:off x="1752111" y="1662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52840</xdr:rowOff>
    </xdr:from>
    <xdr:to>
      <xdr:col>1</xdr:col>
      <xdr:colOff>485775</xdr:colOff>
      <xdr:row>98</xdr:row>
      <xdr:rowOff>154440</xdr:rowOff>
    </xdr:to>
    <xdr:sp macro="" textlink="">
      <xdr:nvSpPr>
        <xdr:cNvPr id="246" name="フローチャート : 判断 245"/>
        <xdr:cNvSpPr/>
      </xdr:nvSpPr>
      <xdr:spPr>
        <a:xfrm>
          <a:off x="1079500" y="16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170967</xdr:rowOff>
    </xdr:from>
    <xdr:ext cx="534377" cy="259045"/>
    <xdr:sp macro="" textlink="">
      <xdr:nvSpPr>
        <xdr:cNvPr id="247" name="テキスト ボックス 246"/>
        <xdr:cNvSpPr txBox="1"/>
      </xdr:nvSpPr>
      <xdr:spPr>
        <a:xfrm>
          <a:off x="863111" y="1663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80651</xdr:rowOff>
    </xdr:from>
    <xdr:to>
      <xdr:col>6</xdr:col>
      <xdr:colOff>561975</xdr:colOff>
      <xdr:row>99</xdr:row>
      <xdr:rowOff>10801</xdr:rowOff>
    </xdr:to>
    <xdr:sp macro="" textlink="">
      <xdr:nvSpPr>
        <xdr:cNvPr id="253" name="円/楕円 252"/>
        <xdr:cNvSpPr/>
      </xdr:nvSpPr>
      <xdr:spPr>
        <a:xfrm>
          <a:off x="4584700" y="1688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167028</xdr:rowOff>
    </xdr:from>
    <xdr:ext cx="534377" cy="259045"/>
    <xdr:sp macro="" textlink="">
      <xdr:nvSpPr>
        <xdr:cNvPr id="254" name="衛生費該当値テキスト"/>
        <xdr:cNvSpPr txBox="1"/>
      </xdr:nvSpPr>
      <xdr:spPr>
        <a:xfrm>
          <a:off x="4686300" y="1679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44,330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41869</xdr:rowOff>
    </xdr:from>
    <xdr:to>
      <xdr:col>5</xdr:col>
      <xdr:colOff>409575</xdr:colOff>
      <xdr:row>98</xdr:row>
      <xdr:rowOff>143469</xdr:rowOff>
    </xdr:to>
    <xdr:sp macro="" textlink="">
      <xdr:nvSpPr>
        <xdr:cNvPr id="255" name="円/楕円 254"/>
        <xdr:cNvSpPr/>
      </xdr:nvSpPr>
      <xdr:spPr>
        <a:xfrm>
          <a:off x="3746500" y="168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134596</xdr:rowOff>
    </xdr:from>
    <xdr:ext cx="534377" cy="259045"/>
    <xdr:sp macro="" textlink="">
      <xdr:nvSpPr>
        <xdr:cNvPr id="256" name="テキスト ボックス 255"/>
        <xdr:cNvSpPr txBox="1"/>
      </xdr:nvSpPr>
      <xdr:spPr>
        <a:xfrm>
          <a:off x="3530111" y="169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73107</xdr:rowOff>
    </xdr:from>
    <xdr:to>
      <xdr:col>4</xdr:col>
      <xdr:colOff>206375</xdr:colOff>
      <xdr:row>99</xdr:row>
      <xdr:rowOff>3257</xdr:rowOff>
    </xdr:to>
    <xdr:sp macro="" textlink="">
      <xdr:nvSpPr>
        <xdr:cNvPr id="257" name="円/楕円 256"/>
        <xdr:cNvSpPr/>
      </xdr:nvSpPr>
      <xdr:spPr>
        <a:xfrm>
          <a:off x="2857500" y="1687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165834</xdr:rowOff>
    </xdr:from>
    <xdr:ext cx="534377" cy="259045"/>
    <xdr:sp macro="" textlink="">
      <xdr:nvSpPr>
        <xdr:cNvPr id="258" name="テキスト ボックス 257"/>
        <xdr:cNvSpPr txBox="1"/>
      </xdr:nvSpPr>
      <xdr:spPr>
        <a:xfrm>
          <a:off x="2641111" y="1696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97678</xdr:rowOff>
    </xdr:from>
    <xdr:to>
      <xdr:col>3</xdr:col>
      <xdr:colOff>3175</xdr:colOff>
      <xdr:row>99</xdr:row>
      <xdr:rowOff>27828</xdr:rowOff>
    </xdr:to>
    <xdr:sp macro="" textlink="">
      <xdr:nvSpPr>
        <xdr:cNvPr id="259" name="円/楕円 258"/>
        <xdr:cNvSpPr/>
      </xdr:nvSpPr>
      <xdr:spPr>
        <a:xfrm>
          <a:off x="1968500" y="168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18955</xdr:rowOff>
    </xdr:from>
    <xdr:ext cx="534377" cy="259045"/>
    <xdr:sp macro="" textlink="">
      <xdr:nvSpPr>
        <xdr:cNvPr id="260" name="テキスト ボックス 259"/>
        <xdr:cNvSpPr txBox="1"/>
      </xdr:nvSpPr>
      <xdr:spPr>
        <a:xfrm>
          <a:off x="1752111" y="169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99825</xdr:rowOff>
    </xdr:from>
    <xdr:to>
      <xdr:col>1</xdr:col>
      <xdr:colOff>485775</xdr:colOff>
      <xdr:row>99</xdr:row>
      <xdr:rowOff>29975</xdr:rowOff>
    </xdr:to>
    <xdr:sp macro="" textlink="">
      <xdr:nvSpPr>
        <xdr:cNvPr id="261" name="円/楕円 260"/>
        <xdr:cNvSpPr/>
      </xdr:nvSpPr>
      <xdr:spPr>
        <a:xfrm>
          <a:off x="1079500" y="169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21102</xdr:rowOff>
    </xdr:from>
    <xdr:ext cx="534377" cy="259045"/>
    <xdr:sp macro="" textlink="">
      <xdr:nvSpPr>
        <xdr:cNvPr id="262" name="テキスト ボックス 261"/>
        <xdr:cNvSpPr txBox="1"/>
      </xdr:nvSpPr>
      <xdr:spPr>
        <a:xfrm>
          <a:off x="863111" y="1699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108578</xdr:rowOff>
    </xdr:from>
    <xdr:to>
      <xdr:col>15</xdr:col>
      <xdr:colOff>180975</xdr:colOff>
      <xdr:row>38</xdr:row>
      <xdr:rowOff>111860</xdr:rowOff>
    </xdr:to>
    <xdr:cxnSp macro="">
      <xdr:nvCxnSpPr>
        <xdr:cNvPr id="293" name="直線コネクタ 292"/>
        <xdr:cNvCxnSpPr/>
      </xdr:nvCxnSpPr>
      <xdr:spPr>
        <a:xfrm flipV="1">
          <a:off x="9639300" y="6623678"/>
          <a:ext cx="8382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155191</xdr:rowOff>
    </xdr:from>
    <xdr:ext cx="469744" cy="259045"/>
    <xdr:sp macro="" textlink="">
      <xdr:nvSpPr>
        <xdr:cNvPr id="294" name="労働費平均値テキスト"/>
        <xdr:cNvSpPr txBox="1"/>
      </xdr:nvSpPr>
      <xdr:spPr>
        <a:xfrm>
          <a:off x="10528300" y="6670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111860</xdr:rowOff>
    </xdr:from>
    <xdr:to>
      <xdr:col>14</xdr:col>
      <xdr:colOff>28575</xdr:colOff>
      <xdr:row>38</xdr:row>
      <xdr:rowOff>114522</xdr:rowOff>
    </xdr:to>
    <xdr:cxnSp macro="">
      <xdr:nvCxnSpPr>
        <xdr:cNvPr id="296" name="直線コネクタ 295"/>
        <xdr:cNvCxnSpPr/>
      </xdr:nvCxnSpPr>
      <xdr:spPr>
        <a:xfrm flipV="1">
          <a:off x="8750300" y="6626960"/>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6327</xdr:rowOff>
    </xdr:from>
    <xdr:to>
      <xdr:col>14</xdr:col>
      <xdr:colOff>79375</xdr:colOff>
      <xdr:row>39</xdr:row>
      <xdr:rowOff>107927</xdr:rowOff>
    </xdr:to>
    <xdr:sp macro="" textlink="">
      <xdr:nvSpPr>
        <xdr:cNvPr id="297" name="フローチャート : 判断 296"/>
        <xdr:cNvSpPr/>
      </xdr:nvSpPr>
      <xdr:spPr>
        <a:xfrm>
          <a:off x="9588500" y="669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99054</xdr:rowOff>
    </xdr:from>
    <xdr:ext cx="469744" cy="259045"/>
    <xdr:sp macro="" textlink="">
      <xdr:nvSpPr>
        <xdr:cNvPr id="298" name="テキスト ボックス 297"/>
        <xdr:cNvSpPr txBox="1"/>
      </xdr:nvSpPr>
      <xdr:spPr>
        <a:xfrm>
          <a:off x="9404427" y="678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65503</xdr:rowOff>
    </xdr:from>
    <xdr:to>
      <xdr:col>12</xdr:col>
      <xdr:colOff>511175</xdr:colOff>
      <xdr:row>38</xdr:row>
      <xdr:rowOff>114522</xdr:rowOff>
    </xdr:to>
    <xdr:cxnSp macro="">
      <xdr:nvCxnSpPr>
        <xdr:cNvPr id="299" name="直線コネクタ 298"/>
        <xdr:cNvCxnSpPr/>
      </xdr:nvCxnSpPr>
      <xdr:spPr>
        <a:xfrm>
          <a:off x="7861300" y="6580603"/>
          <a:ext cx="889000" cy="4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171408</xdr:rowOff>
    </xdr:from>
    <xdr:to>
      <xdr:col>12</xdr:col>
      <xdr:colOff>561975</xdr:colOff>
      <xdr:row>39</xdr:row>
      <xdr:rowOff>101558</xdr:rowOff>
    </xdr:to>
    <xdr:sp macro="" textlink="">
      <xdr:nvSpPr>
        <xdr:cNvPr id="300" name="フローチャート : 判断 299"/>
        <xdr:cNvSpPr/>
      </xdr:nvSpPr>
      <xdr:spPr>
        <a:xfrm>
          <a:off x="8699500" y="668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92685</xdr:rowOff>
    </xdr:from>
    <xdr:ext cx="469744" cy="259045"/>
    <xdr:sp macro="" textlink="">
      <xdr:nvSpPr>
        <xdr:cNvPr id="301" name="テキスト ボックス 300"/>
        <xdr:cNvSpPr txBox="1"/>
      </xdr:nvSpPr>
      <xdr:spPr>
        <a:xfrm>
          <a:off x="8515427" y="677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34838</xdr:rowOff>
    </xdr:from>
    <xdr:to>
      <xdr:col>11</xdr:col>
      <xdr:colOff>307975</xdr:colOff>
      <xdr:row>38</xdr:row>
      <xdr:rowOff>65503</xdr:rowOff>
    </xdr:to>
    <xdr:cxnSp macro="">
      <xdr:nvCxnSpPr>
        <xdr:cNvPr id="302" name="直線コネクタ 301"/>
        <xdr:cNvCxnSpPr/>
      </xdr:nvCxnSpPr>
      <xdr:spPr>
        <a:xfrm>
          <a:off x="6972300" y="6549938"/>
          <a:ext cx="889000" cy="3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167032</xdr:rowOff>
    </xdr:from>
    <xdr:to>
      <xdr:col>11</xdr:col>
      <xdr:colOff>358775</xdr:colOff>
      <xdr:row>39</xdr:row>
      <xdr:rowOff>97182</xdr:rowOff>
    </xdr:to>
    <xdr:sp macro="" textlink="">
      <xdr:nvSpPr>
        <xdr:cNvPr id="303" name="フローチャート : 判断 302"/>
        <xdr:cNvSpPr/>
      </xdr:nvSpPr>
      <xdr:spPr>
        <a:xfrm>
          <a:off x="7810500" y="668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88309</xdr:rowOff>
    </xdr:from>
    <xdr:ext cx="469744" cy="259045"/>
    <xdr:sp macro="" textlink="">
      <xdr:nvSpPr>
        <xdr:cNvPr id="304" name="テキスト ボックス 303"/>
        <xdr:cNvSpPr txBox="1"/>
      </xdr:nvSpPr>
      <xdr:spPr>
        <a:xfrm>
          <a:off x="7626427" y="677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139960</xdr:rowOff>
    </xdr:from>
    <xdr:to>
      <xdr:col>10</xdr:col>
      <xdr:colOff>155575</xdr:colOff>
      <xdr:row>39</xdr:row>
      <xdr:rowOff>70110</xdr:rowOff>
    </xdr:to>
    <xdr:sp macro="" textlink="">
      <xdr:nvSpPr>
        <xdr:cNvPr id="305" name="フローチャート : 判断 304"/>
        <xdr:cNvSpPr/>
      </xdr:nvSpPr>
      <xdr:spPr>
        <a:xfrm>
          <a:off x="6921500" y="66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61237</xdr:rowOff>
    </xdr:from>
    <xdr:ext cx="469744" cy="259045"/>
    <xdr:sp macro="" textlink="">
      <xdr:nvSpPr>
        <xdr:cNvPr id="306" name="テキスト ボックス 305"/>
        <xdr:cNvSpPr txBox="1"/>
      </xdr:nvSpPr>
      <xdr:spPr>
        <a:xfrm>
          <a:off x="6737427" y="674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57778</xdr:rowOff>
    </xdr:from>
    <xdr:to>
      <xdr:col>15</xdr:col>
      <xdr:colOff>231775</xdr:colOff>
      <xdr:row>38</xdr:row>
      <xdr:rowOff>159378</xdr:rowOff>
    </xdr:to>
    <xdr:sp macro="" textlink="">
      <xdr:nvSpPr>
        <xdr:cNvPr id="312" name="円/楕円 311"/>
        <xdr:cNvSpPr/>
      </xdr:nvSpPr>
      <xdr:spPr>
        <a:xfrm>
          <a:off x="10426700" y="657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80655</xdr:rowOff>
    </xdr:from>
    <xdr:ext cx="469744" cy="259045"/>
    <xdr:sp macro="" textlink="">
      <xdr:nvSpPr>
        <xdr:cNvPr id="313" name="労働費該当値テキスト"/>
        <xdr:cNvSpPr txBox="1"/>
      </xdr:nvSpPr>
      <xdr:spPr>
        <a:xfrm>
          <a:off x="10528300" y="642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61060</xdr:rowOff>
    </xdr:from>
    <xdr:to>
      <xdr:col>14</xdr:col>
      <xdr:colOff>79375</xdr:colOff>
      <xdr:row>38</xdr:row>
      <xdr:rowOff>162660</xdr:rowOff>
    </xdr:to>
    <xdr:sp macro="" textlink="">
      <xdr:nvSpPr>
        <xdr:cNvPr id="314" name="円/楕円 313"/>
        <xdr:cNvSpPr/>
      </xdr:nvSpPr>
      <xdr:spPr>
        <a:xfrm>
          <a:off x="9588500" y="65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7737</xdr:rowOff>
    </xdr:from>
    <xdr:ext cx="469744" cy="259045"/>
    <xdr:sp macro="" textlink="">
      <xdr:nvSpPr>
        <xdr:cNvPr id="315" name="テキスト ボックス 314"/>
        <xdr:cNvSpPr txBox="1"/>
      </xdr:nvSpPr>
      <xdr:spPr>
        <a:xfrm>
          <a:off x="9404427" y="63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63722</xdr:rowOff>
    </xdr:from>
    <xdr:to>
      <xdr:col>12</xdr:col>
      <xdr:colOff>561975</xdr:colOff>
      <xdr:row>38</xdr:row>
      <xdr:rowOff>165322</xdr:rowOff>
    </xdr:to>
    <xdr:sp macro="" textlink="">
      <xdr:nvSpPr>
        <xdr:cNvPr id="316" name="円/楕円 315"/>
        <xdr:cNvSpPr/>
      </xdr:nvSpPr>
      <xdr:spPr>
        <a:xfrm>
          <a:off x="8699500" y="65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10398</xdr:rowOff>
    </xdr:from>
    <xdr:ext cx="469744" cy="259045"/>
    <xdr:sp macro="" textlink="">
      <xdr:nvSpPr>
        <xdr:cNvPr id="317" name="テキスト ボックス 316"/>
        <xdr:cNvSpPr txBox="1"/>
      </xdr:nvSpPr>
      <xdr:spPr>
        <a:xfrm>
          <a:off x="8515427" y="635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14703</xdr:rowOff>
    </xdr:from>
    <xdr:to>
      <xdr:col>11</xdr:col>
      <xdr:colOff>358775</xdr:colOff>
      <xdr:row>38</xdr:row>
      <xdr:rowOff>116303</xdr:rowOff>
    </xdr:to>
    <xdr:sp macro="" textlink="">
      <xdr:nvSpPr>
        <xdr:cNvPr id="318" name="円/楕円 317"/>
        <xdr:cNvSpPr/>
      </xdr:nvSpPr>
      <xdr:spPr>
        <a:xfrm>
          <a:off x="7810500" y="65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132830</xdr:rowOff>
    </xdr:from>
    <xdr:ext cx="534377" cy="259045"/>
    <xdr:sp macro="" textlink="">
      <xdr:nvSpPr>
        <xdr:cNvPr id="319" name="テキスト ボックス 318"/>
        <xdr:cNvSpPr txBox="1"/>
      </xdr:nvSpPr>
      <xdr:spPr>
        <a:xfrm>
          <a:off x="7594111" y="630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155488</xdr:rowOff>
    </xdr:from>
    <xdr:to>
      <xdr:col>10</xdr:col>
      <xdr:colOff>155575</xdr:colOff>
      <xdr:row>38</xdr:row>
      <xdr:rowOff>85638</xdr:rowOff>
    </xdr:to>
    <xdr:sp macro="" textlink="">
      <xdr:nvSpPr>
        <xdr:cNvPr id="320" name="円/楕円 319"/>
        <xdr:cNvSpPr/>
      </xdr:nvSpPr>
      <xdr:spPr>
        <a:xfrm>
          <a:off x="6921500" y="649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102165</xdr:rowOff>
    </xdr:from>
    <xdr:ext cx="534377" cy="259045"/>
    <xdr:sp macro="" textlink="">
      <xdr:nvSpPr>
        <xdr:cNvPr id="321" name="テキスト ボックス 320"/>
        <xdr:cNvSpPr txBox="1"/>
      </xdr:nvSpPr>
      <xdr:spPr>
        <a:xfrm>
          <a:off x="6705111" y="627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81560</xdr:rowOff>
    </xdr:from>
    <xdr:to>
      <xdr:col>15</xdr:col>
      <xdr:colOff>180975</xdr:colOff>
      <xdr:row>59</xdr:row>
      <xdr:rowOff>83552</xdr:rowOff>
    </xdr:to>
    <xdr:cxnSp macro="">
      <xdr:nvCxnSpPr>
        <xdr:cNvPr id="352" name="直線コネクタ 351"/>
        <xdr:cNvCxnSpPr/>
      </xdr:nvCxnSpPr>
      <xdr:spPr>
        <a:xfrm flipV="1">
          <a:off x="9639300" y="10197110"/>
          <a:ext cx="8382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76477</xdr:rowOff>
    </xdr:from>
    <xdr:to>
      <xdr:col>14</xdr:col>
      <xdr:colOff>28575</xdr:colOff>
      <xdr:row>59</xdr:row>
      <xdr:rowOff>83552</xdr:rowOff>
    </xdr:to>
    <xdr:cxnSp macro="">
      <xdr:nvCxnSpPr>
        <xdr:cNvPr id="355" name="直線コネクタ 354"/>
        <xdr:cNvCxnSpPr/>
      </xdr:nvCxnSpPr>
      <xdr:spPr>
        <a:xfrm>
          <a:off x="8750300" y="10192027"/>
          <a:ext cx="88900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6276</xdr:rowOff>
    </xdr:from>
    <xdr:to>
      <xdr:col>14</xdr:col>
      <xdr:colOff>79375</xdr:colOff>
      <xdr:row>59</xdr:row>
      <xdr:rowOff>107876</xdr:rowOff>
    </xdr:to>
    <xdr:sp macro="" textlink="">
      <xdr:nvSpPr>
        <xdr:cNvPr id="356" name="フローチャート : 判断 355"/>
        <xdr:cNvSpPr/>
      </xdr:nvSpPr>
      <xdr:spPr>
        <a:xfrm>
          <a:off x="9588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124403</xdr:rowOff>
    </xdr:from>
    <xdr:ext cx="534377" cy="259045"/>
    <xdr:sp macro="" textlink="">
      <xdr:nvSpPr>
        <xdr:cNvPr id="357" name="テキスト ボックス 356"/>
        <xdr:cNvSpPr txBox="1"/>
      </xdr:nvSpPr>
      <xdr:spPr>
        <a:xfrm>
          <a:off x="9372111" y="98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62636</xdr:rowOff>
    </xdr:from>
    <xdr:to>
      <xdr:col>12</xdr:col>
      <xdr:colOff>511175</xdr:colOff>
      <xdr:row>59</xdr:row>
      <xdr:rowOff>76477</xdr:rowOff>
    </xdr:to>
    <xdr:cxnSp macro="">
      <xdr:nvCxnSpPr>
        <xdr:cNvPr id="358" name="直線コネクタ 357"/>
        <xdr:cNvCxnSpPr/>
      </xdr:nvCxnSpPr>
      <xdr:spPr>
        <a:xfrm>
          <a:off x="7861300" y="10178186"/>
          <a:ext cx="889000" cy="1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5704</xdr:rowOff>
    </xdr:from>
    <xdr:to>
      <xdr:col>12</xdr:col>
      <xdr:colOff>561975</xdr:colOff>
      <xdr:row>59</xdr:row>
      <xdr:rowOff>107304</xdr:rowOff>
    </xdr:to>
    <xdr:sp macro="" textlink="">
      <xdr:nvSpPr>
        <xdr:cNvPr id="359" name="フローチャート : 判断 358"/>
        <xdr:cNvSpPr/>
      </xdr:nvSpPr>
      <xdr:spPr>
        <a:xfrm>
          <a:off x="8699500" y="1012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123831</xdr:rowOff>
    </xdr:from>
    <xdr:ext cx="534377" cy="259045"/>
    <xdr:sp macro="" textlink="">
      <xdr:nvSpPr>
        <xdr:cNvPr id="360" name="テキスト ボックス 359"/>
        <xdr:cNvSpPr txBox="1"/>
      </xdr:nvSpPr>
      <xdr:spPr>
        <a:xfrm>
          <a:off x="8483111" y="98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62636</xdr:rowOff>
    </xdr:from>
    <xdr:to>
      <xdr:col>11</xdr:col>
      <xdr:colOff>307975</xdr:colOff>
      <xdr:row>59</xdr:row>
      <xdr:rowOff>72376</xdr:rowOff>
    </xdr:to>
    <xdr:cxnSp macro="">
      <xdr:nvCxnSpPr>
        <xdr:cNvPr id="361" name="直線コネクタ 360"/>
        <xdr:cNvCxnSpPr/>
      </xdr:nvCxnSpPr>
      <xdr:spPr>
        <a:xfrm flipV="1">
          <a:off x="6972300" y="10178186"/>
          <a:ext cx="889000" cy="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9785</xdr:rowOff>
    </xdr:from>
    <xdr:to>
      <xdr:col>11</xdr:col>
      <xdr:colOff>358775</xdr:colOff>
      <xdr:row>59</xdr:row>
      <xdr:rowOff>111385</xdr:rowOff>
    </xdr:to>
    <xdr:sp macro="" textlink="">
      <xdr:nvSpPr>
        <xdr:cNvPr id="362" name="フローチャート : 判断 361"/>
        <xdr:cNvSpPr/>
      </xdr:nvSpPr>
      <xdr:spPr>
        <a:xfrm>
          <a:off x="7810500" y="101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127912</xdr:rowOff>
    </xdr:from>
    <xdr:ext cx="534377" cy="259045"/>
    <xdr:sp macro="" textlink="">
      <xdr:nvSpPr>
        <xdr:cNvPr id="363" name="テキスト ボックス 362"/>
        <xdr:cNvSpPr txBox="1"/>
      </xdr:nvSpPr>
      <xdr:spPr>
        <a:xfrm>
          <a:off x="7594111" y="990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9190</xdr:rowOff>
    </xdr:from>
    <xdr:to>
      <xdr:col>10</xdr:col>
      <xdr:colOff>155575</xdr:colOff>
      <xdr:row>59</xdr:row>
      <xdr:rowOff>110790</xdr:rowOff>
    </xdr:to>
    <xdr:sp macro="" textlink="">
      <xdr:nvSpPr>
        <xdr:cNvPr id="364" name="フローチャート : 判断 363"/>
        <xdr:cNvSpPr/>
      </xdr:nvSpPr>
      <xdr:spPr>
        <a:xfrm>
          <a:off x="6921500" y="101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127317</xdr:rowOff>
    </xdr:from>
    <xdr:ext cx="534377" cy="259045"/>
    <xdr:sp macro="" textlink="">
      <xdr:nvSpPr>
        <xdr:cNvPr id="365" name="テキスト ボックス 364"/>
        <xdr:cNvSpPr txBox="1"/>
      </xdr:nvSpPr>
      <xdr:spPr>
        <a:xfrm>
          <a:off x="6705111" y="989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30760</xdr:rowOff>
    </xdr:from>
    <xdr:to>
      <xdr:col>15</xdr:col>
      <xdr:colOff>231775</xdr:colOff>
      <xdr:row>59</xdr:row>
      <xdr:rowOff>132360</xdr:rowOff>
    </xdr:to>
    <xdr:sp macro="" textlink="">
      <xdr:nvSpPr>
        <xdr:cNvPr id="371" name="円/楕円 370"/>
        <xdr:cNvSpPr/>
      </xdr:nvSpPr>
      <xdr:spPr>
        <a:xfrm>
          <a:off x="10426700" y="101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117137</xdr:rowOff>
    </xdr:from>
    <xdr:ext cx="534377" cy="259045"/>
    <xdr:sp macro="" textlink="">
      <xdr:nvSpPr>
        <xdr:cNvPr id="372" name="農林水産業費該当値テキスト"/>
        <xdr:cNvSpPr txBox="1"/>
      </xdr:nvSpPr>
      <xdr:spPr>
        <a:xfrm>
          <a:off x="10528300" y="1006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32752</xdr:rowOff>
    </xdr:from>
    <xdr:to>
      <xdr:col>14</xdr:col>
      <xdr:colOff>79375</xdr:colOff>
      <xdr:row>59</xdr:row>
      <xdr:rowOff>134352</xdr:rowOff>
    </xdr:to>
    <xdr:sp macro="" textlink="">
      <xdr:nvSpPr>
        <xdr:cNvPr id="373" name="円/楕円 372"/>
        <xdr:cNvSpPr/>
      </xdr:nvSpPr>
      <xdr:spPr>
        <a:xfrm>
          <a:off x="9588500" y="101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125479</xdr:rowOff>
    </xdr:from>
    <xdr:ext cx="534377" cy="259045"/>
    <xdr:sp macro="" textlink="">
      <xdr:nvSpPr>
        <xdr:cNvPr id="374" name="テキスト ボックス 373"/>
        <xdr:cNvSpPr txBox="1"/>
      </xdr:nvSpPr>
      <xdr:spPr>
        <a:xfrm>
          <a:off x="9372111" y="1024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25677</xdr:rowOff>
    </xdr:from>
    <xdr:to>
      <xdr:col>12</xdr:col>
      <xdr:colOff>561975</xdr:colOff>
      <xdr:row>59</xdr:row>
      <xdr:rowOff>127277</xdr:rowOff>
    </xdr:to>
    <xdr:sp macro="" textlink="">
      <xdr:nvSpPr>
        <xdr:cNvPr id="375" name="円/楕円 374"/>
        <xdr:cNvSpPr/>
      </xdr:nvSpPr>
      <xdr:spPr>
        <a:xfrm>
          <a:off x="8699500" y="1014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118404</xdr:rowOff>
    </xdr:from>
    <xdr:ext cx="534377" cy="259045"/>
    <xdr:sp macro="" textlink="">
      <xdr:nvSpPr>
        <xdr:cNvPr id="376" name="テキスト ボックス 375"/>
        <xdr:cNvSpPr txBox="1"/>
      </xdr:nvSpPr>
      <xdr:spPr>
        <a:xfrm>
          <a:off x="8483111" y="1023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11836</xdr:rowOff>
    </xdr:from>
    <xdr:to>
      <xdr:col>11</xdr:col>
      <xdr:colOff>358775</xdr:colOff>
      <xdr:row>59</xdr:row>
      <xdr:rowOff>113436</xdr:rowOff>
    </xdr:to>
    <xdr:sp macro="" textlink="">
      <xdr:nvSpPr>
        <xdr:cNvPr id="377" name="円/楕円 376"/>
        <xdr:cNvSpPr/>
      </xdr:nvSpPr>
      <xdr:spPr>
        <a:xfrm>
          <a:off x="7810500" y="1012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104563</xdr:rowOff>
    </xdr:from>
    <xdr:ext cx="534377" cy="259045"/>
    <xdr:sp macro="" textlink="">
      <xdr:nvSpPr>
        <xdr:cNvPr id="378" name="テキスト ボックス 377"/>
        <xdr:cNvSpPr txBox="1"/>
      </xdr:nvSpPr>
      <xdr:spPr>
        <a:xfrm>
          <a:off x="7594111" y="102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21576</xdr:rowOff>
    </xdr:from>
    <xdr:to>
      <xdr:col>10</xdr:col>
      <xdr:colOff>155575</xdr:colOff>
      <xdr:row>59</xdr:row>
      <xdr:rowOff>123176</xdr:rowOff>
    </xdr:to>
    <xdr:sp macro="" textlink="">
      <xdr:nvSpPr>
        <xdr:cNvPr id="379" name="円/楕円 378"/>
        <xdr:cNvSpPr/>
      </xdr:nvSpPr>
      <xdr:spPr>
        <a:xfrm>
          <a:off x="6921500" y="1013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114303</xdr:rowOff>
    </xdr:from>
    <xdr:ext cx="534377" cy="259045"/>
    <xdr:sp macro="" textlink="">
      <xdr:nvSpPr>
        <xdr:cNvPr id="380" name="テキスト ボックス 379"/>
        <xdr:cNvSpPr txBox="1"/>
      </xdr:nvSpPr>
      <xdr:spPr>
        <a:xfrm>
          <a:off x="6705111" y="1022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30693</xdr:rowOff>
    </xdr:from>
    <xdr:to>
      <xdr:col>15</xdr:col>
      <xdr:colOff>180975</xdr:colOff>
      <xdr:row>79</xdr:row>
      <xdr:rowOff>41970</xdr:rowOff>
    </xdr:to>
    <xdr:cxnSp macro="">
      <xdr:nvCxnSpPr>
        <xdr:cNvPr id="409" name="直線コネクタ 408"/>
        <xdr:cNvCxnSpPr/>
      </xdr:nvCxnSpPr>
      <xdr:spPr>
        <a:xfrm flipV="1">
          <a:off x="9639300" y="13575243"/>
          <a:ext cx="8382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41863</xdr:rowOff>
    </xdr:from>
    <xdr:to>
      <xdr:col>14</xdr:col>
      <xdr:colOff>28575</xdr:colOff>
      <xdr:row>79</xdr:row>
      <xdr:rowOff>41970</xdr:rowOff>
    </xdr:to>
    <xdr:cxnSp macro="">
      <xdr:nvCxnSpPr>
        <xdr:cNvPr id="412" name="直線コネクタ 411"/>
        <xdr:cNvCxnSpPr/>
      </xdr:nvCxnSpPr>
      <xdr:spPr>
        <a:xfrm>
          <a:off x="8750300" y="13586413"/>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85596</xdr:rowOff>
    </xdr:from>
    <xdr:to>
      <xdr:col>14</xdr:col>
      <xdr:colOff>79375</xdr:colOff>
      <xdr:row>79</xdr:row>
      <xdr:rowOff>15746</xdr:rowOff>
    </xdr:to>
    <xdr:sp macro="" textlink="">
      <xdr:nvSpPr>
        <xdr:cNvPr id="413" name="フローチャート : 判断 412"/>
        <xdr:cNvSpPr/>
      </xdr:nvSpPr>
      <xdr:spPr>
        <a:xfrm>
          <a:off x="9588500" y="1345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32273</xdr:rowOff>
    </xdr:from>
    <xdr:ext cx="534377" cy="259045"/>
    <xdr:sp macro="" textlink="">
      <xdr:nvSpPr>
        <xdr:cNvPr id="414" name="テキスト ボックス 413"/>
        <xdr:cNvSpPr txBox="1"/>
      </xdr:nvSpPr>
      <xdr:spPr>
        <a:xfrm>
          <a:off x="9372111" y="1323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41821</xdr:rowOff>
    </xdr:from>
    <xdr:to>
      <xdr:col>12</xdr:col>
      <xdr:colOff>511175</xdr:colOff>
      <xdr:row>79</xdr:row>
      <xdr:rowOff>41863</xdr:rowOff>
    </xdr:to>
    <xdr:cxnSp macro="">
      <xdr:nvCxnSpPr>
        <xdr:cNvPr id="415" name="直線コネクタ 414"/>
        <xdr:cNvCxnSpPr/>
      </xdr:nvCxnSpPr>
      <xdr:spPr>
        <a:xfrm>
          <a:off x="7861300" y="13586371"/>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97571</xdr:rowOff>
    </xdr:from>
    <xdr:to>
      <xdr:col>12</xdr:col>
      <xdr:colOff>561975</xdr:colOff>
      <xdr:row>79</xdr:row>
      <xdr:rowOff>27721</xdr:rowOff>
    </xdr:to>
    <xdr:sp macro="" textlink="">
      <xdr:nvSpPr>
        <xdr:cNvPr id="416" name="フローチャート : 判断 415"/>
        <xdr:cNvSpPr/>
      </xdr:nvSpPr>
      <xdr:spPr>
        <a:xfrm>
          <a:off x="8699500" y="1347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44248</xdr:rowOff>
    </xdr:from>
    <xdr:ext cx="534377" cy="259045"/>
    <xdr:sp macro="" textlink="">
      <xdr:nvSpPr>
        <xdr:cNvPr id="417" name="テキスト ボックス 416"/>
        <xdr:cNvSpPr txBox="1"/>
      </xdr:nvSpPr>
      <xdr:spPr>
        <a:xfrm>
          <a:off x="8483111" y="1324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41036</xdr:rowOff>
    </xdr:from>
    <xdr:to>
      <xdr:col>11</xdr:col>
      <xdr:colOff>307975</xdr:colOff>
      <xdr:row>79</xdr:row>
      <xdr:rowOff>41821</xdr:rowOff>
    </xdr:to>
    <xdr:cxnSp macro="">
      <xdr:nvCxnSpPr>
        <xdr:cNvPr id="418" name="直線コネクタ 417"/>
        <xdr:cNvCxnSpPr/>
      </xdr:nvCxnSpPr>
      <xdr:spPr>
        <a:xfrm>
          <a:off x="6972300" y="13585586"/>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98639</xdr:rowOff>
    </xdr:from>
    <xdr:to>
      <xdr:col>11</xdr:col>
      <xdr:colOff>358775</xdr:colOff>
      <xdr:row>79</xdr:row>
      <xdr:rowOff>28789</xdr:rowOff>
    </xdr:to>
    <xdr:sp macro="" textlink="">
      <xdr:nvSpPr>
        <xdr:cNvPr id="419" name="フローチャート : 判断 418"/>
        <xdr:cNvSpPr/>
      </xdr:nvSpPr>
      <xdr:spPr>
        <a:xfrm>
          <a:off x="7810500" y="1347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45316</xdr:rowOff>
    </xdr:from>
    <xdr:ext cx="534377" cy="259045"/>
    <xdr:sp macro="" textlink="">
      <xdr:nvSpPr>
        <xdr:cNvPr id="420" name="テキスト ボックス 419"/>
        <xdr:cNvSpPr txBox="1"/>
      </xdr:nvSpPr>
      <xdr:spPr>
        <a:xfrm>
          <a:off x="7594111" y="1324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106727</xdr:rowOff>
    </xdr:from>
    <xdr:to>
      <xdr:col>10</xdr:col>
      <xdr:colOff>155575</xdr:colOff>
      <xdr:row>79</xdr:row>
      <xdr:rowOff>36877</xdr:rowOff>
    </xdr:to>
    <xdr:sp macro="" textlink="">
      <xdr:nvSpPr>
        <xdr:cNvPr id="421" name="フローチャート : 判断 420"/>
        <xdr:cNvSpPr/>
      </xdr:nvSpPr>
      <xdr:spPr>
        <a:xfrm>
          <a:off x="6921500" y="1347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53404</xdr:rowOff>
    </xdr:from>
    <xdr:ext cx="534377" cy="259045"/>
    <xdr:sp macro="" textlink="">
      <xdr:nvSpPr>
        <xdr:cNvPr id="422" name="テキスト ボックス 421"/>
        <xdr:cNvSpPr txBox="1"/>
      </xdr:nvSpPr>
      <xdr:spPr>
        <a:xfrm>
          <a:off x="6705111" y="1325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151343</xdr:rowOff>
    </xdr:from>
    <xdr:to>
      <xdr:col>15</xdr:col>
      <xdr:colOff>231775</xdr:colOff>
      <xdr:row>79</xdr:row>
      <xdr:rowOff>81493</xdr:rowOff>
    </xdr:to>
    <xdr:sp macro="" textlink="">
      <xdr:nvSpPr>
        <xdr:cNvPr id="428" name="円/楕円 427"/>
        <xdr:cNvSpPr/>
      </xdr:nvSpPr>
      <xdr:spPr>
        <a:xfrm>
          <a:off x="10426700" y="1352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66270</xdr:rowOff>
    </xdr:from>
    <xdr:ext cx="469744" cy="259045"/>
    <xdr:sp macro="" textlink="">
      <xdr:nvSpPr>
        <xdr:cNvPr id="429" name="商工費該当値テキスト"/>
        <xdr:cNvSpPr txBox="1"/>
      </xdr:nvSpPr>
      <xdr:spPr>
        <a:xfrm>
          <a:off x="10528300" y="1343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162620</xdr:rowOff>
    </xdr:from>
    <xdr:to>
      <xdr:col>14</xdr:col>
      <xdr:colOff>79375</xdr:colOff>
      <xdr:row>79</xdr:row>
      <xdr:rowOff>92770</xdr:rowOff>
    </xdr:to>
    <xdr:sp macro="" textlink="">
      <xdr:nvSpPr>
        <xdr:cNvPr id="430" name="円/楕円 429"/>
        <xdr:cNvSpPr/>
      </xdr:nvSpPr>
      <xdr:spPr>
        <a:xfrm>
          <a:off x="9588500" y="1353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83897</xdr:rowOff>
    </xdr:from>
    <xdr:ext cx="378565" cy="259045"/>
    <xdr:sp macro="" textlink="">
      <xdr:nvSpPr>
        <xdr:cNvPr id="431" name="テキスト ボックス 430"/>
        <xdr:cNvSpPr txBox="1"/>
      </xdr:nvSpPr>
      <xdr:spPr>
        <a:xfrm>
          <a:off x="9450017" y="1362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162513</xdr:rowOff>
    </xdr:from>
    <xdr:to>
      <xdr:col>12</xdr:col>
      <xdr:colOff>561975</xdr:colOff>
      <xdr:row>79</xdr:row>
      <xdr:rowOff>92663</xdr:rowOff>
    </xdr:to>
    <xdr:sp macro="" textlink="">
      <xdr:nvSpPr>
        <xdr:cNvPr id="432" name="円/楕円 431"/>
        <xdr:cNvSpPr/>
      </xdr:nvSpPr>
      <xdr:spPr>
        <a:xfrm>
          <a:off x="8699500" y="1353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83790</xdr:rowOff>
    </xdr:from>
    <xdr:ext cx="378565" cy="259045"/>
    <xdr:sp macro="" textlink="">
      <xdr:nvSpPr>
        <xdr:cNvPr id="433" name="テキスト ボックス 432"/>
        <xdr:cNvSpPr txBox="1"/>
      </xdr:nvSpPr>
      <xdr:spPr>
        <a:xfrm>
          <a:off x="8561017" y="13628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162471</xdr:rowOff>
    </xdr:from>
    <xdr:to>
      <xdr:col>11</xdr:col>
      <xdr:colOff>358775</xdr:colOff>
      <xdr:row>79</xdr:row>
      <xdr:rowOff>92621</xdr:rowOff>
    </xdr:to>
    <xdr:sp macro="" textlink="">
      <xdr:nvSpPr>
        <xdr:cNvPr id="434" name="円/楕円 433"/>
        <xdr:cNvSpPr/>
      </xdr:nvSpPr>
      <xdr:spPr>
        <a:xfrm>
          <a:off x="7810500" y="135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83748</xdr:rowOff>
    </xdr:from>
    <xdr:ext cx="378565" cy="259045"/>
    <xdr:sp macro="" textlink="">
      <xdr:nvSpPr>
        <xdr:cNvPr id="435" name="テキスト ボックス 434"/>
        <xdr:cNvSpPr txBox="1"/>
      </xdr:nvSpPr>
      <xdr:spPr>
        <a:xfrm>
          <a:off x="7672017" y="13628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161686</xdr:rowOff>
    </xdr:from>
    <xdr:to>
      <xdr:col>10</xdr:col>
      <xdr:colOff>155575</xdr:colOff>
      <xdr:row>79</xdr:row>
      <xdr:rowOff>91836</xdr:rowOff>
    </xdr:to>
    <xdr:sp macro="" textlink="">
      <xdr:nvSpPr>
        <xdr:cNvPr id="436" name="円/楕円 435"/>
        <xdr:cNvSpPr/>
      </xdr:nvSpPr>
      <xdr:spPr>
        <a:xfrm>
          <a:off x="6921500" y="135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82963</xdr:rowOff>
    </xdr:from>
    <xdr:ext cx="378565" cy="259045"/>
    <xdr:sp macro="" textlink="">
      <xdr:nvSpPr>
        <xdr:cNvPr id="437" name="テキスト ボックス 436"/>
        <xdr:cNvSpPr txBox="1"/>
      </xdr:nvSpPr>
      <xdr:spPr>
        <a:xfrm>
          <a:off x="6783017" y="136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34302</xdr:rowOff>
    </xdr:from>
    <xdr:to>
      <xdr:col>15</xdr:col>
      <xdr:colOff>180975</xdr:colOff>
      <xdr:row>98</xdr:row>
      <xdr:rowOff>70169</xdr:rowOff>
    </xdr:to>
    <xdr:cxnSp macro="">
      <xdr:nvCxnSpPr>
        <xdr:cNvPr id="466" name="直線コネクタ 465"/>
        <xdr:cNvCxnSpPr/>
      </xdr:nvCxnSpPr>
      <xdr:spPr>
        <a:xfrm>
          <a:off x="9639300" y="16836402"/>
          <a:ext cx="838200" cy="3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7" name="土木費平均値テキスト"/>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149951</xdr:rowOff>
    </xdr:from>
    <xdr:to>
      <xdr:col>14</xdr:col>
      <xdr:colOff>28575</xdr:colOff>
      <xdr:row>98</xdr:row>
      <xdr:rowOff>34302</xdr:rowOff>
    </xdr:to>
    <xdr:cxnSp macro="">
      <xdr:nvCxnSpPr>
        <xdr:cNvPr id="469" name="直線コネクタ 468"/>
        <xdr:cNvCxnSpPr/>
      </xdr:nvCxnSpPr>
      <xdr:spPr>
        <a:xfrm>
          <a:off x="8750300" y="16780601"/>
          <a:ext cx="8890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22847</xdr:rowOff>
    </xdr:from>
    <xdr:to>
      <xdr:col>14</xdr:col>
      <xdr:colOff>79375</xdr:colOff>
      <xdr:row>98</xdr:row>
      <xdr:rowOff>124447</xdr:rowOff>
    </xdr:to>
    <xdr:sp macro="" textlink="">
      <xdr:nvSpPr>
        <xdr:cNvPr id="470" name="フローチャート : 判断 469"/>
        <xdr:cNvSpPr/>
      </xdr:nvSpPr>
      <xdr:spPr>
        <a:xfrm>
          <a:off x="9588500" y="1682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115574</xdr:rowOff>
    </xdr:from>
    <xdr:ext cx="534377" cy="259045"/>
    <xdr:sp macro="" textlink="">
      <xdr:nvSpPr>
        <xdr:cNvPr id="471" name="テキスト ボックス 470"/>
        <xdr:cNvSpPr txBox="1"/>
      </xdr:nvSpPr>
      <xdr:spPr>
        <a:xfrm>
          <a:off x="9372111" y="1691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149951</xdr:rowOff>
    </xdr:from>
    <xdr:to>
      <xdr:col>12</xdr:col>
      <xdr:colOff>511175</xdr:colOff>
      <xdr:row>98</xdr:row>
      <xdr:rowOff>92308</xdr:rowOff>
    </xdr:to>
    <xdr:cxnSp macro="">
      <xdr:nvCxnSpPr>
        <xdr:cNvPr id="472" name="直線コネクタ 471"/>
        <xdr:cNvCxnSpPr/>
      </xdr:nvCxnSpPr>
      <xdr:spPr>
        <a:xfrm flipV="1">
          <a:off x="7861300" y="16780601"/>
          <a:ext cx="889000" cy="1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21095</xdr:rowOff>
    </xdr:from>
    <xdr:to>
      <xdr:col>12</xdr:col>
      <xdr:colOff>561975</xdr:colOff>
      <xdr:row>98</xdr:row>
      <xdr:rowOff>122695</xdr:rowOff>
    </xdr:to>
    <xdr:sp macro="" textlink="">
      <xdr:nvSpPr>
        <xdr:cNvPr id="473" name="フローチャート : 判断 472"/>
        <xdr:cNvSpPr/>
      </xdr:nvSpPr>
      <xdr:spPr>
        <a:xfrm>
          <a:off x="8699500" y="1682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113822</xdr:rowOff>
    </xdr:from>
    <xdr:ext cx="534377" cy="259045"/>
    <xdr:sp macro="" textlink="">
      <xdr:nvSpPr>
        <xdr:cNvPr id="474" name="テキスト ボックス 473"/>
        <xdr:cNvSpPr txBox="1"/>
      </xdr:nvSpPr>
      <xdr:spPr>
        <a:xfrm>
          <a:off x="8483111" y="1691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59181</xdr:rowOff>
    </xdr:from>
    <xdr:to>
      <xdr:col>11</xdr:col>
      <xdr:colOff>307975</xdr:colOff>
      <xdr:row>98</xdr:row>
      <xdr:rowOff>92308</xdr:rowOff>
    </xdr:to>
    <xdr:cxnSp macro="">
      <xdr:nvCxnSpPr>
        <xdr:cNvPr id="475" name="直線コネクタ 474"/>
        <xdr:cNvCxnSpPr/>
      </xdr:nvCxnSpPr>
      <xdr:spPr>
        <a:xfrm>
          <a:off x="6972300" y="16861281"/>
          <a:ext cx="889000" cy="3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43114</xdr:rowOff>
    </xdr:from>
    <xdr:to>
      <xdr:col>11</xdr:col>
      <xdr:colOff>358775</xdr:colOff>
      <xdr:row>98</xdr:row>
      <xdr:rowOff>144714</xdr:rowOff>
    </xdr:to>
    <xdr:sp macro="" textlink="">
      <xdr:nvSpPr>
        <xdr:cNvPr id="476" name="フローチャート : 判断 475"/>
        <xdr:cNvSpPr/>
      </xdr:nvSpPr>
      <xdr:spPr>
        <a:xfrm>
          <a:off x="7810500" y="1684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135841</xdr:rowOff>
    </xdr:from>
    <xdr:ext cx="534377" cy="259045"/>
    <xdr:sp macro="" textlink="">
      <xdr:nvSpPr>
        <xdr:cNvPr id="477" name="テキスト ボックス 476"/>
        <xdr:cNvSpPr txBox="1"/>
      </xdr:nvSpPr>
      <xdr:spPr>
        <a:xfrm>
          <a:off x="7594111" y="1693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45638</xdr:rowOff>
    </xdr:from>
    <xdr:to>
      <xdr:col>10</xdr:col>
      <xdr:colOff>155575</xdr:colOff>
      <xdr:row>98</xdr:row>
      <xdr:rowOff>147238</xdr:rowOff>
    </xdr:to>
    <xdr:sp macro="" textlink="">
      <xdr:nvSpPr>
        <xdr:cNvPr id="478" name="フローチャート : 判断 477"/>
        <xdr:cNvSpPr/>
      </xdr:nvSpPr>
      <xdr:spPr>
        <a:xfrm>
          <a:off x="6921500" y="168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138365</xdr:rowOff>
    </xdr:from>
    <xdr:ext cx="534377" cy="259045"/>
    <xdr:sp macro="" textlink="">
      <xdr:nvSpPr>
        <xdr:cNvPr id="479" name="テキスト ボックス 478"/>
        <xdr:cNvSpPr txBox="1"/>
      </xdr:nvSpPr>
      <xdr:spPr>
        <a:xfrm>
          <a:off x="6705111" y="1694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19369</xdr:rowOff>
    </xdr:from>
    <xdr:to>
      <xdr:col>15</xdr:col>
      <xdr:colOff>231775</xdr:colOff>
      <xdr:row>98</xdr:row>
      <xdr:rowOff>120969</xdr:rowOff>
    </xdr:to>
    <xdr:sp macro="" textlink="">
      <xdr:nvSpPr>
        <xdr:cNvPr id="485" name="円/楕円 484"/>
        <xdr:cNvSpPr/>
      </xdr:nvSpPr>
      <xdr:spPr>
        <a:xfrm>
          <a:off x="10426700" y="168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105746</xdr:rowOff>
    </xdr:from>
    <xdr:ext cx="534377" cy="259045"/>
    <xdr:sp macro="" textlink="">
      <xdr:nvSpPr>
        <xdr:cNvPr id="486" name="土木費該当値テキスト"/>
        <xdr:cNvSpPr txBox="1"/>
      </xdr:nvSpPr>
      <xdr:spPr>
        <a:xfrm>
          <a:off x="10528300" y="167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154952</xdr:rowOff>
    </xdr:from>
    <xdr:to>
      <xdr:col>14</xdr:col>
      <xdr:colOff>79375</xdr:colOff>
      <xdr:row>98</xdr:row>
      <xdr:rowOff>85102</xdr:rowOff>
    </xdr:to>
    <xdr:sp macro="" textlink="">
      <xdr:nvSpPr>
        <xdr:cNvPr id="487" name="円/楕円 486"/>
        <xdr:cNvSpPr/>
      </xdr:nvSpPr>
      <xdr:spPr>
        <a:xfrm>
          <a:off x="9588500" y="1678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101629</xdr:rowOff>
    </xdr:from>
    <xdr:ext cx="534377" cy="259045"/>
    <xdr:sp macro="" textlink="">
      <xdr:nvSpPr>
        <xdr:cNvPr id="488" name="テキスト ボックス 487"/>
        <xdr:cNvSpPr txBox="1"/>
      </xdr:nvSpPr>
      <xdr:spPr>
        <a:xfrm>
          <a:off x="9372111" y="1656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95,327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99151</xdr:rowOff>
    </xdr:from>
    <xdr:to>
      <xdr:col>12</xdr:col>
      <xdr:colOff>561975</xdr:colOff>
      <xdr:row>98</xdr:row>
      <xdr:rowOff>29301</xdr:rowOff>
    </xdr:to>
    <xdr:sp macro="" textlink="">
      <xdr:nvSpPr>
        <xdr:cNvPr id="489" name="円/楕円 488"/>
        <xdr:cNvSpPr/>
      </xdr:nvSpPr>
      <xdr:spPr>
        <a:xfrm>
          <a:off x="8699500" y="1672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45828</xdr:rowOff>
    </xdr:from>
    <xdr:ext cx="599010" cy="259045"/>
    <xdr:sp macro="" textlink="">
      <xdr:nvSpPr>
        <xdr:cNvPr id="490" name="テキスト ボックス 489"/>
        <xdr:cNvSpPr txBox="1"/>
      </xdr:nvSpPr>
      <xdr:spPr>
        <a:xfrm>
          <a:off x="8450794" y="1650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124,619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41508</xdr:rowOff>
    </xdr:from>
    <xdr:to>
      <xdr:col>11</xdr:col>
      <xdr:colOff>358775</xdr:colOff>
      <xdr:row>98</xdr:row>
      <xdr:rowOff>143108</xdr:rowOff>
    </xdr:to>
    <xdr:sp macro="" textlink="">
      <xdr:nvSpPr>
        <xdr:cNvPr id="491" name="円/楕円 490"/>
        <xdr:cNvSpPr/>
      </xdr:nvSpPr>
      <xdr:spPr>
        <a:xfrm>
          <a:off x="7810500" y="168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159635</xdr:rowOff>
    </xdr:from>
    <xdr:ext cx="534377" cy="259045"/>
    <xdr:sp macro="" textlink="">
      <xdr:nvSpPr>
        <xdr:cNvPr id="492" name="テキスト ボックス 491"/>
        <xdr:cNvSpPr txBox="1"/>
      </xdr:nvSpPr>
      <xdr:spPr>
        <a:xfrm>
          <a:off x="7594111" y="1661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64,878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8381</xdr:rowOff>
    </xdr:from>
    <xdr:to>
      <xdr:col>10</xdr:col>
      <xdr:colOff>155575</xdr:colOff>
      <xdr:row>98</xdr:row>
      <xdr:rowOff>109981</xdr:rowOff>
    </xdr:to>
    <xdr:sp macro="" textlink="">
      <xdr:nvSpPr>
        <xdr:cNvPr id="493" name="円/楕円 492"/>
        <xdr:cNvSpPr/>
      </xdr:nvSpPr>
      <xdr:spPr>
        <a:xfrm>
          <a:off x="6921500" y="168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126508</xdr:rowOff>
    </xdr:from>
    <xdr:ext cx="534377" cy="259045"/>
    <xdr:sp macro="" textlink="">
      <xdr:nvSpPr>
        <xdr:cNvPr id="494" name="テキスト ボックス 493"/>
        <xdr:cNvSpPr txBox="1"/>
      </xdr:nvSpPr>
      <xdr:spPr>
        <a:xfrm>
          <a:off x="6705111" y="1658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108031</xdr:rowOff>
    </xdr:from>
    <xdr:to>
      <xdr:col>23</xdr:col>
      <xdr:colOff>517525</xdr:colOff>
      <xdr:row>38</xdr:row>
      <xdr:rowOff>108942</xdr:rowOff>
    </xdr:to>
    <xdr:cxnSp macro="">
      <xdr:nvCxnSpPr>
        <xdr:cNvPr id="523" name="直線コネクタ 522"/>
        <xdr:cNvCxnSpPr/>
      </xdr:nvCxnSpPr>
      <xdr:spPr>
        <a:xfrm>
          <a:off x="15481300" y="6623131"/>
          <a:ext cx="8382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108031</xdr:rowOff>
    </xdr:from>
    <xdr:to>
      <xdr:col>22</xdr:col>
      <xdr:colOff>365125</xdr:colOff>
      <xdr:row>38</xdr:row>
      <xdr:rowOff>120753</xdr:rowOff>
    </xdr:to>
    <xdr:cxnSp macro="">
      <xdr:nvCxnSpPr>
        <xdr:cNvPr id="526" name="直線コネクタ 525"/>
        <xdr:cNvCxnSpPr/>
      </xdr:nvCxnSpPr>
      <xdr:spPr>
        <a:xfrm flipV="1">
          <a:off x="14592300" y="6623131"/>
          <a:ext cx="889000" cy="1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36585</xdr:rowOff>
    </xdr:from>
    <xdr:to>
      <xdr:col>22</xdr:col>
      <xdr:colOff>415925</xdr:colOff>
      <xdr:row>38</xdr:row>
      <xdr:rowOff>138185</xdr:rowOff>
    </xdr:to>
    <xdr:sp macro="" textlink="">
      <xdr:nvSpPr>
        <xdr:cNvPr id="527" name="フローチャート : 判断 526"/>
        <xdr:cNvSpPr/>
      </xdr:nvSpPr>
      <xdr:spPr>
        <a:xfrm>
          <a:off x="15430500" y="655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154712</xdr:rowOff>
    </xdr:from>
    <xdr:ext cx="534377" cy="259045"/>
    <xdr:sp macro="" textlink="">
      <xdr:nvSpPr>
        <xdr:cNvPr id="528" name="テキスト ボックス 527"/>
        <xdr:cNvSpPr txBox="1"/>
      </xdr:nvSpPr>
      <xdr:spPr>
        <a:xfrm>
          <a:off x="15214111" y="632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74382</xdr:rowOff>
    </xdr:from>
    <xdr:to>
      <xdr:col>21</xdr:col>
      <xdr:colOff>161925</xdr:colOff>
      <xdr:row>38</xdr:row>
      <xdr:rowOff>120753</xdr:rowOff>
    </xdr:to>
    <xdr:cxnSp macro="">
      <xdr:nvCxnSpPr>
        <xdr:cNvPr id="529" name="直線コネクタ 528"/>
        <xdr:cNvCxnSpPr/>
      </xdr:nvCxnSpPr>
      <xdr:spPr>
        <a:xfrm>
          <a:off x="13703300" y="6589482"/>
          <a:ext cx="889000" cy="4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39721</xdr:rowOff>
    </xdr:from>
    <xdr:to>
      <xdr:col>21</xdr:col>
      <xdr:colOff>212725</xdr:colOff>
      <xdr:row>38</xdr:row>
      <xdr:rowOff>141321</xdr:rowOff>
    </xdr:to>
    <xdr:sp macro="" textlink="">
      <xdr:nvSpPr>
        <xdr:cNvPr id="530" name="フローチャート : 判断 529"/>
        <xdr:cNvSpPr/>
      </xdr:nvSpPr>
      <xdr:spPr>
        <a:xfrm>
          <a:off x="14541500" y="65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157847</xdr:rowOff>
    </xdr:from>
    <xdr:ext cx="534377" cy="259045"/>
    <xdr:sp macro="" textlink="">
      <xdr:nvSpPr>
        <xdr:cNvPr id="531" name="テキスト ボックス 530"/>
        <xdr:cNvSpPr txBox="1"/>
      </xdr:nvSpPr>
      <xdr:spPr>
        <a:xfrm>
          <a:off x="14325111" y="633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74382</xdr:rowOff>
    </xdr:from>
    <xdr:to>
      <xdr:col>19</xdr:col>
      <xdr:colOff>644525</xdr:colOff>
      <xdr:row>38</xdr:row>
      <xdr:rowOff>121458</xdr:rowOff>
    </xdr:to>
    <xdr:cxnSp macro="">
      <xdr:nvCxnSpPr>
        <xdr:cNvPr id="532" name="直線コネクタ 531"/>
        <xdr:cNvCxnSpPr/>
      </xdr:nvCxnSpPr>
      <xdr:spPr>
        <a:xfrm flipV="1">
          <a:off x="12814300" y="6589482"/>
          <a:ext cx="889000" cy="4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48216</xdr:rowOff>
    </xdr:from>
    <xdr:to>
      <xdr:col>20</xdr:col>
      <xdr:colOff>9525</xdr:colOff>
      <xdr:row>38</xdr:row>
      <xdr:rowOff>149816</xdr:rowOff>
    </xdr:to>
    <xdr:sp macro="" textlink="">
      <xdr:nvSpPr>
        <xdr:cNvPr id="533" name="フローチャート : 判断 532"/>
        <xdr:cNvSpPr/>
      </xdr:nvSpPr>
      <xdr:spPr>
        <a:xfrm>
          <a:off x="13652500" y="656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140943</xdr:rowOff>
    </xdr:from>
    <xdr:ext cx="534377" cy="259045"/>
    <xdr:sp macro="" textlink="">
      <xdr:nvSpPr>
        <xdr:cNvPr id="534" name="テキスト ボックス 533"/>
        <xdr:cNvSpPr txBox="1"/>
      </xdr:nvSpPr>
      <xdr:spPr>
        <a:xfrm>
          <a:off x="13436111" y="665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60424</xdr:rowOff>
    </xdr:from>
    <xdr:to>
      <xdr:col>18</xdr:col>
      <xdr:colOff>492125</xdr:colOff>
      <xdr:row>38</xdr:row>
      <xdr:rowOff>162024</xdr:rowOff>
    </xdr:to>
    <xdr:sp macro="" textlink="">
      <xdr:nvSpPr>
        <xdr:cNvPr id="535" name="フローチャート : 判断 534"/>
        <xdr:cNvSpPr/>
      </xdr:nvSpPr>
      <xdr:spPr>
        <a:xfrm>
          <a:off x="12763500" y="657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7101</xdr:rowOff>
    </xdr:from>
    <xdr:ext cx="534377" cy="259045"/>
    <xdr:sp macro="" textlink="">
      <xdr:nvSpPr>
        <xdr:cNvPr id="536" name="テキスト ボックス 535"/>
        <xdr:cNvSpPr txBox="1"/>
      </xdr:nvSpPr>
      <xdr:spPr>
        <a:xfrm>
          <a:off x="12547111" y="635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58142</xdr:rowOff>
    </xdr:from>
    <xdr:to>
      <xdr:col>23</xdr:col>
      <xdr:colOff>568325</xdr:colOff>
      <xdr:row>38</xdr:row>
      <xdr:rowOff>159742</xdr:rowOff>
    </xdr:to>
    <xdr:sp macro="" textlink="">
      <xdr:nvSpPr>
        <xdr:cNvPr id="542" name="円/楕円 541"/>
        <xdr:cNvSpPr/>
      </xdr:nvSpPr>
      <xdr:spPr>
        <a:xfrm>
          <a:off x="16268700" y="65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144519</xdr:rowOff>
    </xdr:from>
    <xdr:ext cx="534377" cy="259045"/>
    <xdr:sp macro="" textlink="">
      <xdr:nvSpPr>
        <xdr:cNvPr id="543" name="消防費該当値テキスト"/>
        <xdr:cNvSpPr txBox="1"/>
      </xdr:nvSpPr>
      <xdr:spPr>
        <a:xfrm>
          <a:off x="16370300" y="648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28,073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57231</xdr:rowOff>
    </xdr:from>
    <xdr:to>
      <xdr:col>22</xdr:col>
      <xdr:colOff>415925</xdr:colOff>
      <xdr:row>38</xdr:row>
      <xdr:rowOff>158831</xdr:rowOff>
    </xdr:to>
    <xdr:sp macro="" textlink="">
      <xdr:nvSpPr>
        <xdr:cNvPr id="544" name="円/楕円 543"/>
        <xdr:cNvSpPr/>
      </xdr:nvSpPr>
      <xdr:spPr>
        <a:xfrm>
          <a:off x="15430500" y="65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149958</xdr:rowOff>
    </xdr:from>
    <xdr:ext cx="534377" cy="259045"/>
    <xdr:sp macro="" textlink="">
      <xdr:nvSpPr>
        <xdr:cNvPr id="545" name="テキスト ボックス 544"/>
        <xdr:cNvSpPr txBox="1"/>
      </xdr:nvSpPr>
      <xdr:spPr>
        <a:xfrm>
          <a:off x="15214111" y="66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69953</xdr:rowOff>
    </xdr:from>
    <xdr:to>
      <xdr:col>21</xdr:col>
      <xdr:colOff>212725</xdr:colOff>
      <xdr:row>39</xdr:row>
      <xdr:rowOff>103</xdr:rowOff>
    </xdr:to>
    <xdr:sp macro="" textlink="">
      <xdr:nvSpPr>
        <xdr:cNvPr id="546" name="円/楕円 545"/>
        <xdr:cNvSpPr/>
      </xdr:nvSpPr>
      <xdr:spPr>
        <a:xfrm>
          <a:off x="14541500" y="65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162680</xdr:rowOff>
    </xdr:from>
    <xdr:ext cx="534377" cy="259045"/>
    <xdr:sp macro="" textlink="">
      <xdr:nvSpPr>
        <xdr:cNvPr id="547" name="テキスト ボックス 546"/>
        <xdr:cNvSpPr txBox="1"/>
      </xdr:nvSpPr>
      <xdr:spPr>
        <a:xfrm>
          <a:off x="14325111" y="667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23582</xdr:rowOff>
    </xdr:from>
    <xdr:to>
      <xdr:col>20</xdr:col>
      <xdr:colOff>9525</xdr:colOff>
      <xdr:row>38</xdr:row>
      <xdr:rowOff>125182</xdr:rowOff>
    </xdr:to>
    <xdr:sp macro="" textlink="">
      <xdr:nvSpPr>
        <xdr:cNvPr id="548" name="円/楕円 547"/>
        <xdr:cNvSpPr/>
      </xdr:nvSpPr>
      <xdr:spPr>
        <a:xfrm>
          <a:off x="13652500" y="653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141709</xdr:rowOff>
    </xdr:from>
    <xdr:ext cx="534377" cy="259045"/>
    <xdr:sp macro="" textlink="">
      <xdr:nvSpPr>
        <xdr:cNvPr id="549" name="テキスト ボックス 548"/>
        <xdr:cNvSpPr txBox="1"/>
      </xdr:nvSpPr>
      <xdr:spPr>
        <a:xfrm>
          <a:off x="13436111" y="631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70658</xdr:rowOff>
    </xdr:from>
    <xdr:to>
      <xdr:col>18</xdr:col>
      <xdr:colOff>492125</xdr:colOff>
      <xdr:row>39</xdr:row>
      <xdr:rowOff>808</xdr:rowOff>
    </xdr:to>
    <xdr:sp macro="" textlink="">
      <xdr:nvSpPr>
        <xdr:cNvPr id="550" name="円/楕円 549"/>
        <xdr:cNvSpPr/>
      </xdr:nvSpPr>
      <xdr:spPr>
        <a:xfrm>
          <a:off x="12763500" y="658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163385</xdr:rowOff>
    </xdr:from>
    <xdr:ext cx="534377" cy="259045"/>
    <xdr:sp macro="" textlink="">
      <xdr:nvSpPr>
        <xdr:cNvPr id="551" name="テキスト ボックス 550"/>
        <xdr:cNvSpPr txBox="1"/>
      </xdr:nvSpPr>
      <xdr:spPr>
        <a:xfrm>
          <a:off x="12547111" y="66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13533</xdr:rowOff>
    </xdr:from>
    <xdr:to>
      <xdr:col>23</xdr:col>
      <xdr:colOff>517525</xdr:colOff>
      <xdr:row>57</xdr:row>
      <xdr:rowOff>151377</xdr:rowOff>
    </xdr:to>
    <xdr:cxnSp macro="">
      <xdr:nvCxnSpPr>
        <xdr:cNvPr id="578" name="直線コネクタ 577"/>
        <xdr:cNvCxnSpPr/>
      </xdr:nvCxnSpPr>
      <xdr:spPr>
        <a:xfrm>
          <a:off x="15481300" y="9786183"/>
          <a:ext cx="838200" cy="13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13533</xdr:rowOff>
    </xdr:from>
    <xdr:to>
      <xdr:col>22</xdr:col>
      <xdr:colOff>365125</xdr:colOff>
      <xdr:row>57</xdr:row>
      <xdr:rowOff>100132</xdr:rowOff>
    </xdr:to>
    <xdr:cxnSp macro="">
      <xdr:nvCxnSpPr>
        <xdr:cNvPr id="581" name="直線コネクタ 580"/>
        <xdr:cNvCxnSpPr/>
      </xdr:nvCxnSpPr>
      <xdr:spPr>
        <a:xfrm flipV="1">
          <a:off x="14592300" y="9786183"/>
          <a:ext cx="889000" cy="8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89639</xdr:rowOff>
    </xdr:from>
    <xdr:to>
      <xdr:col>22</xdr:col>
      <xdr:colOff>415925</xdr:colOff>
      <xdr:row>58</xdr:row>
      <xdr:rowOff>19789</xdr:rowOff>
    </xdr:to>
    <xdr:sp macro="" textlink="">
      <xdr:nvSpPr>
        <xdr:cNvPr id="582" name="フローチャート : 判断 581"/>
        <xdr:cNvSpPr/>
      </xdr:nvSpPr>
      <xdr:spPr>
        <a:xfrm>
          <a:off x="15430500" y="986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10916</xdr:rowOff>
    </xdr:from>
    <xdr:ext cx="534377" cy="259045"/>
    <xdr:sp macro="" textlink="">
      <xdr:nvSpPr>
        <xdr:cNvPr id="583" name="テキスト ボックス 582"/>
        <xdr:cNvSpPr txBox="1"/>
      </xdr:nvSpPr>
      <xdr:spPr>
        <a:xfrm>
          <a:off x="15214111" y="995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31286</xdr:rowOff>
    </xdr:from>
    <xdr:to>
      <xdr:col>21</xdr:col>
      <xdr:colOff>161925</xdr:colOff>
      <xdr:row>57</xdr:row>
      <xdr:rowOff>100132</xdr:rowOff>
    </xdr:to>
    <xdr:cxnSp macro="">
      <xdr:nvCxnSpPr>
        <xdr:cNvPr id="584" name="直線コネクタ 583"/>
        <xdr:cNvCxnSpPr/>
      </xdr:nvCxnSpPr>
      <xdr:spPr>
        <a:xfrm>
          <a:off x="13703300" y="9803936"/>
          <a:ext cx="889000" cy="6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94704</xdr:rowOff>
    </xdr:from>
    <xdr:to>
      <xdr:col>21</xdr:col>
      <xdr:colOff>212725</xdr:colOff>
      <xdr:row>58</xdr:row>
      <xdr:rowOff>24854</xdr:rowOff>
    </xdr:to>
    <xdr:sp macro="" textlink="">
      <xdr:nvSpPr>
        <xdr:cNvPr id="585" name="フローチャート : 判断 584"/>
        <xdr:cNvSpPr/>
      </xdr:nvSpPr>
      <xdr:spPr>
        <a:xfrm>
          <a:off x="14541500" y="986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15981</xdr:rowOff>
    </xdr:from>
    <xdr:ext cx="534377" cy="259045"/>
    <xdr:sp macro="" textlink="">
      <xdr:nvSpPr>
        <xdr:cNvPr id="586" name="テキスト ボックス 585"/>
        <xdr:cNvSpPr txBox="1"/>
      </xdr:nvSpPr>
      <xdr:spPr>
        <a:xfrm>
          <a:off x="14325111" y="99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66004</xdr:rowOff>
    </xdr:from>
    <xdr:to>
      <xdr:col>19</xdr:col>
      <xdr:colOff>644525</xdr:colOff>
      <xdr:row>57</xdr:row>
      <xdr:rowOff>31286</xdr:rowOff>
    </xdr:to>
    <xdr:cxnSp macro="">
      <xdr:nvCxnSpPr>
        <xdr:cNvPr id="587" name="直線コネクタ 586"/>
        <xdr:cNvCxnSpPr/>
      </xdr:nvCxnSpPr>
      <xdr:spPr>
        <a:xfrm>
          <a:off x="12814300" y="9667204"/>
          <a:ext cx="889000" cy="13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104904</xdr:rowOff>
    </xdr:from>
    <xdr:to>
      <xdr:col>20</xdr:col>
      <xdr:colOff>9525</xdr:colOff>
      <xdr:row>58</xdr:row>
      <xdr:rowOff>35054</xdr:rowOff>
    </xdr:to>
    <xdr:sp macro="" textlink="">
      <xdr:nvSpPr>
        <xdr:cNvPr id="588" name="フローチャート : 判断 587"/>
        <xdr:cNvSpPr/>
      </xdr:nvSpPr>
      <xdr:spPr>
        <a:xfrm>
          <a:off x="13652500" y="987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26181</xdr:rowOff>
    </xdr:from>
    <xdr:ext cx="534377" cy="259045"/>
    <xdr:sp macro="" textlink="">
      <xdr:nvSpPr>
        <xdr:cNvPr id="589" name="テキスト ボックス 588"/>
        <xdr:cNvSpPr txBox="1"/>
      </xdr:nvSpPr>
      <xdr:spPr>
        <a:xfrm>
          <a:off x="13436111" y="997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106891</xdr:rowOff>
    </xdr:from>
    <xdr:to>
      <xdr:col>18</xdr:col>
      <xdr:colOff>492125</xdr:colOff>
      <xdr:row>58</xdr:row>
      <xdr:rowOff>37041</xdr:rowOff>
    </xdr:to>
    <xdr:sp macro="" textlink="">
      <xdr:nvSpPr>
        <xdr:cNvPr id="590" name="フローチャート : 判断 589"/>
        <xdr:cNvSpPr/>
      </xdr:nvSpPr>
      <xdr:spPr>
        <a:xfrm>
          <a:off x="12763500" y="98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28168</xdr:rowOff>
    </xdr:from>
    <xdr:ext cx="534377" cy="259045"/>
    <xdr:sp macro="" textlink="">
      <xdr:nvSpPr>
        <xdr:cNvPr id="591" name="テキスト ボックス 590"/>
        <xdr:cNvSpPr txBox="1"/>
      </xdr:nvSpPr>
      <xdr:spPr>
        <a:xfrm>
          <a:off x="12547111" y="99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100577</xdr:rowOff>
    </xdr:from>
    <xdr:to>
      <xdr:col>23</xdr:col>
      <xdr:colOff>568325</xdr:colOff>
      <xdr:row>58</xdr:row>
      <xdr:rowOff>30727</xdr:rowOff>
    </xdr:to>
    <xdr:sp macro="" textlink="">
      <xdr:nvSpPr>
        <xdr:cNvPr id="597" name="円/楕円 596"/>
        <xdr:cNvSpPr/>
      </xdr:nvSpPr>
      <xdr:spPr>
        <a:xfrm>
          <a:off x="16268700" y="98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18350</xdr:rowOff>
    </xdr:from>
    <xdr:ext cx="534377" cy="259045"/>
    <xdr:sp macro="" textlink="">
      <xdr:nvSpPr>
        <xdr:cNvPr id="598" name="教育費該当値テキスト"/>
        <xdr:cNvSpPr txBox="1"/>
      </xdr:nvSpPr>
      <xdr:spPr>
        <a:xfrm>
          <a:off x="16370300" y="979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69,892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134183</xdr:rowOff>
    </xdr:from>
    <xdr:to>
      <xdr:col>22</xdr:col>
      <xdr:colOff>415925</xdr:colOff>
      <xdr:row>57</xdr:row>
      <xdr:rowOff>64333</xdr:rowOff>
    </xdr:to>
    <xdr:sp macro="" textlink="">
      <xdr:nvSpPr>
        <xdr:cNvPr id="599" name="円/楕円 598"/>
        <xdr:cNvSpPr/>
      </xdr:nvSpPr>
      <xdr:spPr>
        <a:xfrm>
          <a:off x="15430500" y="973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80860</xdr:rowOff>
    </xdr:from>
    <xdr:ext cx="599010" cy="259045"/>
    <xdr:sp macro="" textlink="">
      <xdr:nvSpPr>
        <xdr:cNvPr id="600" name="テキスト ボックス 599"/>
        <xdr:cNvSpPr txBox="1"/>
      </xdr:nvSpPr>
      <xdr:spPr>
        <a:xfrm>
          <a:off x="15181794" y="951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130,191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49332</xdr:rowOff>
    </xdr:from>
    <xdr:to>
      <xdr:col>21</xdr:col>
      <xdr:colOff>212725</xdr:colOff>
      <xdr:row>57</xdr:row>
      <xdr:rowOff>150932</xdr:rowOff>
    </xdr:to>
    <xdr:sp macro="" textlink="">
      <xdr:nvSpPr>
        <xdr:cNvPr id="601" name="円/楕円 600"/>
        <xdr:cNvSpPr/>
      </xdr:nvSpPr>
      <xdr:spPr>
        <a:xfrm>
          <a:off x="14541500" y="98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167459</xdr:rowOff>
    </xdr:from>
    <xdr:ext cx="534377" cy="259045"/>
    <xdr:sp macro="" textlink="">
      <xdr:nvSpPr>
        <xdr:cNvPr id="602" name="テキスト ボックス 601"/>
        <xdr:cNvSpPr txBox="1"/>
      </xdr:nvSpPr>
      <xdr:spPr>
        <a:xfrm>
          <a:off x="14325111" y="95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92,309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151936</xdr:rowOff>
    </xdr:from>
    <xdr:to>
      <xdr:col>20</xdr:col>
      <xdr:colOff>9525</xdr:colOff>
      <xdr:row>57</xdr:row>
      <xdr:rowOff>82086</xdr:rowOff>
    </xdr:to>
    <xdr:sp macro="" textlink="">
      <xdr:nvSpPr>
        <xdr:cNvPr id="603" name="円/楕円 602"/>
        <xdr:cNvSpPr/>
      </xdr:nvSpPr>
      <xdr:spPr>
        <a:xfrm>
          <a:off x="13652500" y="97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98613</xdr:rowOff>
    </xdr:from>
    <xdr:ext cx="599010" cy="259045"/>
    <xdr:sp macro="" textlink="">
      <xdr:nvSpPr>
        <xdr:cNvPr id="604" name="テキスト ボックス 603"/>
        <xdr:cNvSpPr txBox="1"/>
      </xdr:nvSpPr>
      <xdr:spPr>
        <a:xfrm>
          <a:off x="13403794" y="952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122,425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15204</xdr:rowOff>
    </xdr:from>
    <xdr:to>
      <xdr:col>18</xdr:col>
      <xdr:colOff>492125</xdr:colOff>
      <xdr:row>56</xdr:row>
      <xdr:rowOff>116804</xdr:rowOff>
    </xdr:to>
    <xdr:sp macro="" textlink="">
      <xdr:nvSpPr>
        <xdr:cNvPr id="605" name="円/楕円 604"/>
        <xdr:cNvSpPr/>
      </xdr:nvSpPr>
      <xdr:spPr>
        <a:xfrm>
          <a:off x="12763500" y="961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133331</xdr:rowOff>
    </xdr:from>
    <xdr:ext cx="599010" cy="259045"/>
    <xdr:sp macro="" textlink="">
      <xdr:nvSpPr>
        <xdr:cNvPr id="606" name="テキスト ボックス 605"/>
        <xdr:cNvSpPr txBox="1"/>
      </xdr:nvSpPr>
      <xdr:spPr>
        <a:xfrm>
          <a:off x="12514794" y="939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167287</xdr:rowOff>
    </xdr:from>
    <xdr:to>
      <xdr:col>23</xdr:col>
      <xdr:colOff>517525</xdr:colOff>
      <xdr:row>79</xdr:row>
      <xdr:rowOff>44298</xdr:rowOff>
    </xdr:to>
    <xdr:cxnSp macro="">
      <xdr:nvCxnSpPr>
        <xdr:cNvPr id="635" name="直線コネクタ 634"/>
        <xdr:cNvCxnSpPr/>
      </xdr:nvCxnSpPr>
      <xdr:spPr>
        <a:xfrm>
          <a:off x="15481300" y="13540387"/>
          <a:ext cx="838200" cy="4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167287</xdr:rowOff>
    </xdr:from>
    <xdr:to>
      <xdr:col>22</xdr:col>
      <xdr:colOff>365125</xdr:colOff>
      <xdr:row>79</xdr:row>
      <xdr:rowOff>36951</xdr:rowOff>
    </xdr:to>
    <xdr:cxnSp macro="">
      <xdr:nvCxnSpPr>
        <xdr:cNvPr id="638" name="直線コネクタ 637"/>
        <xdr:cNvCxnSpPr/>
      </xdr:nvCxnSpPr>
      <xdr:spPr>
        <a:xfrm flipV="1">
          <a:off x="14592300" y="13540387"/>
          <a:ext cx="889000" cy="4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118244</xdr:rowOff>
    </xdr:from>
    <xdr:to>
      <xdr:col>22</xdr:col>
      <xdr:colOff>415925</xdr:colOff>
      <xdr:row>79</xdr:row>
      <xdr:rowOff>48394</xdr:rowOff>
    </xdr:to>
    <xdr:sp macro="" textlink="">
      <xdr:nvSpPr>
        <xdr:cNvPr id="639" name="フローチャート : 判断 638"/>
        <xdr:cNvSpPr/>
      </xdr:nvSpPr>
      <xdr:spPr>
        <a:xfrm>
          <a:off x="15430500" y="1349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39521</xdr:rowOff>
    </xdr:from>
    <xdr:ext cx="534377" cy="259045"/>
    <xdr:sp macro="" textlink="">
      <xdr:nvSpPr>
        <xdr:cNvPr id="640" name="テキスト ボックス 639"/>
        <xdr:cNvSpPr txBox="1"/>
      </xdr:nvSpPr>
      <xdr:spPr>
        <a:xfrm>
          <a:off x="15214111" y="135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36951</xdr:rowOff>
    </xdr:from>
    <xdr:to>
      <xdr:col>21</xdr:col>
      <xdr:colOff>161925</xdr:colOff>
      <xdr:row>79</xdr:row>
      <xdr:rowOff>37345</xdr:rowOff>
    </xdr:to>
    <xdr:cxnSp macro="">
      <xdr:nvCxnSpPr>
        <xdr:cNvPr id="641" name="直線コネクタ 640"/>
        <xdr:cNvCxnSpPr/>
      </xdr:nvCxnSpPr>
      <xdr:spPr>
        <a:xfrm flipV="1">
          <a:off x="13703300" y="13581501"/>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130090</xdr:rowOff>
    </xdr:from>
    <xdr:to>
      <xdr:col>21</xdr:col>
      <xdr:colOff>212725</xdr:colOff>
      <xdr:row>79</xdr:row>
      <xdr:rowOff>60240</xdr:rowOff>
    </xdr:to>
    <xdr:sp macro="" textlink="">
      <xdr:nvSpPr>
        <xdr:cNvPr id="642" name="フローチャート : 判断 641"/>
        <xdr:cNvSpPr/>
      </xdr:nvSpPr>
      <xdr:spPr>
        <a:xfrm>
          <a:off x="14541500" y="1350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76767</xdr:rowOff>
    </xdr:from>
    <xdr:ext cx="469744" cy="259045"/>
    <xdr:sp macro="" textlink="">
      <xdr:nvSpPr>
        <xdr:cNvPr id="643" name="テキスト ボックス 642"/>
        <xdr:cNvSpPr txBox="1"/>
      </xdr:nvSpPr>
      <xdr:spPr>
        <a:xfrm>
          <a:off x="14357427" y="1327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35378</xdr:rowOff>
    </xdr:from>
    <xdr:to>
      <xdr:col>19</xdr:col>
      <xdr:colOff>644525</xdr:colOff>
      <xdr:row>79</xdr:row>
      <xdr:rowOff>37345</xdr:rowOff>
    </xdr:to>
    <xdr:cxnSp macro="">
      <xdr:nvCxnSpPr>
        <xdr:cNvPr id="644" name="直線コネクタ 643"/>
        <xdr:cNvCxnSpPr/>
      </xdr:nvCxnSpPr>
      <xdr:spPr>
        <a:xfrm>
          <a:off x="12814300" y="13579928"/>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129496</xdr:rowOff>
    </xdr:from>
    <xdr:to>
      <xdr:col>20</xdr:col>
      <xdr:colOff>9525</xdr:colOff>
      <xdr:row>79</xdr:row>
      <xdr:rowOff>59646</xdr:rowOff>
    </xdr:to>
    <xdr:sp macro="" textlink="">
      <xdr:nvSpPr>
        <xdr:cNvPr id="645" name="フローチャート : 判断 644"/>
        <xdr:cNvSpPr/>
      </xdr:nvSpPr>
      <xdr:spPr>
        <a:xfrm>
          <a:off x="13652500" y="1350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76173</xdr:rowOff>
    </xdr:from>
    <xdr:ext cx="469744" cy="259045"/>
    <xdr:sp macro="" textlink="">
      <xdr:nvSpPr>
        <xdr:cNvPr id="646" name="テキスト ボックス 645"/>
        <xdr:cNvSpPr txBox="1"/>
      </xdr:nvSpPr>
      <xdr:spPr>
        <a:xfrm>
          <a:off x="13468427" y="1327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132330</xdr:rowOff>
    </xdr:from>
    <xdr:to>
      <xdr:col>18</xdr:col>
      <xdr:colOff>492125</xdr:colOff>
      <xdr:row>79</xdr:row>
      <xdr:rowOff>62480</xdr:rowOff>
    </xdr:to>
    <xdr:sp macro="" textlink="">
      <xdr:nvSpPr>
        <xdr:cNvPr id="647" name="フローチャート : 判断 646"/>
        <xdr:cNvSpPr/>
      </xdr:nvSpPr>
      <xdr:spPr>
        <a:xfrm>
          <a:off x="12763500" y="1350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79007</xdr:rowOff>
    </xdr:from>
    <xdr:ext cx="469744" cy="259045"/>
    <xdr:sp macro="" textlink="">
      <xdr:nvSpPr>
        <xdr:cNvPr id="648" name="テキスト ボックス 647"/>
        <xdr:cNvSpPr txBox="1"/>
      </xdr:nvSpPr>
      <xdr:spPr>
        <a:xfrm>
          <a:off x="12579427" y="1328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164948</xdr:rowOff>
    </xdr:from>
    <xdr:to>
      <xdr:col>23</xdr:col>
      <xdr:colOff>568325</xdr:colOff>
      <xdr:row>79</xdr:row>
      <xdr:rowOff>95098</xdr:rowOff>
    </xdr:to>
    <xdr:sp macro="" textlink="">
      <xdr:nvSpPr>
        <xdr:cNvPr id="654" name="円/楕円 653"/>
        <xdr:cNvSpPr/>
      </xdr:nvSpPr>
      <xdr:spPr>
        <a:xfrm>
          <a:off x="16268700" y="135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313932" cy="259045"/>
    <xdr:sp macro="" textlink="">
      <xdr:nvSpPr>
        <xdr:cNvPr id="655" name="災害復旧費該当値テキスト"/>
        <xdr:cNvSpPr txBox="1"/>
      </xdr:nvSpPr>
      <xdr:spPr>
        <a:xfrm>
          <a:off x="16370300" y="134705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116487</xdr:rowOff>
    </xdr:from>
    <xdr:to>
      <xdr:col>22</xdr:col>
      <xdr:colOff>415925</xdr:colOff>
      <xdr:row>79</xdr:row>
      <xdr:rowOff>46637</xdr:rowOff>
    </xdr:to>
    <xdr:sp macro="" textlink="">
      <xdr:nvSpPr>
        <xdr:cNvPr id="656" name="円/楕円 655"/>
        <xdr:cNvSpPr/>
      </xdr:nvSpPr>
      <xdr:spPr>
        <a:xfrm>
          <a:off x="15430500" y="1348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63164</xdr:rowOff>
    </xdr:from>
    <xdr:ext cx="534377" cy="259045"/>
    <xdr:sp macro="" textlink="">
      <xdr:nvSpPr>
        <xdr:cNvPr id="657" name="テキスト ボックス 656"/>
        <xdr:cNvSpPr txBox="1"/>
      </xdr:nvSpPr>
      <xdr:spPr>
        <a:xfrm>
          <a:off x="15214111" y="1326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157601</xdr:rowOff>
    </xdr:from>
    <xdr:to>
      <xdr:col>21</xdr:col>
      <xdr:colOff>212725</xdr:colOff>
      <xdr:row>79</xdr:row>
      <xdr:rowOff>87751</xdr:rowOff>
    </xdr:to>
    <xdr:sp macro="" textlink="">
      <xdr:nvSpPr>
        <xdr:cNvPr id="658" name="円/楕円 657"/>
        <xdr:cNvSpPr/>
      </xdr:nvSpPr>
      <xdr:spPr>
        <a:xfrm>
          <a:off x="14541500" y="135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78878</xdr:rowOff>
    </xdr:from>
    <xdr:ext cx="469744" cy="259045"/>
    <xdr:sp macro="" textlink="">
      <xdr:nvSpPr>
        <xdr:cNvPr id="659" name="テキスト ボックス 658"/>
        <xdr:cNvSpPr txBox="1"/>
      </xdr:nvSpPr>
      <xdr:spPr>
        <a:xfrm>
          <a:off x="14357427" y="1362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157995</xdr:rowOff>
    </xdr:from>
    <xdr:to>
      <xdr:col>20</xdr:col>
      <xdr:colOff>9525</xdr:colOff>
      <xdr:row>79</xdr:row>
      <xdr:rowOff>88145</xdr:rowOff>
    </xdr:to>
    <xdr:sp macro="" textlink="">
      <xdr:nvSpPr>
        <xdr:cNvPr id="660" name="円/楕円 659"/>
        <xdr:cNvSpPr/>
      </xdr:nvSpPr>
      <xdr:spPr>
        <a:xfrm>
          <a:off x="13652500" y="135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79272</xdr:rowOff>
    </xdr:from>
    <xdr:ext cx="469744" cy="259045"/>
    <xdr:sp macro="" textlink="">
      <xdr:nvSpPr>
        <xdr:cNvPr id="661" name="テキスト ボックス 660"/>
        <xdr:cNvSpPr txBox="1"/>
      </xdr:nvSpPr>
      <xdr:spPr>
        <a:xfrm>
          <a:off x="13468427" y="1362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156028</xdr:rowOff>
    </xdr:from>
    <xdr:to>
      <xdr:col>18</xdr:col>
      <xdr:colOff>492125</xdr:colOff>
      <xdr:row>79</xdr:row>
      <xdr:rowOff>86178</xdr:rowOff>
    </xdr:to>
    <xdr:sp macro="" textlink="">
      <xdr:nvSpPr>
        <xdr:cNvPr id="662" name="円/楕円 661"/>
        <xdr:cNvSpPr/>
      </xdr:nvSpPr>
      <xdr:spPr>
        <a:xfrm>
          <a:off x="12763500" y="135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77305</xdr:rowOff>
    </xdr:from>
    <xdr:ext cx="469744" cy="259045"/>
    <xdr:sp macro="" textlink="">
      <xdr:nvSpPr>
        <xdr:cNvPr id="663" name="テキスト ボックス 662"/>
        <xdr:cNvSpPr txBox="1"/>
      </xdr:nvSpPr>
      <xdr:spPr>
        <a:xfrm>
          <a:off x="12579427" y="1362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31995</xdr:rowOff>
    </xdr:from>
    <xdr:to>
      <xdr:col>23</xdr:col>
      <xdr:colOff>517525</xdr:colOff>
      <xdr:row>97</xdr:row>
      <xdr:rowOff>61581</xdr:rowOff>
    </xdr:to>
    <xdr:cxnSp macro="">
      <xdr:nvCxnSpPr>
        <xdr:cNvPr id="690" name="直線コネクタ 689"/>
        <xdr:cNvCxnSpPr/>
      </xdr:nvCxnSpPr>
      <xdr:spPr>
        <a:xfrm flipV="1">
          <a:off x="15481300" y="16662645"/>
          <a:ext cx="838200" cy="2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1"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33141</xdr:rowOff>
    </xdr:from>
    <xdr:to>
      <xdr:col>22</xdr:col>
      <xdr:colOff>365125</xdr:colOff>
      <xdr:row>97</xdr:row>
      <xdr:rowOff>61581</xdr:rowOff>
    </xdr:to>
    <xdr:cxnSp macro="">
      <xdr:nvCxnSpPr>
        <xdr:cNvPr id="693" name="直線コネクタ 692"/>
        <xdr:cNvCxnSpPr/>
      </xdr:nvCxnSpPr>
      <xdr:spPr>
        <a:xfrm>
          <a:off x="14592300" y="16663791"/>
          <a:ext cx="889000" cy="2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97625</xdr:rowOff>
    </xdr:from>
    <xdr:to>
      <xdr:col>22</xdr:col>
      <xdr:colOff>415925</xdr:colOff>
      <xdr:row>98</xdr:row>
      <xdr:rowOff>27775</xdr:rowOff>
    </xdr:to>
    <xdr:sp macro="" textlink="">
      <xdr:nvSpPr>
        <xdr:cNvPr id="694" name="フローチャート : 判断 693"/>
        <xdr:cNvSpPr/>
      </xdr:nvSpPr>
      <xdr:spPr>
        <a:xfrm>
          <a:off x="15430500" y="1672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18902</xdr:rowOff>
    </xdr:from>
    <xdr:ext cx="534377" cy="259045"/>
    <xdr:sp macro="" textlink="">
      <xdr:nvSpPr>
        <xdr:cNvPr id="695" name="テキスト ボックス 694"/>
        <xdr:cNvSpPr txBox="1"/>
      </xdr:nvSpPr>
      <xdr:spPr>
        <a:xfrm>
          <a:off x="15214111" y="1682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33141</xdr:rowOff>
    </xdr:from>
    <xdr:to>
      <xdr:col>21</xdr:col>
      <xdr:colOff>161925</xdr:colOff>
      <xdr:row>97</xdr:row>
      <xdr:rowOff>33421</xdr:rowOff>
    </xdr:to>
    <xdr:cxnSp macro="">
      <xdr:nvCxnSpPr>
        <xdr:cNvPr id="696" name="直線コネクタ 695"/>
        <xdr:cNvCxnSpPr/>
      </xdr:nvCxnSpPr>
      <xdr:spPr>
        <a:xfrm flipV="1">
          <a:off x="13703300" y="16663791"/>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92503</xdr:rowOff>
    </xdr:from>
    <xdr:to>
      <xdr:col>21</xdr:col>
      <xdr:colOff>212725</xdr:colOff>
      <xdr:row>98</xdr:row>
      <xdr:rowOff>22653</xdr:rowOff>
    </xdr:to>
    <xdr:sp macro="" textlink="">
      <xdr:nvSpPr>
        <xdr:cNvPr id="697" name="フローチャート : 判断 696"/>
        <xdr:cNvSpPr/>
      </xdr:nvSpPr>
      <xdr:spPr>
        <a:xfrm>
          <a:off x="14541500" y="1672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13780</xdr:rowOff>
    </xdr:from>
    <xdr:ext cx="534377" cy="259045"/>
    <xdr:sp macro="" textlink="">
      <xdr:nvSpPr>
        <xdr:cNvPr id="698" name="テキスト ボックス 697"/>
        <xdr:cNvSpPr txBox="1"/>
      </xdr:nvSpPr>
      <xdr:spPr>
        <a:xfrm>
          <a:off x="14325111" y="168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33421</xdr:rowOff>
    </xdr:from>
    <xdr:to>
      <xdr:col>19</xdr:col>
      <xdr:colOff>644525</xdr:colOff>
      <xdr:row>97</xdr:row>
      <xdr:rowOff>75335</xdr:rowOff>
    </xdr:to>
    <xdr:cxnSp macro="">
      <xdr:nvCxnSpPr>
        <xdr:cNvPr id="699" name="直線コネクタ 698"/>
        <xdr:cNvCxnSpPr/>
      </xdr:nvCxnSpPr>
      <xdr:spPr>
        <a:xfrm flipV="1">
          <a:off x="12814300" y="16664071"/>
          <a:ext cx="889000" cy="4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87454</xdr:rowOff>
    </xdr:from>
    <xdr:to>
      <xdr:col>20</xdr:col>
      <xdr:colOff>9525</xdr:colOff>
      <xdr:row>98</xdr:row>
      <xdr:rowOff>17604</xdr:rowOff>
    </xdr:to>
    <xdr:sp macro="" textlink="">
      <xdr:nvSpPr>
        <xdr:cNvPr id="700" name="フローチャート : 判断 699"/>
        <xdr:cNvSpPr/>
      </xdr:nvSpPr>
      <xdr:spPr>
        <a:xfrm>
          <a:off x="13652500" y="1671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8731</xdr:rowOff>
    </xdr:from>
    <xdr:ext cx="534377" cy="259045"/>
    <xdr:sp macro="" textlink="">
      <xdr:nvSpPr>
        <xdr:cNvPr id="701" name="テキスト ボックス 700"/>
        <xdr:cNvSpPr txBox="1"/>
      </xdr:nvSpPr>
      <xdr:spPr>
        <a:xfrm>
          <a:off x="13436111" y="1681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79169</xdr:rowOff>
    </xdr:from>
    <xdr:to>
      <xdr:col>18</xdr:col>
      <xdr:colOff>492125</xdr:colOff>
      <xdr:row>98</xdr:row>
      <xdr:rowOff>9319</xdr:rowOff>
    </xdr:to>
    <xdr:sp macro="" textlink="">
      <xdr:nvSpPr>
        <xdr:cNvPr id="702" name="フローチャート : 判断 701"/>
        <xdr:cNvSpPr/>
      </xdr:nvSpPr>
      <xdr:spPr>
        <a:xfrm>
          <a:off x="12763500" y="1670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446</xdr:rowOff>
    </xdr:from>
    <xdr:ext cx="534377" cy="259045"/>
    <xdr:sp macro="" textlink="">
      <xdr:nvSpPr>
        <xdr:cNvPr id="703" name="テキスト ボックス 702"/>
        <xdr:cNvSpPr txBox="1"/>
      </xdr:nvSpPr>
      <xdr:spPr>
        <a:xfrm>
          <a:off x="12547111" y="1680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152645</xdr:rowOff>
    </xdr:from>
    <xdr:to>
      <xdr:col>23</xdr:col>
      <xdr:colOff>568325</xdr:colOff>
      <xdr:row>97</xdr:row>
      <xdr:rowOff>82795</xdr:rowOff>
    </xdr:to>
    <xdr:sp macro="" textlink="">
      <xdr:nvSpPr>
        <xdr:cNvPr id="709" name="円/楕円 708"/>
        <xdr:cNvSpPr/>
      </xdr:nvSpPr>
      <xdr:spPr>
        <a:xfrm>
          <a:off x="16268700" y="166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4072</xdr:rowOff>
    </xdr:from>
    <xdr:ext cx="599010" cy="259045"/>
    <xdr:sp macro="" textlink="">
      <xdr:nvSpPr>
        <xdr:cNvPr id="710" name="公債費該当値テキスト"/>
        <xdr:cNvSpPr txBox="1"/>
      </xdr:nvSpPr>
      <xdr:spPr>
        <a:xfrm>
          <a:off x="16370300" y="1646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122,115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10781</xdr:rowOff>
    </xdr:from>
    <xdr:to>
      <xdr:col>22</xdr:col>
      <xdr:colOff>415925</xdr:colOff>
      <xdr:row>97</xdr:row>
      <xdr:rowOff>112381</xdr:rowOff>
    </xdr:to>
    <xdr:sp macro="" textlink="">
      <xdr:nvSpPr>
        <xdr:cNvPr id="711" name="円/楕円 710"/>
        <xdr:cNvSpPr/>
      </xdr:nvSpPr>
      <xdr:spPr>
        <a:xfrm>
          <a:off x="15430500" y="166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128908</xdr:rowOff>
    </xdr:from>
    <xdr:ext cx="599010" cy="259045"/>
    <xdr:sp macro="" textlink="">
      <xdr:nvSpPr>
        <xdr:cNvPr id="712" name="テキスト ボックス 711"/>
        <xdr:cNvSpPr txBox="1"/>
      </xdr:nvSpPr>
      <xdr:spPr>
        <a:xfrm>
          <a:off x="15181794" y="1641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109,173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153791</xdr:rowOff>
    </xdr:from>
    <xdr:to>
      <xdr:col>21</xdr:col>
      <xdr:colOff>212725</xdr:colOff>
      <xdr:row>97</xdr:row>
      <xdr:rowOff>83941</xdr:rowOff>
    </xdr:to>
    <xdr:sp macro="" textlink="">
      <xdr:nvSpPr>
        <xdr:cNvPr id="713" name="円/楕円 712"/>
        <xdr:cNvSpPr/>
      </xdr:nvSpPr>
      <xdr:spPr>
        <a:xfrm>
          <a:off x="14541500" y="1661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100468</xdr:rowOff>
    </xdr:from>
    <xdr:ext cx="599010" cy="259045"/>
    <xdr:sp macro="" textlink="">
      <xdr:nvSpPr>
        <xdr:cNvPr id="714" name="テキスト ボックス 713"/>
        <xdr:cNvSpPr txBox="1"/>
      </xdr:nvSpPr>
      <xdr:spPr>
        <a:xfrm>
          <a:off x="14292794" y="1638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121,614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154071</xdr:rowOff>
    </xdr:from>
    <xdr:to>
      <xdr:col>20</xdr:col>
      <xdr:colOff>9525</xdr:colOff>
      <xdr:row>97</xdr:row>
      <xdr:rowOff>84221</xdr:rowOff>
    </xdr:to>
    <xdr:sp macro="" textlink="">
      <xdr:nvSpPr>
        <xdr:cNvPr id="715" name="円/楕円 714"/>
        <xdr:cNvSpPr/>
      </xdr:nvSpPr>
      <xdr:spPr>
        <a:xfrm>
          <a:off x="13652500" y="166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100748</xdr:rowOff>
    </xdr:from>
    <xdr:ext cx="599010" cy="259045"/>
    <xdr:sp macro="" textlink="">
      <xdr:nvSpPr>
        <xdr:cNvPr id="716" name="テキスト ボックス 715"/>
        <xdr:cNvSpPr txBox="1"/>
      </xdr:nvSpPr>
      <xdr:spPr>
        <a:xfrm>
          <a:off x="13403794" y="1638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121,491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24535</xdr:rowOff>
    </xdr:from>
    <xdr:to>
      <xdr:col>18</xdr:col>
      <xdr:colOff>492125</xdr:colOff>
      <xdr:row>97</xdr:row>
      <xdr:rowOff>126135</xdr:rowOff>
    </xdr:to>
    <xdr:sp macro="" textlink="">
      <xdr:nvSpPr>
        <xdr:cNvPr id="717" name="円/楕円 716"/>
        <xdr:cNvSpPr/>
      </xdr:nvSpPr>
      <xdr:spPr>
        <a:xfrm>
          <a:off x="12763500" y="1665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142662</xdr:rowOff>
    </xdr:from>
    <xdr:ext cx="599010" cy="259045"/>
    <xdr:sp macro="" textlink="">
      <xdr:nvSpPr>
        <xdr:cNvPr id="718" name="テキスト ボックス 717"/>
        <xdr:cNvSpPr txBox="1"/>
      </xdr:nvSpPr>
      <xdr:spPr>
        <a:xfrm>
          <a:off x="12514794" y="1643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77089</xdr:rowOff>
    </xdr:from>
    <xdr:to>
      <xdr:col>31</xdr:col>
      <xdr:colOff>85725</xdr:colOff>
      <xdr:row>38</xdr:row>
      <xdr:rowOff>7239</xdr:rowOff>
    </xdr:to>
    <xdr:sp macro="" textlink="">
      <xdr:nvSpPr>
        <xdr:cNvPr id="751" name="フローチャート : 判断 750"/>
        <xdr:cNvSpPr/>
      </xdr:nvSpPr>
      <xdr:spPr>
        <a:xfrm>
          <a:off x="21272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23766</xdr:rowOff>
    </xdr:from>
    <xdr:ext cx="378565" cy="259045"/>
    <xdr:sp macro="" textlink="">
      <xdr:nvSpPr>
        <xdr:cNvPr id="752" name="テキスト ボックス 751"/>
        <xdr:cNvSpPr txBox="1"/>
      </xdr:nvSpPr>
      <xdr:spPr>
        <a:xfrm>
          <a:off x="21134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108712</xdr:rowOff>
    </xdr:from>
    <xdr:to>
      <xdr:col>29</xdr:col>
      <xdr:colOff>568325</xdr:colOff>
      <xdr:row>36</xdr:row>
      <xdr:rowOff>38862</xdr:rowOff>
    </xdr:to>
    <xdr:sp macro="" textlink="">
      <xdr:nvSpPr>
        <xdr:cNvPr id="754" name="フローチャート : 判断 753"/>
        <xdr:cNvSpPr/>
      </xdr:nvSpPr>
      <xdr:spPr>
        <a:xfrm>
          <a:off x="20383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55389</xdr:rowOff>
    </xdr:from>
    <xdr:ext cx="469744" cy="259045"/>
    <xdr:sp macro="" textlink="">
      <xdr:nvSpPr>
        <xdr:cNvPr id="755" name="テキスト ボックス 754"/>
        <xdr:cNvSpPr txBox="1"/>
      </xdr:nvSpPr>
      <xdr:spPr>
        <a:xfrm>
          <a:off x="20199427"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75946</xdr:rowOff>
    </xdr:from>
    <xdr:to>
      <xdr:col>28</xdr:col>
      <xdr:colOff>365125</xdr:colOff>
      <xdr:row>37</xdr:row>
      <xdr:rowOff>6096</xdr:rowOff>
    </xdr:to>
    <xdr:sp macro="" textlink="">
      <xdr:nvSpPr>
        <xdr:cNvPr id="757" name="フローチャート : 判断 756"/>
        <xdr:cNvSpPr/>
      </xdr:nvSpPr>
      <xdr:spPr>
        <a:xfrm>
          <a:off x="19494500" y="624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22623</xdr:rowOff>
    </xdr:from>
    <xdr:ext cx="469744" cy="259045"/>
    <xdr:sp macro="" textlink="">
      <xdr:nvSpPr>
        <xdr:cNvPr id="758" name="テキスト ボックス 757"/>
        <xdr:cNvSpPr txBox="1"/>
      </xdr:nvSpPr>
      <xdr:spPr>
        <a:xfrm>
          <a:off x="19310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54610</xdr:rowOff>
    </xdr:from>
    <xdr:to>
      <xdr:col>27</xdr:col>
      <xdr:colOff>161925</xdr:colOff>
      <xdr:row>37</xdr:row>
      <xdr:rowOff>156210</xdr:rowOff>
    </xdr:to>
    <xdr:sp macro="" textlink="">
      <xdr:nvSpPr>
        <xdr:cNvPr id="759" name="フローチャート : 判断 758"/>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1287</xdr:rowOff>
    </xdr:from>
    <xdr:ext cx="378565" cy="259045"/>
    <xdr:sp macro="" textlink="">
      <xdr:nvSpPr>
        <xdr:cNvPr id="760" name="テキスト ボックス 759"/>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a:t>
          </a:r>
          <a:r>
            <a:rPr lang="ja-JP" altLang="en-US" sz="1300">
              <a:solidFill>
                <a:schemeClr val="dk1"/>
              </a:solidFill>
              <a:effectLst/>
              <a:latin typeface="+mn-lt"/>
              <a:ea typeface="+mn-ea"/>
              <a:cs typeface="+mn-cs"/>
            </a:rPr>
            <a:t>年度比較でみると、教育費は公民館改修やスポーツ施設整備、衛生費では再生可能エネルギー導入など、それぞれの事業が終了したことにより前年から大幅に減少している。</a:t>
          </a:r>
          <a:endParaRPr lang="en-US"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　類似団体平均との比較では、</a:t>
          </a:r>
          <a:r>
            <a:rPr lang="ja-JP" altLang="ja-JP" sz="1300">
              <a:solidFill>
                <a:schemeClr val="dk1"/>
              </a:solidFill>
              <a:effectLst/>
              <a:latin typeface="+mn-lt"/>
              <a:ea typeface="+mn-ea"/>
              <a:cs typeface="+mn-cs"/>
            </a:rPr>
            <a:t>総務費および商工費で住民一人当たりコストが最も低い状態となっている。総務費に</a:t>
          </a:r>
          <a:r>
            <a:rPr lang="ja-JP" altLang="en-US" sz="1300">
              <a:solidFill>
                <a:schemeClr val="dk1"/>
              </a:solidFill>
              <a:effectLst/>
              <a:latin typeface="+mn-lt"/>
              <a:ea typeface="+mn-ea"/>
              <a:cs typeface="+mn-cs"/>
            </a:rPr>
            <a:t>ついては</a:t>
          </a:r>
          <a:r>
            <a:rPr lang="ja-JP" altLang="ja-JP" sz="1300">
              <a:solidFill>
                <a:schemeClr val="dk1"/>
              </a:solidFill>
              <a:effectLst/>
              <a:latin typeface="+mn-lt"/>
              <a:ea typeface="+mn-ea"/>
              <a:cs typeface="+mn-cs"/>
            </a:rPr>
            <a:t>副町長が総務課長を</a:t>
          </a:r>
          <a:r>
            <a:rPr lang="ja-JP" altLang="en-US" sz="1300">
              <a:solidFill>
                <a:schemeClr val="dk1"/>
              </a:solidFill>
              <a:effectLst/>
              <a:latin typeface="+mn-lt"/>
              <a:ea typeface="+mn-ea"/>
              <a:cs typeface="+mn-cs"/>
            </a:rPr>
            <a:t>、産業課長が会計管理者をそれぞれ</a:t>
          </a:r>
          <a:r>
            <a:rPr lang="ja-JP" altLang="ja-JP" sz="1300">
              <a:solidFill>
                <a:schemeClr val="dk1"/>
              </a:solidFill>
              <a:effectLst/>
              <a:latin typeface="+mn-lt"/>
              <a:ea typeface="+mn-ea"/>
              <a:cs typeface="+mn-cs"/>
            </a:rPr>
            <a:t>兼ねていることにより人件費が抑制できていることが要因と</a:t>
          </a:r>
          <a:r>
            <a:rPr lang="ja-JP" altLang="en-US" sz="1300">
              <a:solidFill>
                <a:schemeClr val="dk1"/>
              </a:solidFill>
              <a:effectLst/>
              <a:latin typeface="+mn-lt"/>
              <a:ea typeface="+mn-ea"/>
              <a:cs typeface="+mn-cs"/>
            </a:rPr>
            <a:t>考えられる</a:t>
          </a:r>
          <a:r>
            <a:rPr lang="ja-JP" altLang="ja-JP" sz="1300">
              <a:solidFill>
                <a:schemeClr val="dk1"/>
              </a:solidFill>
              <a:effectLst/>
              <a:latin typeface="+mn-lt"/>
              <a:ea typeface="+mn-ea"/>
              <a:cs typeface="+mn-cs"/>
            </a:rPr>
            <a:t>。また商工費については企業・商店等が極めて少ないこと、観光資源に乏しいことが要因であり、これらを振興することが町の今後の課題ともなっている。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財政調整基金残高については、</a:t>
          </a:r>
          <a:r>
            <a:rPr kumimoji="1" lang="ja-JP" altLang="en-US" sz="1300">
              <a:solidFill>
                <a:schemeClr val="dk1"/>
              </a:solidFill>
              <a:effectLst/>
              <a:latin typeface="+mn-lt"/>
              <a:ea typeface="+mn-ea"/>
              <a:cs typeface="+mn-cs"/>
            </a:rPr>
            <a:t>標準財政規模が増加したことから比率は</a:t>
          </a:r>
          <a:r>
            <a:rPr kumimoji="1" lang="en-US" altLang="ja-JP" sz="1300">
              <a:solidFill>
                <a:schemeClr val="dk1"/>
              </a:solidFill>
              <a:effectLst/>
              <a:latin typeface="+mn-lt"/>
              <a:ea typeface="+mn-ea"/>
              <a:cs typeface="+mn-cs"/>
            </a:rPr>
            <a:t>0.37</a:t>
          </a:r>
          <a:r>
            <a:rPr kumimoji="1" lang="ja-JP" altLang="en-US" sz="1300">
              <a:solidFill>
                <a:schemeClr val="dk1"/>
              </a:solidFill>
              <a:effectLst/>
              <a:latin typeface="+mn-lt"/>
              <a:ea typeface="+mn-ea"/>
              <a:cs typeface="+mn-cs"/>
            </a:rPr>
            <a:t>ポイント下がっているが、歳計剰余金</a:t>
          </a:r>
          <a:r>
            <a:rPr kumimoji="1" lang="ja-JP" altLang="ja-JP" sz="1300">
              <a:solidFill>
                <a:schemeClr val="dk1"/>
              </a:solidFill>
              <a:effectLst/>
              <a:latin typeface="+mn-lt"/>
              <a:ea typeface="+mn-ea"/>
              <a:cs typeface="+mn-cs"/>
            </a:rPr>
            <a:t>等を活用しながら</a:t>
          </a:r>
          <a:r>
            <a:rPr kumimoji="1" lang="ja-JP" altLang="en-US" sz="1300">
              <a:solidFill>
                <a:schemeClr val="dk1"/>
              </a:solidFill>
              <a:effectLst/>
              <a:latin typeface="+mn-lt"/>
              <a:ea typeface="+mn-ea"/>
              <a:cs typeface="+mn-cs"/>
            </a:rPr>
            <a:t>着実に</a:t>
          </a:r>
          <a:r>
            <a:rPr kumimoji="1" lang="ja-JP" altLang="ja-JP" sz="1300">
              <a:solidFill>
                <a:schemeClr val="dk1"/>
              </a:solidFill>
              <a:effectLst/>
              <a:latin typeface="+mn-lt"/>
              <a:ea typeface="+mn-ea"/>
              <a:cs typeface="+mn-cs"/>
            </a:rPr>
            <a:t>積み増しを実施し、計画的な基金運営を図っている。</a:t>
          </a:r>
          <a:br>
            <a:rPr kumimoji="1" lang="ja-JP"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　実質収支額については、近年は標準財政規模比で６～９％と、概ね安定している状態と言える。</a:t>
          </a:r>
          <a:br>
            <a:rPr kumimoji="1" lang="ja-JP"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　実質単年度収支については、繰上償還により若干の増減はあるものの、引き続き黒字は確保している。</a:t>
          </a:r>
          <a:br>
            <a:rPr kumimoji="1" lang="ja-JP"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　今後も計画的な基金運営に努める。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現状では、一般会計及び全ての特別会計において赤字は生じていない。今後も各会計において適正な財政運営、企業経営に努めていく。</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3318265</v>
      </c>
      <c r="BO4" s="379"/>
      <c r="BP4" s="379"/>
      <c r="BQ4" s="379"/>
      <c r="BR4" s="379"/>
      <c r="BS4" s="379"/>
      <c r="BT4" s="379"/>
      <c r="BU4" s="380"/>
      <c r="BV4" s="378">
        <v>3748929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8.5</v>
      </c>
      <c r="CU4" s="385"/>
      <c r="CV4" s="385"/>
      <c r="CW4" s="385"/>
      <c r="CX4" s="385"/>
      <c r="CY4" s="385"/>
      <c r="CZ4" s="385"/>
      <c r="DA4" s="386"/>
      <c r="DB4" s="384">
        <v>7.6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3104120</v>
      </c>
      <c r="BO5" s="416"/>
      <c r="BP5" s="416"/>
      <c r="BQ5" s="416"/>
      <c r="BR5" s="416"/>
      <c r="BS5" s="416"/>
      <c r="BT5" s="416"/>
      <c r="BU5" s="417"/>
      <c r="BV5" s="415">
        <v>3572558</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79</v>
      </c>
      <c r="CU5" s="413"/>
      <c r="CV5" s="413"/>
      <c r="CW5" s="413"/>
      <c r="CX5" s="413"/>
      <c r="CY5" s="413"/>
      <c r="CZ5" s="413"/>
      <c r="DA5" s="414"/>
      <c r="DB5" s="412">
        <v>76.7</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214145</v>
      </c>
      <c r="BO6" s="416"/>
      <c r="BP6" s="416"/>
      <c r="BQ6" s="416"/>
      <c r="BR6" s="416"/>
      <c r="BS6" s="416"/>
      <c r="BT6" s="416"/>
      <c r="BU6" s="417"/>
      <c r="BV6" s="415">
        <v>176371</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83.3</v>
      </c>
      <c r="CU6" s="453"/>
      <c r="CV6" s="453"/>
      <c r="CW6" s="453"/>
      <c r="CX6" s="453"/>
      <c r="CY6" s="453"/>
      <c r="CZ6" s="453"/>
      <c r="DA6" s="454"/>
      <c r="DB6" s="452">
        <v>81.2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22423</v>
      </c>
      <c r="BO7" s="416"/>
      <c r="BP7" s="416"/>
      <c r="BQ7" s="416"/>
      <c r="BR7" s="416"/>
      <c r="BS7" s="416"/>
      <c r="BT7" s="416"/>
      <c r="BU7" s="417"/>
      <c r="BV7" s="415">
        <v>8668</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2254541</v>
      </c>
      <c r="CU7" s="416"/>
      <c r="CV7" s="416"/>
      <c r="CW7" s="416"/>
      <c r="CX7" s="416"/>
      <c r="CY7" s="416"/>
      <c r="CZ7" s="416"/>
      <c r="DA7" s="417"/>
      <c r="DB7" s="415">
        <v>2192833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191722</v>
      </c>
      <c r="BO8" s="416"/>
      <c r="BP8" s="416"/>
      <c r="BQ8" s="416"/>
      <c r="BR8" s="416"/>
      <c r="BS8" s="416"/>
      <c r="BT8" s="416"/>
      <c r="BU8" s="417"/>
      <c r="BV8" s="415">
        <v>167703</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0.23</v>
      </c>
      <c r="CU8" s="456"/>
      <c r="CV8" s="456"/>
      <c r="CW8" s="456"/>
      <c r="CX8" s="456"/>
      <c r="CY8" s="456"/>
      <c r="CZ8" s="456"/>
      <c r="DA8" s="457"/>
      <c r="DB8" s="455">
        <v>0.22</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4986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24019</v>
      </c>
      <c r="BO9" s="416"/>
      <c r="BP9" s="416"/>
      <c r="BQ9" s="416"/>
      <c r="BR9" s="416"/>
      <c r="BS9" s="416"/>
      <c r="BT9" s="416"/>
      <c r="BU9" s="417"/>
      <c r="BV9" s="415">
        <v>-48102</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22.5</v>
      </c>
      <c r="CU9" s="413"/>
      <c r="CV9" s="413"/>
      <c r="CW9" s="413"/>
      <c r="CX9" s="413"/>
      <c r="CY9" s="413"/>
      <c r="CZ9" s="413"/>
      <c r="DA9" s="414"/>
      <c r="DB9" s="412">
        <v>20.6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5493</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2984</v>
      </c>
      <c r="BO10" s="416"/>
      <c r="BP10" s="416"/>
      <c r="BQ10" s="416"/>
      <c r="BR10" s="416"/>
      <c r="BS10" s="416"/>
      <c r="BT10" s="416"/>
      <c r="BU10" s="417"/>
      <c r="BV10" s="415">
        <v>6000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107</v>
      </c>
      <c r="AV11" s="448"/>
      <c r="AW11" s="448"/>
      <c r="AX11" s="448"/>
      <c r="AY11" s="449" t="s">
        <v>108</v>
      </c>
      <c r="AZ11" s="450"/>
      <c r="BA11" s="450"/>
      <c r="BB11" s="450"/>
      <c r="BC11" s="450"/>
      <c r="BD11" s="450"/>
      <c r="BE11" s="450"/>
      <c r="BF11" s="450"/>
      <c r="BG11" s="450"/>
      <c r="BH11" s="450"/>
      <c r="BI11" s="450"/>
      <c r="BJ11" s="450"/>
      <c r="BK11" s="450"/>
      <c r="BL11" s="450"/>
      <c r="BM11" s="451"/>
      <c r="BN11" s="415">
        <v>172800</v>
      </c>
      <c r="BO11" s="416"/>
      <c r="BP11" s="416"/>
      <c r="BQ11" s="416"/>
      <c r="BR11" s="416"/>
      <c r="BS11" s="416"/>
      <c r="BT11" s="416"/>
      <c r="BU11" s="417"/>
      <c r="BV11" s="415">
        <v>138400</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5051</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5048</v>
      </c>
      <c r="S13" s="497"/>
      <c r="T13" s="497"/>
      <c r="U13" s="497"/>
      <c r="V13" s="498"/>
      <c r="W13" s="431" t="s">
        <v>121</v>
      </c>
      <c r="X13" s="432"/>
      <c r="Y13" s="432"/>
      <c r="Z13" s="432"/>
      <c r="AA13" s="432"/>
      <c r="AB13" s="422"/>
      <c r="AC13" s="466">
        <v>319</v>
      </c>
      <c r="AD13" s="467"/>
      <c r="AE13" s="467"/>
      <c r="AF13" s="467"/>
      <c r="AG13" s="506"/>
      <c r="AH13" s="466">
        <v>394</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199803</v>
      </c>
      <c r="BO13" s="416"/>
      <c r="BP13" s="416"/>
      <c r="BQ13" s="416"/>
      <c r="BR13" s="416"/>
      <c r="BS13" s="416"/>
      <c r="BT13" s="416"/>
      <c r="BU13" s="417"/>
      <c r="BV13" s="415">
        <v>96298</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6.5</v>
      </c>
      <c r="CU13" s="413"/>
      <c r="CV13" s="413"/>
      <c r="CW13" s="413"/>
      <c r="CX13" s="413"/>
      <c r="CY13" s="413"/>
      <c r="CZ13" s="413"/>
      <c r="DA13" s="414"/>
      <c r="DB13" s="412">
        <v>7.5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5155</v>
      </c>
      <c r="S14" s="497"/>
      <c r="T14" s="497"/>
      <c r="U14" s="497"/>
      <c r="V14" s="498"/>
      <c r="W14" s="405"/>
      <c r="X14" s="406"/>
      <c r="Y14" s="406"/>
      <c r="Z14" s="406"/>
      <c r="AA14" s="406"/>
      <c r="AB14" s="395"/>
      <c r="AC14" s="499">
        <v>12.9</v>
      </c>
      <c r="AD14" s="500"/>
      <c r="AE14" s="500"/>
      <c r="AF14" s="500"/>
      <c r="AG14" s="501"/>
      <c r="AH14" s="499">
        <v>14.4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5152</v>
      </c>
      <c r="S15" s="497"/>
      <c r="T15" s="497"/>
      <c r="U15" s="497"/>
      <c r="V15" s="498"/>
      <c r="W15" s="431" t="s">
        <v>128</v>
      </c>
      <c r="X15" s="432"/>
      <c r="Y15" s="432"/>
      <c r="Z15" s="432"/>
      <c r="AA15" s="432"/>
      <c r="AB15" s="422"/>
      <c r="AC15" s="466">
        <v>718</v>
      </c>
      <c r="AD15" s="467"/>
      <c r="AE15" s="467"/>
      <c r="AF15" s="467"/>
      <c r="AG15" s="506"/>
      <c r="AH15" s="466">
        <v>851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460014</v>
      </c>
      <c r="BO15" s="379"/>
      <c r="BP15" s="379"/>
      <c r="BQ15" s="379"/>
      <c r="BR15" s="379"/>
      <c r="BS15" s="379"/>
      <c r="BT15" s="379"/>
      <c r="BU15" s="380"/>
      <c r="BV15" s="378">
        <v>432741</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29</v>
      </c>
      <c r="AD16" s="500"/>
      <c r="AE16" s="500"/>
      <c r="AF16" s="500"/>
      <c r="AG16" s="501"/>
      <c r="AH16" s="499">
        <v>31.1</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2025250</v>
      </c>
      <c r="BO16" s="416"/>
      <c r="BP16" s="416"/>
      <c r="BQ16" s="416"/>
      <c r="BR16" s="416"/>
      <c r="BS16" s="416"/>
      <c r="BT16" s="416"/>
      <c r="BU16" s="417"/>
      <c r="BV16" s="415">
        <v>1958843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1437</v>
      </c>
      <c r="AD17" s="467"/>
      <c r="AE17" s="467"/>
      <c r="AF17" s="467"/>
      <c r="AG17" s="506"/>
      <c r="AH17" s="466">
        <v>1493</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572457</v>
      </c>
      <c r="BO17" s="416"/>
      <c r="BP17" s="416"/>
      <c r="BQ17" s="416"/>
      <c r="BR17" s="416"/>
      <c r="BS17" s="416"/>
      <c r="BT17" s="416"/>
      <c r="BU17" s="417"/>
      <c r="BV17" s="415">
        <v>546413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47.95</v>
      </c>
      <c r="M18" s="528"/>
      <c r="N18" s="528"/>
      <c r="O18" s="528"/>
      <c r="P18" s="528"/>
      <c r="Q18" s="528"/>
      <c r="R18" s="529"/>
      <c r="S18" s="529"/>
      <c r="T18" s="529"/>
      <c r="U18" s="529"/>
      <c r="V18" s="530"/>
      <c r="W18" s="433"/>
      <c r="X18" s="434"/>
      <c r="Y18" s="434"/>
      <c r="Z18" s="434"/>
      <c r="AA18" s="434"/>
      <c r="AB18" s="425"/>
      <c r="AC18" s="531">
        <v>58.1</v>
      </c>
      <c r="AD18" s="532"/>
      <c r="AE18" s="532"/>
      <c r="AF18" s="532"/>
      <c r="AG18" s="533"/>
      <c r="AH18" s="531">
        <v>54.5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1787176</v>
      </c>
      <c r="BO18" s="416"/>
      <c r="BP18" s="416"/>
      <c r="BQ18" s="416"/>
      <c r="BR18" s="416"/>
      <c r="BS18" s="416"/>
      <c r="BT18" s="416"/>
      <c r="BU18" s="417"/>
      <c r="BV18" s="415">
        <v>1679753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104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2675991</v>
      </c>
      <c r="BO19" s="416"/>
      <c r="BP19" s="416"/>
      <c r="BQ19" s="416"/>
      <c r="BR19" s="416"/>
      <c r="BS19" s="416"/>
      <c r="BT19" s="416"/>
      <c r="BU19" s="417"/>
      <c r="BV19" s="415">
        <v>2661649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1563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3350658</v>
      </c>
      <c r="BO23" s="416"/>
      <c r="BP23" s="416"/>
      <c r="BQ23" s="416"/>
      <c r="BR23" s="416"/>
      <c r="BS23" s="416"/>
      <c r="BT23" s="416"/>
      <c r="BU23" s="417"/>
      <c r="BV23" s="415">
        <v>3648250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7100</v>
      </c>
      <c r="R24" s="467"/>
      <c r="S24" s="467"/>
      <c r="T24" s="467"/>
      <c r="U24" s="467"/>
      <c r="V24" s="506"/>
      <c r="W24" s="561"/>
      <c r="X24" s="549"/>
      <c r="Y24" s="550"/>
      <c r="Z24" s="465" t="s">
        <v>151</v>
      </c>
      <c r="AA24" s="445"/>
      <c r="AB24" s="445"/>
      <c r="AC24" s="445"/>
      <c r="AD24" s="445"/>
      <c r="AE24" s="445"/>
      <c r="AF24" s="445"/>
      <c r="AG24" s="446"/>
      <c r="AH24" s="466">
        <v>48</v>
      </c>
      <c r="AI24" s="467"/>
      <c r="AJ24" s="467"/>
      <c r="AK24" s="467"/>
      <c r="AL24" s="506"/>
      <c r="AM24" s="466">
        <v>140304</v>
      </c>
      <c r="AN24" s="467"/>
      <c r="AO24" s="467"/>
      <c r="AP24" s="467"/>
      <c r="AQ24" s="467"/>
      <c r="AR24" s="506"/>
      <c r="AS24" s="466">
        <v>2923</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2245486</v>
      </c>
      <c r="BO24" s="416"/>
      <c r="BP24" s="416"/>
      <c r="BQ24" s="416"/>
      <c r="BR24" s="416"/>
      <c r="BS24" s="416"/>
      <c r="BT24" s="416"/>
      <c r="BU24" s="417"/>
      <c r="BV24" s="415">
        <v>2500353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5670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19003</v>
      </c>
      <c r="BO25" s="379"/>
      <c r="BP25" s="379"/>
      <c r="BQ25" s="379"/>
      <c r="BR25" s="379"/>
      <c r="BS25" s="379"/>
      <c r="BT25" s="379"/>
      <c r="BU25" s="380"/>
      <c r="BV25" s="378">
        <v>20242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4950</v>
      </c>
      <c r="R26" s="467"/>
      <c r="S26" s="467"/>
      <c r="T26" s="467"/>
      <c r="U26" s="467"/>
      <c r="V26" s="506"/>
      <c r="W26" s="561"/>
      <c r="X26" s="549"/>
      <c r="Y26" s="550"/>
      <c r="Z26" s="465" t="s">
        <v>157</v>
      </c>
      <c r="AA26" s="571"/>
      <c r="AB26" s="571"/>
      <c r="AC26" s="571"/>
      <c r="AD26" s="571"/>
      <c r="AE26" s="571"/>
      <c r="AF26" s="571"/>
      <c r="AG26" s="572"/>
      <c r="AH26" s="466">
        <v>1</v>
      </c>
      <c r="AI26" s="467"/>
      <c r="AJ26" s="467"/>
      <c r="AK26" s="467"/>
      <c r="AL26" s="506"/>
      <c r="AM26" s="466" t="s">
        <v>158</v>
      </c>
      <c r="AN26" s="467"/>
      <c r="AO26" s="467"/>
      <c r="AP26" s="467"/>
      <c r="AQ26" s="467"/>
      <c r="AR26" s="506"/>
      <c r="AS26" s="466" t="s">
        <v>158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2520</v>
      </c>
      <c r="R27" s="467"/>
      <c r="S27" s="467"/>
      <c r="T27" s="467"/>
      <c r="U27" s="467"/>
      <c r="V27" s="506"/>
      <c r="W27" s="561"/>
      <c r="X27" s="549"/>
      <c r="Y27" s="550"/>
      <c r="Z27" s="465" t="s">
        <v>161</v>
      </c>
      <c r="AA27" s="445"/>
      <c r="AB27" s="445"/>
      <c r="AC27" s="445"/>
      <c r="AD27" s="445"/>
      <c r="AE27" s="445"/>
      <c r="AF27" s="445"/>
      <c r="AG27" s="446"/>
      <c r="AH27" s="466">
        <v>2</v>
      </c>
      <c r="AI27" s="467"/>
      <c r="AJ27" s="467"/>
      <c r="AK27" s="467"/>
      <c r="AL27" s="506"/>
      <c r="AM27" s="466" t="s">
        <v>158</v>
      </c>
      <c r="AN27" s="467"/>
      <c r="AO27" s="467"/>
      <c r="AP27" s="467"/>
      <c r="AQ27" s="467"/>
      <c r="AR27" s="506"/>
      <c r="AS27" s="466" t="s">
        <v>158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68256</v>
      </c>
      <c r="BO27" s="585"/>
      <c r="BP27" s="585"/>
      <c r="BQ27" s="585"/>
      <c r="BR27" s="585"/>
      <c r="BS27" s="585"/>
      <c r="BT27" s="585"/>
      <c r="BU27" s="586"/>
      <c r="BV27" s="584">
        <v>68206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2250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408000</v>
      </c>
      <c r="BO28" s="379"/>
      <c r="BP28" s="379"/>
      <c r="BQ28" s="379"/>
      <c r="BR28" s="379"/>
      <c r="BS28" s="379"/>
      <c r="BT28" s="379"/>
      <c r="BU28" s="380"/>
      <c r="BV28" s="378">
        <v>405016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10</v>
      </c>
      <c r="M29" s="467"/>
      <c r="N29" s="467"/>
      <c r="O29" s="467"/>
      <c r="P29" s="506"/>
      <c r="Q29" s="466">
        <v>2120</v>
      </c>
      <c r="R29" s="467"/>
      <c r="S29" s="467"/>
      <c r="T29" s="467"/>
      <c r="U29" s="467"/>
      <c r="V29" s="506"/>
      <c r="W29" s="562"/>
      <c r="X29" s="563"/>
      <c r="Y29" s="564"/>
      <c r="Z29" s="465" t="s">
        <v>168</v>
      </c>
      <c r="AA29" s="445"/>
      <c r="AB29" s="445"/>
      <c r="AC29" s="445"/>
      <c r="AD29" s="445"/>
      <c r="AE29" s="445"/>
      <c r="AF29" s="445"/>
      <c r="AG29" s="446"/>
      <c r="AH29" s="466">
        <v>50</v>
      </c>
      <c r="AI29" s="467"/>
      <c r="AJ29" s="467"/>
      <c r="AK29" s="467"/>
      <c r="AL29" s="506"/>
      <c r="AM29" s="466">
        <v>147372</v>
      </c>
      <c r="AN29" s="467"/>
      <c r="AO29" s="467"/>
      <c r="AP29" s="467"/>
      <c r="AQ29" s="467"/>
      <c r="AR29" s="506"/>
      <c r="AS29" s="466">
        <v>2947</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512000</v>
      </c>
      <c r="BO29" s="416"/>
      <c r="BP29" s="416"/>
      <c r="BQ29" s="416"/>
      <c r="BR29" s="416"/>
      <c r="BS29" s="416"/>
      <c r="BT29" s="416"/>
      <c r="BU29" s="417"/>
      <c r="BV29" s="415">
        <v>509000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1260975</v>
      </c>
      <c r="BO30" s="585"/>
      <c r="BP30" s="585"/>
      <c r="BQ30" s="585"/>
      <c r="BR30" s="585"/>
      <c r="BS30" s="585"/>
      <c r="BT30" s="585"/>
      <c r="BU30" s="586"/>
      <c r="BV30" s="584">
        <v>1030125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IF('各会計、関係団体の財政状況及び健全化判断比率'!B34="","",'各会計、関係団体の財政状況及び健全化判断比率'!B34)</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IF('各会計、関係団体の財政状況及び健全化判断比率'!B35="","",'各会計、関係団体の財政状況及び健全化判断比率'!B35)</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秋田県町村電算システム共同事業組合（一般会計）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国民健康保険井川町診療所特別会計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湖東地区行政一部事務組合（一般会計）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八郎潟町・井川町衛生処理施設組合（一般会計）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介護認定事業特別会計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八郎湖周辺清掃事務組合（一般会計）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介護サービス事業特別会計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井川町・潟上市共有財産管理組合（一般会計）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f t="shared" si="4"/>
        <v>7</v>
      </c>
      <c r="V39" s="596"/>
      <c r="W39" s="597" t="str">
        <f>IF('各会計、関係団体の財政状況及び健全化判断比率'!B33="","",'各会計、関係団体の財政状況及び健全化判断比率'!B33)</f>
        <v>後期高齢者医療特別会計</v>
      </c>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秋田県市町村総合事務組合（一般会計）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秋田県市町村総合事務組合（交通災害共済事業等特別会計）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秋田県後期高齢者医療広域連合（一般会計）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秋田県後期高齢者医療広域連合（後期高齢者医療特別会計）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秋田県市町村会館管理組合（一般会計）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81" t="s">
        <v>518</v>
      </c>
      <c r="D34" s="1181"/>
      <c r="E34" s="1182"/>
      <c r="F34" s="32">
        <v>6.5</v>
      </c>
      <c r="G34" s="33">
        <v>8.3800000000000008</v>
      </c>
      <c r="H34" s="33">
        <v>9.91</v>
      </c>
      <c r="I34" s="33">
        <v>7.64</v>
      </c>
      <c r="J34" s="34">
        <v>8.5</v>
      </c>
      <c r="K34" s="22"/>
      <c r="L34" s="22"/>
      <c r="M34" s="22"/>
      <c r="N34" s="22"/>
      <c r="O34" s="22"/>
      <c r="P34" s="22"/>
    </row>
    <row r="35" spans="1:16" ht="39" customHeight="1">
      <c r="A35" s="22"/>
      <c r="B35" s="35"/>
      <c r="C35" s="1175" t="s">
        <v>519</v>
      </c>
      <c r="D35" s="1176"/>
      <c r="E35" s="1177"/>
      <c r="F35" s="36">
        <v>3.24</v>
      </c>
      <c r="G35" s="37">
        <v>3.03</v>
      </c>
      <c r="H35" s="37">
        <v>3.19</v>
      </c>
      <c r="I35" s="37">
        <v>1.84</v>
      </c>
      <c r="J35" s="38">
        <v>3.66</v>
      </c>
      <c r="K35" s="22"/>
      <c r="L35" s="22"/>
      <c r="M35" s="22"/>
      <c r="N35" s="22"/>
      <c r="O35" s="22"/>
      <c r="P35" s="22"/>
    </row>
    <row r="36" spans="1:16" ht="39" customHeight="1">
      <c r="A36" s="22"/>
      <c r="B36" s="35"/>
      <c r="C36" s="1175" t="s">
        <v>520</v>
      </c>
      <c r="D36" s="1176"/>
      <c r="E36" s="1177"/>
      <c r="F36" s="36">
        <v>1.37</v>
      </c>
      <c r="G36" s="37">
        <v>1.31</v>
      </c>
      <c r="H36" s="37">
        <v>1.62</v>
      </c>
      <c r="I36" s="37">
        <v>1.84</v>
      </c>
      <c r="J36" s="38">
        <v>1.94</v>
      </c>
      <c r="K36" s="22"/>
      <c r="L36" s="22"/>
      <c r="M36" s="22"/>
      <c r="N36" s="22"/>
      <c r="O36" s="22"/>
      <c r="P36" s="22"/>
    </row>
    <row r="37" spans="1:16" ht="39" customHeight="1">
      <c r="A37" s="22"/>
      <c r="B37" s="35"/>
      <c r="C37" s="1175" t="s">
        <v>521</v>
      </c>
      <c r="D37" s="1176"/>
      <c r="E37" s="1177"/>
      <c r="F37" s="36">
        <v>0.55000000000000004</v>
      </c>
      <c r="G37" s="37">
        <v>1.1499999999999999</v>
      </c>
      <c r="H37" s="37">
        <v>0.62</v>
      </c>
      <c r="I37" s="37">
        <v>0.62</v>
      </c>
      <c r="J37" s="38">
        <v>0.91</v>
      </c>
      <c r="K37" s="22"/>
      <c r="L37" s="22"/>
      <c r="M37" s="22"/>
      <c r="N37" s="22"/>
      <c r="O37" s="22"/>
      <c r="P37" s="22"/>
    </row>
    <row r="38" spans="1:16" ht="39" customHeight="1">
      <c r="A38" s="22"/>
      <c r="B38" s="35"/>
      <c r="C38" s="1175" t="s">
        <v>522</v>
      </c>
      <c r="D38" s="1176"/>
      <c r="E38" s="1177"/>
      <c r="F38" s="36">
        <v>0.06</v>
      </c>
      <c r="G38" s="37">
        <v>0.1</v>
      </c>
      <c r="H38" s="37">
        <v>7.0000000000000007E-2</v>
      </c>
      <c r="I38" s="37">
        <v>0.09</v>
      </c>
      <c r="J38" s="38">
        <v>0.1</v>
      </c>
      <c r="K38" s="22"/>
      <c r="L38" s="22"/>
      <c r="M38" s="22"/>
      <c r="N38" s="22"/>
      <c r="O38" s="22"/>
      <c r="P38" s="22"/>
    </row>
    <row r="39" spans="1:16" ht="39" customHeight="1">
      <c r="A39" s="22"/>
      <c r="B39" s="35"/>
      <c r="C39" s="1175" t="s">
        <v>523</v>
      </c>
      <c r="D39" s="1176"/>
      <c r="E39" s="1177"/>
      <c r="F39" s="36">
        <v>0</v>
      </c>
      <c r="G39" s="37">
        <v>0</v>
      </c>
      <c r="H39" s="37">
        <v>0</v>
      </c>
      <c r="I39" s="37">
        <v>0</v>
      </c>
      <c r="J39" s="38">
        <v>0</v>
      </c>
      <c r="K39" s="22"/>
      <c r="L39" s="22"/>
      <c r="M39" s="22"/>
      <c r="N39" s="22"/>
      <c r="O39" s="22"/>
      <c r="P39" s="22"/>
    </row>
    <row r="40" spans="1:16" ht="39" customHeight="1">
      <c r="A40" s="22"/>
      <c r="B40" s="35"/>
      <c r="C40" s="1175" t="s">
        <v>524</v>
      </c>
      <c r="D40" s="1176"/>
      <c r="E40" s="1177"/>
      <c r="F40" s="36">
        <v>0</v>
      </c>
      <c r="G40" s="37">
        <v>0</v>
      </c>
      <c r="H40" s="37">
        <v>0</v>
      </c>
      <c r="I40" s="37">
        <v>0</v>
      </c>
      <c r="J40" s="38">
        <v>0</v>
      </c>
      <c r="K40" s="22"/>
      <c r="L40" s="22"/>
      <c r="M40" s="22"/>
      <c r="N40" s="22"/>
      <c r="O40" s="22"/>
      <c r="P40" s="22"/>
    </row>
    <row r="41" spans="1:16" ht="39" customHeight="1">
      <c r="A41" s="22"/>
      <c r="B41" s="35"/>
      <c r="C41" s="1175" t="s">
        <v>525</v>
      </c>
      <c r="D41" s="1176"/>
      <c r="E41" s="1177"/>
      <c r="F41" s="36">
        <v>0</v>
      </c>
      <c r="G41" s="37">
        <v>0</v>
      </c>
      <c r="H41" s="37">
        <v>0</v>
      </c>
      <c r="I41" s="37">
        <v>0</v>
      </c>
      <c r="J41" s="38">
        <v>0</v>
      </c>
      <c r="K41" s="22"/>
      <c r="L41" s="22"/>
      <c r="M41" s="22"/>
      <c r="N41" s="22"/>
      <c r="O41" s="22"/>
      <c r="P41" s="22"/>
    </row>
    <row r="42" spans="1:16" ht="39" customHeight="1">
      <c r="A42" s="22"/>
      <c r="B42" s="39"/>
      <c r="C42" s="1175" t="s">
        <v>526</v>
      </c>
      <c r="D42" s="1176"/>
      <c r="E42" s="1177"/>
      <c r="F42" s="36" t="s">
        <v>473</v>
      </c>
      <c r="G42" s="37" t="s">
        <v>473</v>
      </c>
      <c r="H42" s="37" t="s">
        <v>473</v>
      </c>
      <c r="I42" s="37" t="s">
        <v>473</v>
      </c>
      <c r="J42" s="38" t="s">
        <v>473</v>
      </c>
      <c r="K42" s="22"/>
      <c r="L42" s="22"/>
      <c r="M42" s="22"/>
      <c r="N42" s="22"/>
      <c r="O42" s="22"/>
      <c r="P42" s="22"/>
    </row>
    <row r="43" spans="1:16" ht="39" customHeight="1" thickBot="1">
      <c r="A43" s="22"/>
      <c r="B43" s="40"/>
      <c r="C43" s="1178" t="s">
        <v>527</v>
      </c>
      <c r="D43" s="1179"/>
      <c r="E43" s="1180"/>
      <c r="F43" s="41">
        <v>0</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91" t="s">
        <v>11</v>
      </c>
      <c r="C45" s="1192"/>
      <c r="D45" s="58"/>
      <c r="E45" s="1197" t="s">
        <v>12</v>
      </c>
      <c r="F45" s="1197"/>
      <c r="G45" s="1197"/>
      <c r="H45" s="1197"/>
      <c r="I45" s="1197"/>
      <c r="J45" s="1198"/>
      <c r="K45" s="59">
        <v>435</v>
      </c>
      <c r="L45" s="60">
        <v>445</v>
      </c>
      <c r="M45" s="60">
        <v>410</v>
      </c>
      <c r="N45" s="60">
        <v>424</v>
      </c>
      <c r="O45" s="61">
        <v>444</v>
      </c>
      <c r="P45" s="48"/>
      <c r="Q45" s="48"/>
      <c r="R45" s="48"/>
      <c r="S45" s="48"/>
      <c r="T45" s="48"/>
      <c r="U45" s="48"/>
    </row>
    <row r="46" spans="1:21" ht="30.75" customHeight="1">
      <c r="A46" s="48"/>
      <c r="B46" s="1193"/>
      <c r="C46" s="1194"/>
      <c r="D46" s="62"/>
      <c r="E46" s="1185" t="s">
        <v>13</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c r="A47" s="48"/>
      <c r="B47" s="1193"/>
      <c r="C47" s="1194"/>
      <c r="D47" s="62"/>
      <c r="E47" s="1185" t="s">
        <v>14</v>
      </c>
      <c r="F47" s="1185"/>
      <c r="G47" s="1185"/>
      <c r="H47" s="1185"/>
      <c r="I47" s="1185"/>
      <c r="J47" s="1186"/>
      <c r="K47" s="63" t="s">
        <v>473</v>
      </c>
      <c r="L47" s="64" t="s">
        <v>473</v>
      </c>
      <c r="M47" s="64" t="s">
        <v>473</v>
      </c>
      <c r="N47" s="64" t="s">
        <v>473</v>
      </c>
      <c r="O47" s="65" t="s">
        <v>473</v>
      </c>
      <c r="P47" s="48"/>
      <c r="Q47" s="48"/>
      <c r="R47" s="48"/>
      <c r="S47" s="48"/>
      <c r="T47" s="48"/>
      <c r="U47" s="48"/>
    </row>
    <row r="48" spans="1:21" ht="30.75" customHeight="1">
      <c r="A48" s="48"/>
      <c r="B48" s="1193"/>
      <c r="C48" s="1194"/>
      <c r="D48" s="62"/>
      <c r="E48" s="1185" t="s">
        <v>15</v>
      </c>
      <c r="F48" s="1185"/>
      <c r="G48" s="1185"/>
      <c r="H48" s="1185"/>
      <c r="I48" s="1185"/>
      <c r="J48" s="1186"/>
      <c r="K48" s="63">
        <v>106</v>
      </c>
      <c r="L48" s="64">
        <v>98</v>
      </c>
      <c r="M48" s="64">
        <v>95</v>
      </c>
      <c r="N48" s="64">
        <v>87</v>
      </c>
      <c r="O48" s="65">
        <v>88</v>
      </c>
      <c r="P48" s="48"/>
      <c r="Q48" s="48"/>
      <c r="R48" s="48"/>
      <c r="S48" s="48"/>
      <c r="T48" s="48"/>
      <c r="U48" s="48"/>
    </row>
    <row r="49" spans="1:21" ht="30.75" customHeight="1">
      <c r="A49" s="48"/>
      <c r="B49" s="1193"/>
      <c r="C49" s="1194"/>
      <c r="D49" s="62"/>
      <c r="E49" s="1185" t="s">
        <v>16</v>
      </c>
      <c r="F49" s="1185"/>
      <c r="G49" s="1185"/>
      <c r="H49" s="1185"/>
      <c r="I49" s="1185"/>
      <c r="J49" s="1186"/>
      <c r="K49" s="63">
        <v>18</v>
      </c>
      <c r="L49" s="64">
        <v>12</v>
      </c>
      <c r="M49" s="64">
        <v>12</v>
      </c>
      <c r="N49" s="64">
        <v>11</v>
      </c>
      <c r="O49" s="65">
        <v>16</v>
      </c>
      <c r="P49" s="48"/>
      <c r="Q49" s="48"/>
      <c r="R49" s="48"/>
      <c r="S49" s="48"/>
      <c r="T49" s="48"/>
      <c r="U49" s="48"/>
    </row>
    <row r="50" spans="1:21" ht="30.75" customHeight="1">
      <c r="A50" s="48"/>
      <c r="B50" s="1193"/>
      <c r="C50" s="1194"/>
      <c r="D50" s="62"/>
      <c r="E50" s="1185" t="s">
        <v>17</v>
      </c>
      <c r="F50" s="1185"/>
      <c r="G50" s="1185"/>
      <c r="H50" s="1185"/>
      <c r="I50" s="1185"/>
      <c r="J50" s="1186"/>
      <c r="K50" s="63">
        <v>1</v>
      </c>
      <c r="L50" s="64">
        <v>1</v>
      </c>
      <c r="M50" s="64">
        <v>1</v>
      </c>
      <c r="N50" s="64">
        <v>2</v>
      </c>
      <c r="O50" s="65">
        <v>2</v>
      </c>
      <c r="P50" s="48"/>
      <c r="Q50" s="48"/>
      <c r="R50" s="48"/>
      <c r="S50" s="48"/>
      <c r="T50" s="48"/>
      <c r="U50" s="48"/>
    </row>
    <row r="51" spans="1:21" ht="30.75" customHeight="1">
      <c r="A51" s="48"/>
      <c r="B51" s="1195"/>
      <c r="C51" s="1196"/>
      <c r="D51" s="66"/>
      <c r="E51" s="1185" t="s">
        <v>18</v>
      </c>
      <c r="F51" s="1185"/>
      <c r="G51" s="1185"/>
      <c r="H51" s="1185"/>
      <c r="I51" s="1185"/>
      <c r="J51" s="1186"/>
      <c r="K51" s="63" t="s">
        <v>473</v>
      </c>
      <c r="L51" s="64" t="s">
        <v>473</v>
      </c>
      <c r="M51" s="64" t="s">
        <v>473</v>
      </c>
      <c r="N51" s="64" t="s">
        <v>473</v>
      </c>
      <c r="O51" s="65" t="s">
        <v>473</v>
      </c>
      <c r="P51" s="48"/>
      <c r="Q51" s="48"/>
      <c r="R51" s="48"/>
      <c r="S51" s="48"/>
      <c r="T51" s="48"/>
      <c r="U51" s="48"/>
    </row>
    <row r="52" spans="1:21" ht="30.75" customHeight="1">
      <c r="A52" s="48"/>
      <c r="B52" s="1183" t="s">
        <v>19</v>
      </c>
      <c r="C52" s="1184"/>
      <c r="D52" s="66"/>
      <c r="E52" s="1185" t="s">
        <v>20</v>
      </c>
      <c r="F52" s="1185"/>
      <c r="G52" s="1185"/>
      <c r="H52" s="1185"/>
      <c r="I52" s="1185"/>
      <c r="J52" s="1186"/>
      <c r="K52" s="63">
        <v>365</v>
      </c>
      <c r="L52" s="64">
        <v>375</v>
      </c>
      <c r="M52" s="64">
        <v>387</v>
      </c>
      <c r="N52" s="64">
        <v>429</v>
      </c>
      <c r="O52" s="65">
        <v>420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195</v>
      </c>
      <c r="L53" s="69">
        <v>181</v>
      </c>
      <c r="M53" s="69">
        <v>131</v>
      </c>
      <c r="N53" s="69">
        <v>95</v>
      </c>
      <c r="O53" s="70">
        <v>130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99" t="s">
        <v>24</v>
      </c>
      <c r="C41" s="1200"/>
      <c r="D41" s="81"/>
      <c r="E41" s="1205" t="s">
        <v>25</v>
      </c>
      <c r="F41" s="1205"/>
      <c r="G41" s="1205"/>
      <c r="H41" s="1206"/>
      <c r="I41" s="82">
        <v>3727</v>
      </c>
      <c r="J41" s="83">
        <v>3759</v>
      </c>
      <c r="K41" s="83">
        <v>3772</v>
      </c>
      <c r="L41" s="83">
        <v>3648</v>
      </c>
      <c r="M41" s="84">
        <v>3351</v>
      </c>
    </row>
    <row r="42" spans="2:13" ht="27.75" customHeight="1">
      <c r="B42" s="1201"/>
      <c r="C42" s="1202"/>
      <c r="D42" s="85"/>
      <c r="E42" s="1207" t="s">
        <v>26</v>
      </c>
      <c r="F42" s="1207"/>
      <c r="G42" s="1207"/>
      <c r="H42" s="1208"/>
      <c r="I42" s="86">
        <v>18</v>
      </c>
      <c r="J42" s="87">
        <v>17</v>
      </c>
      <c r="K42" s="87">
        <v>16</v>
      </c>
      <c r="L42" s="87">
        <v>18</v>
      </c>
      <c r="M42" s="88">
        <v>17</v>
      </c>
    </row>
    <row r="43" spans="2:13" ht="27.75" customHeight="1">
      <c r="B43" s="1201"/>
      <c r="C43" s="1202"/>
      <c r="D43" s="85"/>
      <c r="E43" s="1207" t="s">
        <v>27</v>
      </c>
      <c r="F43" s="1207"/>
      <c r="G43" s="1207"/>
      <c r="H43" s="1208"/>
      <c r="I43" s="86">
        <v>1626</v>
      </c>
      <c r="J43" s="87">
        <v>1514</v>
      </c>
      <c r="K43" s="87">
        <v>1326</v>
      </c>
      <c r="L43" s="87">
        <v>1235</v>
      </c>
      <c r="M43" s="88">
        <v>1202</v>
      </c>
    </row>
    <row r="44" spans="2:13" ht="27.75" customHeight="1">
      <c r="B44" s="1201"/>
      <c r="C44" s="1202"/>
      <c r="D44" s="85"/>
      <c r="E44" s="1207" t="s">
        <v>28</v>
      </c>
      <c r="F44" s="1207"/>
      <c r="G44" s="1207"/>
      <c r="H44" s="1208"/>
      <c r="I44" s="86">
        <v>198</v>
      </c>
      <c r="J44" s="87">
        <v>184</v>
      </c>
      <c r="K44" s="87">
        <v>180</v>
      </c>
      <c r="L44" s="87">
        <v>291</v>
      </c>
      <c r="M44" s="88">
        <v>289</v>
      </c>
    </row>
    <row r="45" spans="2:13" ht="27.75" customHeight="1">
      <c r="B45" s="1201"/>
      <c r="C45" s="1202"/>
      <c r="D45" s="85"/>
      <c r="E45" s="1207" t="s">
        <v>29</v>
      </c>
      <c r="F45" s="1207"/>
      <c r="G45" s="1207"/>
      <c r="H45" s="1208"/>
      <c r="I45" s="86">
        <v>640</v>
      </c>
      <c r="J45" s="87">
        <v>620</v>
      </c>
      <c r="K45" s="87">
        <v>561</v>
      </c>
      <c r="L45" s="87">
        <v>473</v>
      </c>
      <c r="M45" s="88">
        <v>444</v>
      </c>
    </row>
    <row r="46" spans="2:13" ht="27.75" customHeight="1">
      <c r="B46" s="1201"/>
      <c r="C46" s="1202"/>
      <c r="D46" s="85"/>
      <c r="E46" s="1207" t="s">
        <v>30</v>
      </c>
      <c r="F46" s="1207"/>
      <c r="G46" s="1207"/>
      <c r="H46" s="1208"/>
      <c r="I46" s="86" t="s">
        <v>473</v>
      </c>
      <c r="J46" s="87" t="s">
        <v>473</v>
      </c>
      <c r="K46" s="87" t="s">
        <v>473</v>
      </c>
      <c r="L46" s="87" t="s">
        <v>473</v>
      </c>
      <c r="M46" s="88" t="s">
        <v>473</v>
      </c>
    </row>
    <row r="47" spans="2:13" ht="27.75" customHeight="1">
      <c r="B47" s="1201"/>
      <c r="C47" s="1202"/>
      <c r="D47" s="85"/>
      <c r="E47" s="1207" t="s">
        <v>31</v>
      </c>
      <c r="F47" s="1207"/>
      <c r="G47" s="1207"/>
      <c r="H47" s="1208"/>
      <c r="I47" s="86" t="s">
        <v>473</v>
      </c>
      <c r="J47" s="87" t="s">
        <v>473</v>
      </c>
      <c r="K47" s="87" t="s">
        <v>473</v>
      </c>
      <c r="L47" s="87" t="s">
        <v>473</v>
      </c>
      <c r="M47" s="88" t="s">
        <v>473</v>
      </c>
    </row>
    <row r="48" spans="2:13" ht="27.75" customHeight="1">
      <c r="B48" s="1203"/>
      <c r="C48" s="1204"/>
      <c r="D48" s="85"/>
      <c r="E48" s="1207" t="s">
        <v>32</v>
      </c>
      <c r="F48" s="1207"/>
      <c r="G48" s="1207"/>
      <c r="H48" s="1208"/>
      <c r="I48" s="86" t="s">
        <v>473</v>
      </c>
      <c r="J48" s="87" t="s">
        <v>473</v>
      </c>
      <c r="K48" s="87">
        <v>4</v>
      </c>
      <c r="L48" s="87" t="s">
        <v>473</v>
      </c>
      <c r="M48" s="88" t="s">
        <v>473</v>
      </c>
    </row>
    <row r="49" spans="2:13" ht="27.75" customHeight="1">
      <c r="B49" s="1209" t="s">
        <v>33</v>
      </c>
      <c r="C49" s="1210"/>
      <c r="D49" s="89"/>
      <c r="E49" s="1207" t="s">
        <v>34</v>
      </c>
      <c r="F49" s="1207"/>
      <c r="G49" s="1207"/>
      <c r="H49" s="1208"/>
      <c r="I49" s="86">
        <v>1588</v>
      </c>
      <c r="J49" s="87">
        <v>1723</v>
      </c>
      <c r="K49" s="87">
        <v>1878</v>
      </c>
      <c r="L49" s="87">
        <v>2113</v>
      </c>
      <c r="M49" s="88">
        <v>2325</v>
      </c>
    </row>
    <row r="50" spans="2:13" ht="27.75" customHeight="1">
      <c r="B50" s="1201"/>
      <c r="C50" s="1202"/>
      <c r="D50" s="85"/>
      <c r="E50" s="1207" t="s">
        <v>35</v>
      </c>
      <c r="F50" s="1207"/>
      <c r="G50" s="1207"/>
      <c r="H50" s="1208"/>
      <c r="I50" s="86">
        <v>101</v>
      </c>
      <c r="J50" s="87">
        <v>88</v>
      </c>
      <c r="K50" s="87">
        <v>73</v>
      </c>
      <c r="L50" s="87">
        <v>55</v>
      </c>
      <c r="M50" s="88">
        <v>44</v>
      </c>
    </row>
    <row r="51" spans="2:13" ht="27.75" customHeight="1">
      <c r="B51" s="1203"/>
      <c r="C51" s="1204"/>
      <c r="D51" s="85"/>
      <c r="E51" s="1207" t="s">
        <v>36</v>
      </c>
      <c r="F51" s="1207"/>
      <c r="G51" s="1207"/>
      <c r="H51" s="1208"/>
      <c r="I51" s="86">
        <v>4347</v>
      </c>
      <c r="J51" s="87">
        <v>4345</v>
      </c>
      <c r="K51" s="87">
        <v>4620</v>
      </c>
      <c r="L51" s="87">
        <v>4459</v>
      </c>
      <c r="M51" s="88">
        <v>4348</v>
      </c>
    </row>
    <row r="52" spans="2:13" ht="27.75" customHeight="1" thickBot="1">
      <c r="B52" s="1211" t="s">
        <v>37</v>
      </c>
      <c r="C52" s="1212"/>
      <c r="D52" s="90"/>
      <c r="E52" s="1213" t="s">
        <v>38</v>
      </c>
      <c r="F52" s="1213"/>
      <c r="G52" s="1213"/>
      <c r="H52" s="1214"/>
      <c r="I52" s="91">
        <v>174</v>
      </c>
      <c r="J52" s="92">
        <v>-62</v>
      </c>
      <c r="K52" s="92">
        <v>-712</v>
      </c>
      <c r="L52" s="92">
        <v>-962</v>
      </c>
      <c r="M52" s="93">
        <v>-1414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554</v>
      </c>
      <c r="C41" s="246"/>
      <c r="D41" s="246"/>
      <c r="E41" s="246"/>
      <c r="F41" s="246"/>
      <c r="G41" s="246"/>
      <c r="H41" s="246"/>
      <c r="I41" s="246"/>
      <c r="J41" s="246"/>
      <c r="K41" s="246"/>
      <c r="L41" s="246"/>
      <c r="M41" s="246"/>
      <c r="N41" s="246"/>
      <c r="O41" s="246"/>
      <c r="P41" s="247"/>
    </row>
    <row r="42" spans="2:17">
      <c r="B42" s="248"/>
      <c r="C42" s="244"/>
      <c r="D42" s="244"/>
      <c r="E42" s="244"/>
      <c r="F42" s="244"/>
      <c r="G42" s="351" t="s">
        <v>555</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556</v>
      </c>
    </row>
    <row r="50" spans="1:17">
      <c r="B50" s="248"/>
      <c r="C50" s="244"/>
      <c r="D50" s="244"/>
      <c r="E50" s="244"/>
      <c r="F50" s="244"/>
      <c r="G50" s="1224"/>
      <c r="H50" s="1225"/>
      <c r="I50" s="1225"/>
      <c r="J50" s="1226"/>
      <c r="K50" s="354" t="s">
        <v>513</v>
      </c>
      <c r="L50" s="354" t="s">
        <v>514</v>
      </c>
      <c r="M50" s="354" t="s">
        <v>515</v>
      </c>
      <c r="N50" s="354" t="s">
        <v>516</v>
      </c>
      <c r="O50" s="354" t="s">
        <v>517</v>
      </c>
    </row>
    <row r="51" spans="1:17">
      <c r="B51" s="248"/>
      <c r="C51" s="244"/>
      <c r="D51" s="244"/>
      <c r="E51" s="244"/>
      <c r="F51" s="244"/>
      <c r="G51" s="1227" t="s">
        <v>557</v>
      </c>
      <c r="H51" s="1228"/>
      <c r="I51" s="1233" t="s">
        <v>558</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559</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560</v>
      </c>
      <c r="H55" s="1241"/>
      <c r="I55" s="1237" t="s">
        <v>558</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559</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561</v>
      </c>
      <c r="C63" s="244"/>
      <c r="D63" s="244"/>
      <c r="E63" s="244"/>
      <c r="F63" s="244"/>
      <c r="G63" s="244"/>
      <c r="H63" s="244"/>
      <c r="I63" s="244"/>
      <c r="J63" s="244"/>
      <c r="K63" s="244"/>
      <c r="L63" s="244"/>
      <c r="M63" s="244"/>
      <c r="N63" s="244"/>
      <c r="O63" s="244"/>
    </row>
    <row r="64" spans="1:17">
      <c r="B64" s="248"/>
      <c r="C64" s="244"/>
      <c r="D64" s="244"/>
      <c r="E64" s="244"/>
      <c r="F64" s="244"/>
      <c r="G64" s="351" t="s">
        <v>555</v>
      </c>
      <c r="I64" s="352"/>
      <c r="J64" s="352"/>
      <c r="K64" s="352"/>
      <c r="L64" s="244"/>
      <c r="M64" s="244"/>
      <c r="N64" s="244"/>
      <c r="O64" s="244"/>
    </row>
    <row r="65" spans="2:30">
      <c r="B65" s="248"/>
      <c r="C65" s="244"/>
      <c r="D65" s="244"/>
      <c r="E65" s="244"/>
      <c r="F65" s="244"/>
      <c r="G65" s="1247" t="s">
        <v>564</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562</v>
      </c>
      <c r="I71" s="368"/>
      <c r="J71" s="364"/>
      <c r="K71" s="364"/>
      <c r="L71" s="365"/>
      <c r="M71" s="364"/>
      <c r="N71" s="365"/>
      <c r="O71" s="366"/>
    </row>
    <row r="72" spans="2:30">
      <c r="B72" s="248"/>
      <c r="C72" s="244"/>
      <c r="D72" s="244"/>
      <c r="E72" s="244"/>
      <c r="F72" s="244"/>
      <c r="G72" s="1224"/>
      <c r="H72" s="1225"/>
      <c r="I72" s="1225"/>
      <c r="J72" s="1226"/>
      <c r="K72" s="354" t="s">
        <v>513</v>
      </c>
      <c r="L72" s="354" t="s">
        <v>514</v>
      </c>
      <c r="M72" s="354" t="s">
        <v>515</v>
      </c>
      <c r="N72" s="354" t="s">
        <v>516</v>
      </c>
      <c r="O72" s="354" t="s">
        <v>517</v>
      </c>
    </row>
    <row r="73" spans="2:30">
      <c r="B73" s="248"/>
      <c r="C73" s="244"/>
      <c r="D73" s="244"/>
      <c r="E73" s="244"/>
      <c r="F73" s="244"/>
      <c r="G73" s="1227" t="s">
        <v>557</v>
      </c>
      <c r="H73" s="1228"/>
      <c r="I73" s="1233" t="s">
        <v>558</v>
      </c>
      <c r="J73" s="1233"/>
      <c r="K73" s="1248">
        <v>9.5</v>
      </c>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563</v>
      </c>
      <c r="J75" s="1237"/>
      <c r="K75" s="1249">
        <v>11.6</v>
      </c>
      <c r="L75" s="1249">
        <v>10.9</v>
      </c>
      <c r="M75" s="1249">
        <v>9.3000000000000007</v>
      </c>
      <c r="N75" s="1249">
        <v>7.5</v>
      </c>
      <c r="O75" s="1249">
        <v>6.5</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560</v>
      </c>
      <c r="H77" s="1241"/>
      <c r="I77" s="1237" t="s">
        <v>558</v>
      </c>
      <c r="J77" s="1237"/>
      <c r="K77" s="1248">
        <v>38.6</v>
      </c>
      <c r="L77" s="1248">
        <v>28.4</v>
      </c>
      <c r="M77" s="1236">
        <v>20.5</v>
      </c>
      <c r="N77" s="1236">
        <v>17.899999999999999</v>
      </c>
      <c r="O77" s="1236">
        <v>0</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563</v>
      </c>
      <c r="J79" s="1246"/>
      <c r="K79" s="1251">
        <v>12.6</v>
      </c>
      <c r="L79" s="1251">
        <v>11.4</v>
      </c>
      <c r="M79" s="1251">
        <v>10.5</v>
      </c>
      <c r="N79" s="1251">
        <v>9.5</v>
      </c>
      <c r="O79" s="1251">
        <v>7.2</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217533</v>
      </c>
      <c r="E3" s="116"/>
      <c r="F3" s="117">
        <v>92021</v>
      </c>
      <c r="G3" s="118"/>
      <c r="H3" s="119"/>
    </row>
    <row r="4" spans="1:8">
      <c r="A4" s="120"/>
      <c r="B4" s="121"/>
      <c r="C4" s="122"/>
      <c r="D4" s="123">
        <v>82256</v>
      </c>
      <c r="E4" s="124"/>
      <c r="F4" s="125">
        <v>52579</v>
      </c>
      <c r="G4" s="126"/>
      <c r="H4" s="127"/>
    </row>
    <row r="5" spans="1:8">
      <c r="A5" s="108" t="s">
        <v>507</v>
      </c>
      <c r="B5" s="113"/>
      <c r="C5" s="114"/>
      <c r="D5" s="115">
        <v>150449</v>
      </c>
      <c r="E5" s="116"/>
      <c r="F5" s="117">
        <v>94828</v>
      </c>
      <c r="G5" s="118"/>
      <c r="H5" s="119"/>
    </row>
    <row r="6" spans="1:8">
      <c r="A6" s="120"/>
      <c r="B6" s="121"/>
      <c r="C6" s="122"/>
      <c r="D6" s="123">
        <v>92309</v>
      </c>
      <c r="E6" s="124"/>
      <c r="F6" s="125">
        <v>55133</v>
      </c>
      <c r="G6" s="126"/>
      <c r="H6" s="127"/>
    </row>
    <row r="7" spans="1:8">
      <c r="A7" s="108" t="s">
        <v>508</v>
      </c>
      <c r="B7" s="113"/>
      <c r="C7" s="114"/>
      <c r="D7" s="115">
        <v>183038</v>
      </c>
      <c r="E7" s="116"/>
      <c r="F7" s="117">
        <v>119674</v>
      </c>
      <c r="G7" s="118"/>
      <c r="H7" s="119"/>
    </row>
    <row r="8" spans="1:8">
      <c r="A8" s="120"/>
      <c r="B8" s="121"/>
      <c r="C8" s="122"/>
      <c r="D8" s="123">
        <v>103095</v>
      </c>
      <c r="E8" s="124"/>
      <c r="F8" s="125">
        <v>57803</v>
      </c>
      <c r="G8" s="126"/>
      <c r="H8" s="127"/>
    </row>
    <row r="9" spans="1:8">
      <c r="A9" s="108" t="s">
        <v>509</v>
      </c>
      <c r="B9" s="113"/>
      <c r="C9" s="114"/>
      <c r="D9" s="115">
        <v>144401</v>
      </c>
      <c r="E9" s="116"/>
      <c r="F9" s="117">
        <v>119685</v>
      </c>
      <c r="G9" s="118"/>
      <c r="H9" s="119"/>
    </row>
    <row r="10" spans="1:8">
      <c r="A10" s="120"/>
      <c r="B10" s="121"/>
      <c r="C10" s="122"/>
      <c r="D10" s="123">
        <v>59046</v>
      </c>
      <c r="E10" s="124"/>
      <c r="F10" s="125">
        <v>68464</v>
      </c>
      <c r="G10" s="126"/>
      <c r="H10" s="127"/>
    </row>
    <row r="11" spans="1:8">
      <c r="A11" s="108" t="s">
        <v>510</v>
      </c>
      <c r="B11" s="113"/>
      <c r="C11" s="114"/>
      <c r="D11" s="115">
        <v>63026</v>
      </c>
      <c r="E11" s="116"/>
      <c r="F11" s="117">
        <v>245039</v>
      </c>
      <c r="G11" s="118"/>
      <c r="H11" s="119"/>
    </row>
    <row r="12" spans="1:8">
      <c r="A12" s="120"/>
      <c r="B12" s="121"/>
      <c r="C12" s="128"/>
      <c r="D12" s="123">
        <v>47118</v>
      </c>
      <c r="E12" s="124"/>
      <c r="F12" s="125">
        <v>108922</v>
      </c>
      <c r="G12" s="126"/>
      <c r="H12" s="127"/>
    </row>
    <row r="13" spans="1:8">
      <c r="A13" s="108"/>
      <c r="B13" s="113"/>
      <c r="C13" s="129"/>
      <c r="D13" s="130">
        <v>151689</v>
      </c>
      <c r="E13" s="131"/>
      <c r="F13" s="132">
        <v>134249</v>
      </c>
      <c r="G13" s="133"/>
      <c r="H13" s="119"/>
    </row>
    <row r="14" spans="1:8">
      <c r="A14" s="120"/>
      <c r="B14" s="121"/>
      <c r="C14" s="122"/>
      <c r="D14" s="123">
        <v>76765</v>
      </c>
      <c r="E14" s="124"/>
      <c r="F14" s="125">
        <v>68580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6.5</v>
      </c>
      <c r="C19" s="134">
        <f>ROUND(VALUE(SUBSTITUTE(実質収支比率等に係る経年分析!G$48,"▲","-")),2)</f>
        <v>8.39</v>
      </c>
      <c r="D19" s="134">
        <f>ROUND(VALUE(SUBSTITUTE(実質収支比率等に係る経年分析!H$48,"▲","-")),2)</f>
        <v>9.91</v>
      </c>
      <c r="E19" s="134">
        <f>ROUND(VALUE(SUBSTITUTE(実質収支比率等に係る経年分析!I$48,"▲","-")),2)</f>
        <v>7.65</v>
      </c>
      <c r="F19" s="134">
        <f>ROUND(VALUE(SUBSTITUTE(実質収支比率等に係る経年分析!J$48,"▲","-")),2)</f>
        <v>8.5</v>
      </c>
    </row>
    <row r="20" spans="1:11">
      <c r="A20" s="134" t="s">
        <v>43</v>
      </c>
      <c r="B20" s="134">
        <f>ROUND(VALUE(SUBSTITUTE(実質収支比率等に係る経年分析!F$47,"▲","-")),2)</f>
        <v>17.2</v>
      </c>
      <c r="C20" s="134">
        <f>ROUND(VALUE(SUBSTITUTE(実質収支比率等に係る経年分析!G$47,"▲","-")),2)</f>
        <v>17.96</v>
      </c>
      <c r="D20" s="134">
        <f>ROUND(VALUE(SUBSTITUTE(実質収支比率等に係る経年分析!H$47,"▲","-")),2)</f>
        <v>18.329999999999998</v>
      </c>
      <c r="E20" s="134">
        <f>ROUND(VALUE(SUBSTITUTE(実質収支比率等に係る経年分析!I$47,"▲","-")),2)</f>
        <v>18.47</v>
      </c>
      <c r="F20" s="134">
        <f>ROUND(VALUE(SUBSTITUTE(実質収支比率等に係る経年分析!J$47,"▲","-")),2)</f>
        <v>18.100000000000001</v>
      </c>
    </row>
    <row r="21" spans="1:11">
      <c r="A21" s="134" t="s">
        <v>44</v>
      </c>
      <c r="B21" s="134">
        <f>IF(ISNUMBER(VALUE(SUBSTITUTE(実質収支比率等に係る経年分析!F$49,"▲","-"))),ROUND(VALUE(SUBSTITUTE(実質収支比率等に係る経年分析!F$49,"▲","-")),2),NA())</f>
        <v>5.66</v>
      </c>
      <c r="C21" s="134">
        <f>IF(ISNUMBER(VALUE(SUBSTITUTE(実質収支比率等に係る経年分析!G$49,"▲","-"))),ROUND(VALUE(SUBSTITUTE(実質収支比率等に係る経年分析!G$49,"▲","-")),2),NA())</f>
        <v>11.61</v>
      </c>
      <c r="D21" s="134">
        <f>IF(ISNUMBER(VALUE(SUBSTITUTE(実質収支比率等に係る経年分析!H$49,"▲","-"))),ROUND(VALUE(SUBSTITUTE(実質収支比率等に係る経年分析!H$49,"▲","-")),2),NA())</f>
        <v>12.68</v>
      </c>
      <c r="E21" s="134">
        <f>IF(ISNUMBER(VALUE(SUBSTITUTE(実質収支比率等に係る経年分析!I$49,"▲","-"))),ROUND(VALUE(SUBSTITUTE(実質収支比率等に係る経年分析!I$49,"▲","-")),2),NA())</f>
        <v>4.3899999999999997</v>
      </c>
      <c r="F21" s="134">
        <f>IF(ISNUMBER(VALUE(SUBSTITUTE(実質収支比率等に係る経年分析!J$49,"▲","-"))),ROUND(VALUE(SUBSTITUTE(実質収支比率等に係る経年分析!J$49,"▲","-")),2),NA())</f>
        <v>8.86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国民健康保険井川町診療所特別会計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介護認定事業特別会計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0.55000000000000004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1.1499999999999999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1.94</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8.3800000000000008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365</v>
      </c>
      <c r="E42" s="136"/>
      <c r="F42" s="136"/>
      <c r="G42" s="136">
        <f>'実質公債費比率（分子）の構造'!L$52</f>
        <v>375</v>
      </c>
      <c r="H42" s="136"/>
      <c r="I42" s="136"/>
      <c r="J42" s="136">
        <f>'実質公債費比率（分子）の構造'!M$52</f>
        <v>387</v>
      </c>
      <c r="K42" s="136"/>
      <c r="L42" s="136"/>
      <c r="M42" s="136">
        <f>'実質公債費比率（分子）の構造'!N$52</f>
        <v>429</v>
      </c>
      <c r="N42" s="136"/>
      <c r="O42" s="136"/>
      <c r="P42" s="136">
        <f>'実質公債費比率（分子）の構造'!O$52</f>
        <v>420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2</v>
      </c>
      <c r="L44" s="136"/>
      <c r="M44" s="136"/>
      <c r="N44" s="136">
        <f>'実質公債費比率（分子）の構造'!O$50</f>
        <v>2</v>
      </c>
      <c r="O44" s="136"/>
      <c r="P44" s="136"/>
    </row>
    <row r="45" spans="1:16">
      <c r="A45" s="136" t="s">
        <v>54</v>
      </c>
      <c r="B45" s="136">
        <f>'実質公債費比率（分子）の構造'!K$49</f>
        <v>18</v>
      </c>
      <c r="C45" s="136"/>
      <c r="D45" s="136"/>
      <c r="E45" s="136">
        <f>'実質公債費比率（分子）の構造'!L$49</f>
        <v>12</v>
      </c>
      <c r="F45" s="136"/>
      <c r="G45" s="136"/>
      <c r="H45" s="136">
        <f>'実質公債費比率（分子）の構造'!M$49</f>
        <v>12</v>
      </c>
      <c r="I45" s="136"/>
      <c r="J45" s="136"/>
      <c r="K45" s="136">
        <f>'実質公債費比率（分子）の構造'!N$49</f>
        <v>11</v>
      </c>
      <c r="L45" s="136"/>
      <c r="M45" s="136"/>
      <c r="N45" s="136">
        <f>'実質公債費比率（分子）の構造'!O$49</f>
        <v>16</v>
      </c>
      <c r="O45" s="136"/>
      <c r="P45" s="136"/>
    </row>
    <row r="46" spans="1:16">
      <c r="A46" s="136" t="s">
        <v>55</v>
      </c>
      <c r="B46" s="136">
        <f>'実質公債費比率（分子）の構造'!K$48</f>
        <v>106</v>
      </c>
      <c r="C46" s="136"/>
      <c r="D46" s="136"/>
      <c r="E46" s="136">
        <f>'実質公債費比率（分子）の構造'!L$48</f>
        <v>98</v>
      </c>
      <c r="F46" s="136"/>
      <c r="G46" s="136"/>
      <c r="H46" s="136">
        <f>'実質公債費比率（分子）の構造'!M$48</f>
        <v>95</v>
      </c>
      <c r="I46" s="136"/>
      <c r="J46" s="136"/>
      <c r="K46" s="136">
        <f>'実質公債費比率（分子）の構造'!N$48</f>
        <v>87</v>
      </c>
      <c r="L46" s="136"/>
      <c r="M46" s="136"/>
      <c r="N46" s="136">
        <f>'実質公債費比率（分子）の構造'!O$48</f>
        <v>88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435</v>
      </c>
      <c r="C49" s="136"/>
      <c r="D49" s="136"/>
      <c r="E49" s="136">
        <f>'実質公債費比率（分子）の構造'!L$45</f>
        <v>445</v>
      </c>
      <c r="F49" s="136"/>
      <c r="G49" s="136"/>
      <c r="H49" s="136">
        <f>'実質公債費比率（分子）の構造'!M$45</f>
        <v>410</v>
      </c>
      <c r="I49" s="136"/>
      <c r="J49" s="136"/>
      <c r="K49" s="136">
        <f>'実質公債費比率（分子）の構造'!N$45</f>
        <v>424</v>
      </c>
      <c r="L49" s="136"/>
      <c r="M49" s="136"/>
      <c r="N49" s="136">
        <f>'実質公債費比率（分子）の構造'!O$45</f>
        <v>444</v>
      </c>
      <c r="O49" s="136"/>
      <c r="P49" s="136"/>
    </row>
    <row r="50" spans="1:16">
      <c r="A50" s="136" t="s">
        <v>59</v>
      </c>
      <c r="B50" s="136" t="e">
        <f>NA()</f>
        <v>#N/A</v>
      </c>
      <c r="C50" s="136">
        <f>IF(ISNUMBER('実質公債費比率（分子）の構造'!K$53),'実質公債費比率（分子）の構造'!K$53,NA())</f>
        <v>195</v>
      </c>
      <c r="D50" s="136" t="e">
        <f>NA()</f>
        <v>#N/A</v>
      </c>
      <c r="E50" s="136" t="e">
        <f>NA()</f>
        <v>#N/A</v>
      </c>
      <c r="F50" s="136">
        <f>IF(ISNUMBER('実質公債費比率（分子）の構造'!L$53),'実質公債費比率（分子）の構造'!L$53,NA())</f>
        <v>181</v>
      </c>
      <c r="G50" s="136" t="e">
        <f>NA()</f>
        <v>#N/A</v>
      </c>
      <c r="H50" s="136" t="e">
        <f>NA()</f>
        <v>#N/A</v>
      </c>
      <c r="I50" s="136">
        <f>IF(ISNUMBER('実質公債費比率（分子）の構造'!M$53),'実質公債費比率（分子）の構造'!M$53,NA())</f>
        <v>131</v>
      </c>
      <c r="J50" s="136" t="e">
        <f>NA()</f>
        <v>#N/A</v>
      </c>
      <c r="K50" s="136" t="e">
        <f>NA()</f>
        <v>#N/A</v>
      </c>
      <c r="L50" s="136">
        <f>IF(ISNUMBER('実質公債費比率（分子）の構造'!N$53),'実質公債費比率（分子）の構造'!N$53,NA())</f>
        <v>95</v>
      </c>
      <c r="M50" s="136" t="e">
        <f>NA()</f>
        <v>#N/A</v>
      </c>
      <c r="N50" s="136" t="e">
        <f>NA()</f>
        <v>#N/A</v>
      </c>
      <c r="O50" s="136">
        <f>IF(ISNUMBER('実質公債費比率（分子）の構造'!O$53),'実質公債費比率（分子）の構造'!O$53,NA())</f>
        <v>130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4347</v>
      </c>
      <c r="E56" s="135"/>
      <c r="F56" s="135"/>
      <c r="G56" s="135">
        <f>'将来負担比率（分子）の構造'!J$51</f>
        <v>4345</v>
      </c>
      <c r="H56" s="135"/>
      <c r="I56" s="135"/>
      <c r="J56" s="135">
        <f>'将来負担比率（分子）の構造'!K$51</f>
        <v>4620</v>
      </c>
      <c r="K56" s="135"/>
      <c r="L56" s="135"/>
      <c r="M56" s="135">
        <f>'将来負担比率（分子）の構造'!L$51</f>
        <v>4459</v>
      </c>
      <c r="N56" s="135"/>
      <c r="O56" s="135"/>
      <c r="P56" s="135">
        <f>'将来負担比率（分子）の構造'!M$51</f>
        <v>4348</v>
      </c>
    </row>
    <row r="57" spans="1:16">
      <c r="A57" s="135" t="s">
        <v>35</v>
      </c>
      <c r="B57" s="135"/>
      <c r="C57" s="135"/>
      <c r="D57" s="135">
        <f>'将来負担比率（分子）の構造'!I$50</f>
        <v>101</v>
      </c>
      <c r="E57" s="135"/>
      <c r="F57" s="135"/>
      <c r="G57" s="135">
        <f>'将来負担比率（分子）の構造'!J$50</f>
        <v>88</v>
      </c>
      <c r="H57" s="135"/>
      <c r="I57" s="135"/>
      <c r="J57" s="135">
        <f>'将来負担比率（分子）の構造'!K$50</f>
        <v>73</v>
      </c>
      <c r="K57" s="135"/>
      <c r="L57" s="135"/>
      <c r="M57" s="135">
        <f>'将来負担比率（分子）の構造'!L$50</f>
        <v>55</v>
      </c>
      <c r="N57" s="135"/>
      <c r="O57" s="135"/>
      <c r="P57" s="135">
        <f>'将来負担比率（分子）の構造'!M$50</f>
        <v>44</v>
      </c>
    </row>
    <row r="58" spans="1:16">
      <c r="A58" s="135" t="s">
        <v>34</v>
      </c>
      <c r="B58" s="135"/>
      <c r="C58" s="135"/>
      <c r="D58" s="135">
        <f>'将来負担比率（分子）の構造'!I$49</f>
        <v>1588</v>
      </c>
      <c r="E58" s="135"/>
      <c r="F58" s="135"/>
      <c r="G58" s="135">
        <f>'将来負担比率（分子）の構造'!J$49</f>
        <v>1723</v>
      </c>
      <c r="H58" s="135"/>
      <c r="I58" s="135"/>
      <c r="J58" s="135">
        <f>'将来負担比率（分子）の構造'!K$49</f>
        <v>1878</v>
      </c>
      <c r="K58" s="135"/>
      <c r="L58" s="135"/>
      <c r="M58" s="135">
        <f>'将来負担比率（分子）の構造'!L$49</f>
        <v>2113</v>
      </c>
      <c r="N58" s="135"/>
      <c r="O58" s="135"/>
      <c r="P58" s="135">
        <f>'将来負担比率（分子）の構造'!M$49</f>
        <v>2325</v>
      </c>
    </row>
    <row r="59" spans="1:16">
      <c r="A59" s="135" t="s">
        <v>32</v>
      </c>
      <c r="B59" s="135" t="str">
        <f>'将来負担比率（分子）の構造'!I$48</f>
        <v>-</v>
      </c>
      <c r="C59" s="135"/>
      <c r="D59" s="135"/>
      <c r="E59" s="135" t="str">
        <f>'将来負担比率（分子）の構造'!J$48</f>
        <v>-</v>
      </c>
      <c r="F59" s="135"/>
      <c r="G59" s="135"/>
      <c r="H59" s="135">
        <f>'将来負担比率（分子）の構造'!K$48</f>
        <v>4</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640</v>
      </c>
      <c r="C62" s="135"/>
      <c r="D62" s="135"/>
      <c r="E62" s="135">
        <f>'将来負担比率（分子）の構造'!J$45</f>
        <v>620</v>
      </c>
      <c r="F62" s="135"/>
      <c r="G62" s="135"/>
      <c r="H62" s="135">
        <f>'将来負担比率（分子）の構造'!K$45</f>
        <v>561</v>
      </c>
      <c r="I62" s="135"/>
      <c r="J62" s="135"/>
      <c r="K62" s="135">
        <f>'将来負担比率（分子）の構造'!L$45</f>
        <v>473</v>
      </c>
      <c r="L62" s="135"/>
      <c r="M62" s="135"/>
      <c r="N62" s="135">
        <f>'将来負担比率（分子）の構造'!M$45</f>
        <v>444</v>
      </c>
      <c r="O62" s="135"/>
      <c r="P62" s="135"/>
    </row>
    <row r="63" spans="1:16">
      <c r="A63" s="135" t="s">
        <v>28</v>
      </c>
      <c r="B63" s="135">
        <f>'将来負担比率（分子）の構造'!I$44</f>
        <v>198</v>
      </c>
      <c r="C63" s="135"/>
      <c r="D63" s="135"/>
      <c r="E63" s="135">
        <f>'将来負担比率（分子）の構造'!J$44</f>
        <v>184</v>
      </c>
      <c r="F63" s="135"/>
      <c r="G63" s="135"/>
      <c r="H63" s="135">
        <f>'将来負担比率（分子）の構造'!K$44</f>
        <v>180</v>
      </c>
      <c r="I63" s="135"/>
      <c r="J63" s="135"/>
      <c r="K63" s="135">
        <f>'将来負担比率（分子）の構造'!L$44</f>
        <v>291</v>
      </c>
      <c r="L63" s="135"/>
      <c r="M63" s="135"/>
      <c r="N63" s="135">
        <f>'将来負担比率（分子）の構造'!M$44</f>
        <v>289</v>
      </c>
      <c r="O63" s="135"/>
      <c r="P63" s="135"/>
    </row>
    <row r="64" spans="1:16">
      <c r="A64" s="135" t="s">
        <v>27</v>
      </c>
      <c r="B64" s="135">
        <f>'将来負担比率（分子）の構造'!I$43</f>
        <v>1626</v>
      </c>
      <c r="C64" s="135"/>
      <c r="D64" s="135"/>
      <c r="E64" s="135">
        <f>'将来負担比率（分子）の構造'!J$43</f>
        <v>1514</v>
      </c>
      <c r="F64" s="135"/>
      <c r="G64" s="135"/>
      <c r="H64" s="135">
        <f>'将来負担比率（分子）の構造'!K$43</f>
        <v>1326</v>
      </c>
      <c r="I64" s="135"/>
      <c r="J64" s="135"/>
      <c r="K64" s="135">
        <f>'将来負担比率（分子）の構造'!L$43</f>
        <v>1235</v>
      </c>
      <c r="L64" s="135"/>
      <c r="M64" s="135"/>
      <c r="N64" s="135">
        <f>'将来負担比率（分子）の構造'!M$43</f>
        <v>1202</v>
      </c>
      <c r="O64" s="135"/>
      <c r="P64" s="135"/>
    </row>
    <row r="65" spans="1:16">
      <c r="A65" s="135" t="s">
        <v>26</v>
      </c>
      <c r="B65" s="135">
        <f>'将来負担比率（分子）の構造'!I$42</f>
        <v>18</v>
      </c>
      <c r="C65" s="135"/>
      <c r="D65" s="135"/>
      <c r="E65" s="135">
        <f>'将来負担比率（分子）の構造'!J$42</f>
        <v>17</v>
      </c>
      <c r="F65" s="135"/>
      <c r="G65" s="135"/>
      <c r="H65" s="135">
        <f>'将来負担比率（分子）の構造'!K$42</f>
        <v>16</v>
      </c>
      <c r="I65" s="135"/>
      <c r="J65" s="135"/>
      <c r="K65" s="135">
        <f>'将来負担比率（分子）の構造'!L$42</f>
        <v>18</v>
      </c>
      <c r="L65" s="135"/>
      <c r="M65" s="135"/>
      <c r="N65" s="135">
        <f>'将来負担比率（分子）の構造'!M$42</f>
        <v>17</v>
      </c>
      <c r="O65" s="135"/>
      <c r="P65" s="135"/>
    </row>
    <row r="66" spans="1:16">
      <c r="A66" s="135" t="s">
        <v>25</v>
      </c>
      <c r="B66" s="135">
        <f>'将来負担比率（分子）の構造'!I$41</f>
        <v>3727</v>
      </c>
      <c r="C66" s="135"/>
      <c r="D66" s="135"/>
      <c r="E66" s="135">
        <f>'将来負担比率（分子）の構造'!J$41</f>
        <v>3759</v>
      </c>
      <c r="F66" s="135"/>
      <c r="G66" s="135"/>
      <c r="H66" s="135">
        <f>'将来負担比率（分子）の構造'!K$41</f>
        <v>3772</v>
      </c>
      <c r="I66" s="135"/>
      <c r="J66" s="135"/>
      <c r="K66" s="135">
        <f>'将来負担比率（分子）の構造'!L$41</f>
        <v>3648</v>
      </c>
      <c r="L66" s="135"/>
      <c r="M66" s="135"/>
      <c r="N66" s="135">
        <f>'将来負担比率（分子）の構造'!M$41</f>
        <v>3351</v>
      </c>
      <c r="O66" s="135"/>
      <c r="P66" s="135"/>
    </row>
    <row r="67" spans="1:16">
      <c r="A67" s="135" t="s">
        <v>63</v>
      </c>
      <c r="B67" s="135" t="e">
        <f>NA()</f>
        <v>#N/A</v>
      </c>
      <c r="C67" s="135">
        <f>IF(ISNUMBER('将来負担比率（分子）の構造'!I$52), IF('将来負担比率（分子）の構造'!I$52 &lt; 0, 0, '将来負担比率（分子）の構造'!I$52), NA())</f>
        <v>174</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429926</v>
      </c>
      <c r="S5" s="613"/>
      <c r="T5" s="613"/>
      <c r="U5" s="613"/>
      <c r="V5" s="613"/>
      <c r="W5" s="613"/>
      <c r="X5" s="613"/>
      <c r="Y5" s="614"/>
      <c r="Z5" s="615">
        <v>13</v>
      </c>
      <c r="AA5" s="615"/>
      <c r="AB5" s="615"/>
      <c r="AC5" s="615"/>
      <c r="AD5" s="616">
        <v>429926</v>
      </c>
      <c r="AE5" s="616"/>
      <c r="AF5" s="616"/>
      <c r="AG5" s="616"/>
      <c r="AH5" s="616"/>
      <c r="AI5" s="616"/>
      <c r="AJ5" s="616"/>
      <c r="AK5" s="616"/>
      <c r="AL5" s="617">
        <v>20</v>
      </c>
      <c r="AM5" s="618"/>
      <c r="AN5" s="618"/>
      <c r="AO5" s="619"/>
      <c r="AP5" s="609" t="s">
        <v>207</v>
      </c>
      <c r="AQ5" s="610"/>
      <c r="AR5" s="610"/>
      <c r="AS5" s="610"/>
      <c r="AT5" s="610"/>
      <c r="AU5" s="610"/>
      <c r="AV5" s="610"/>
      <c r="AW5" s="610"/>
      <c r="AX5" s="610"/>
      <c r="AY5" s="610"/>
      <c r="AZ5" s="610"/>
      <c r="BA5" s="610"/>
      <c r="BB5" s="610"/>
      <c r="BC5" s="610"/>
      <c r="BD5" s="610"/>
      <c r="BE5" s="610"/>
      <c r="BF5" s="611"/>
      <c r="BG5" s="623">
        <v>429926</v>
      </c>
      <c r="BH5" s="624"/>
      <c r="BI5" s="624"/>
      <c r="BJ5" s="624"/>
      <c r="BK5" s="624"/>
      <c r="BL5" s="624"/>
      <c r="BM5" s="624"/>
      <c r="BN5" s="625"/>
      <c r="BO5" s="626">
        <v>100</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38014</v>
      </c>
      <c r="S6" s="624"/>
      <c r="T6" s="624"/>
      <c r="U6" s="624"/>
      <c r="V6" s="624"/>
      <c r="W6" s="624"/>
      <c r="X6" s="624"/>
      <c r="Y6" s="625"/>
      <c r="Z6" s="626">
        <v>1.1000000000000001</v>
      </c>
      <c r="AA6" s="626"/>
      <c r="AB6" s="626"/>
      <c r="AC6" s="626"/>
      <c r="AD6" s="627">
        <v>38014</v>
      </c>
      <c r="AE6" s="627"/>
      <c r="AF6" s="627"/>
      <c r="AG6" s="627"/>
      <c r="AH6" s="627"/>
      <c r="AI6" s="627"/>
      <c r="AJ6" s="627"/>
      <c r="AK6" s="627"/>
      <c r="AL6" s="628">
        <v>1.8</v>
      </c>
      <c r="AM6" s="629"/>
      <c r="AN6" s="629"/>
      <c r="AO6" s="630"/>
      <c r="AP6" s="620" t="s">
        <v>213</v>
      </c>
      <c r="AQ6" s="621"/>
      <c r="AR6" s="621"/>
      <c r="AS6" s="621"/>
      <c r="AT6" s="621"/>
      <c r="AU6" s="621"/>
      <c r="AV6" s="621"/>
      <c r="AW6" s="621"/>
      <c r="AX6" s="621"/>
      <c r="AY6" s="621"/>
      <c r="AZ6" s="621"/>
      <c r="BA6" s="621"/>
      <c r="BB6" s="621"/>
      <c r="BC6" s="621"/>
      <c r="BD6" s="621"/>
      <c r="BE6" s="621"/>
      <c r="BF6" s="622"/>
      <c r="BG6" s="623">
        <v>429926</v>
      </c>
      <c r="BH6" s="624"/>
      <c r="BI6" s="624"/>
      <c r="BJ6" s="624"/>
      <c r="BK6" s="624"/>
      <c r="BL6" s="624"/>
      <c r="BM6" s="624"/>
      <c r="BN6" s="625"/>
      <c r="BO6" s="626">
        <v>100</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70068</v>
      </c>
      <c r="CS6" s="624"/>
      <c r="CT6" s="624"/>
      <c r="CU6" s="624"/>
      <c r="CV6" s="624"/>
      <c r="CW6" s="624"/>
      <c r="CX6" s="624"/>
      <c r="CY6" s="625"/>
      <c r="CZ6" s="626">
        <v>2.2999999999999998</v>
      </c>
      <c r="DA6" s="626"/>
      <c r="DB6" s="626"/>
      <c r="DC6" s="626"/>
      <c r="DD6" s="632" t="s">
        <v>208</v>
      </c>
      <c r="DE6" s="624"/>
      <c r="DF6" s="624"/>
      <c r="DG6" s="624"/>
      <c r="DH6" s="624"/>
      <c r="DI6" s="624"/>
      <c r="DJ6" s="624"/>
      <c r="DK6" s="624"/>
      <c r="DL6" s="624"/>
      <c r="DM6" s="624"/>
      <c r="DN6" s="624"/>
      <c r="DO6" s="624"/>
      <c r="DP6" s="625"/>
      <c r="DQ6" s="632">
        <v>70068</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655</v>
      </c>
      <c r="S7" s="624"/>
      <c r="T7" s="624"/>
      <c r="U7" s="624"/>
      <c r="V7" s="624"/>
      <c r="W7" s="624"/>
      <c r="X7" s="624"/>
      <c r="Y7" s="625"/>
      <c r="Z7" s="626">
        <v>0</v>
      </c>
      <c r="AA7" s="626"/>
      <c r="AB7" s="626"/>
      <c r="AC7" s="626"/>
      <c r="AD7" s="627">
        <v>655</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159035</v>
      </c>
      <c r="BH7" s="624"/>
      <c r="BI7" s="624"/>
      <c r="BJ7" s="624"/>
      <c r="BK7" s="624"/>
      <c r="BL7" s="624"/>
      <c r="BM7" s="624"/>
      <c r="BN7" s="625"/>
      <c r="BO7" s="626">
        <v>37</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373068</v>
      </c>
      <c r="CS7" s="624"/>
      <c r="CT7" s="624"/>
      <c r="CU7" s="624"/>
      <c r="CV7" s="624"/>
      <c r="CW7" s="624"/>
      <c r="CX7" s="624"/>
      <c r="CY7" s="625"/>
      <c r="CZ7" s="626">
        <v>12</v>
      </c>
      <c r="DA7" s="626"/>
      <c r="DB7" s="626"/>
      <c r="DC7" s="626"/>
      <c r="DD7" s="632">
        <v>4911</v>
      </c>
      <c r="DE7" s="624"/>
      <c r="DF7" s="624"/>
      <c r="DG7" s="624"/>
      <c r="DH7" s="624"/>
      <c r="DI7" s="624"/>
      <c r="DJ7" s="624"/>
      <c r="DK7" s="624"/>
      <c r="DL7" s="624"/>
      <c r="DM7" s="624"/>
      <c r="DN7" s="624"/>
      <c r="DO7" s="624"/>
      <c r="DP7" s="625"/>
      <c r="DQ7" s="632">
        <v>326425</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1409</v>
      </c>
      <c r="S8" s="624"/>
      <c r="T8" s="624"/>
      <c r="U8" s="624"/>
      <c r="V8" s="624"/>
      <c r="W8" s="624"/>
      <c r="X8" s="624"/>
      <c r="Y8" s="625"/>
      <c r="Z8" s="626">
        <v>0</v>
      </c>
      <c r="AA8" s="626"/>
      <c r="AB8" s="626"/>
      <c r="AC8" s="626"/>
      <c r="AD8" s="627">
        <v>1409</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1743</v>
      </c>
      <c r="BH8" s="624"/>
      <c r="BI8" s="624"/>
      <c r="BJ8" s="624"/>
      <c r="BK8" s="624"/>
      <c r="BL8" s="624"/>
      <c r="BM8" s="624"/>
      <c r="BN8" s="625"/>
      <c r="BO8" s="626">
        <v>0.4</v>
      </c>
      <c r="BP8" s="626"/>
      <c r="BQ8" s="626"/>
      <c r="BR8" s="626"/>
      <c r="BS8" s="632" t="s">
        <v>110</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790219</v>
      </c>
      <c r="CS8" s="624"/>
      <c r="CT8" s="624"/>
      <c r="CU8" s="624"/>
      <c r="CV8" s="624"/>
      <c r="CW8" s="624"/>
      <c r="CX8" s="624"/>
      <c r="CY8" s="625"/>
      <c r="CZ8" s="626">
        <v>25.5</v>
      </c>
      <c r="DA8" s="626"/>
      <c r="DB8" s="626"/>
      <c r="DC8" s="626"/>
      <c r="DD8" s="632">
        <v>69999</v>
      </c>
      <c r="DE8" s="624"/>
      <c r="DF8" s="624"/>
      <c r="DG8" s="624"/>
      <c r="DH8" s="624"/>
      <c r="DI8" s="624"/>
      <c r="DJ8" s="624"/>
      <c r="DK8" s="624"/>
      <c r="DL8" s="624"/>
      <c r="DM8" s="624"/>
      <c r="DN8" s="624"/>
      <c r="DO8" s="624"/>
      <c r="DP8" s="625"/>
      <c r="DQ8" s="632">
        <v>491083</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972</v>
      </c>
      <c r="S9" s="624"/>
      <c r="T9" s="624"/>
      <c r="U9" s="624"/>
      <c r="V9" s="624"/>
      <c r="W9" s="624"/>
      <c r="X9" s="624"/>
      <c r="Y9" s="625"/>
      <c r="Z9" s="626">
        <v>0</v>
      </c>
      <c r="AA9" s="626"/>
      <c r="AB9" s="626"/>
      <c r="AC9" s="626"/>
      <c r="AD9" s="627">
        <v>972</v>
      </c>
      <c r="AE9" s="627"/>
      <c r="AF9" s="627"/>
      <c r="AG9" s="627"/>
      <c r="AH9" s="627"/>
      <c r="AI9" s="627"/>
      <c r="AJ9" s="627"/>
      <c r="AK9" s="627"/>
      <c r="AL9" s="628">
        <v>0</v>
      </c>
      <c r="AM9" s="629"/>
      <c r="AN9" s="629"/>
      <c r="AO9" s="630"/>
      <c r="AP9" s="620" t="s">
        <v>222</v>
      </c>
      <c r="AQ9" s="621"/>
      <c r="AR9" s="621"/>
      <c r="AS9" s="621"/>
      <c r="AT9" s="621"/>
      <c r="AU9" s="621"/>
      <c r="AV9" s="621"/>
      <c r="AW9" s="621"/>
      <c r="AX9" s="621"/>
      <c r="AY9" s="621"/>
      <c r="AZ9" s="621"/>
      <c r="BA9" s="621"/>
      <c r="BB9" s="621"/>
      <c r="BC9" s="621"/>
      <c r="BD9" s="621"/>
      <c r="BE9" s="621"/>
      <c r="BF9" s="622"/>
      <c r="BG9" s="623">
        <v>130266</v>
      </c>
      <c r="BH9" s="624"/>
      <c r="BI9" s="624"/>
      <c r="BJ9" s="624"/>
      <c r="BK9" s="624"/>
      <c r="BL9" s="624"/>
      <c r="BM9" s="624"/>
      <c r="BN9" s="625"/>
      <c r="BO9" s="626">
        <v>30.3</v>
      </c>
      <c r="BP9" s="626"/>
      <c r="BQ9" s="626"/>
      <c r="BR9" s="626"/>
      <c r="BS9" s="632" t="s">
        <v>110</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223912</v>
      </c>
      <c r="CS9" s="624"/>
      <c r="CT9" s="624"/>
      <c r="CU9" s="624"/>
      <c r="CV9" s="624"/>
      <c r="CW9" s="624"/>
      <c r="CX9" s="624"/>
      <c r="CY9" s="625"/>
      <c r="CZ9" s="626">
        <v>7.2</v>
      </c>
      <c r="DA9" s="626"/>
      <c r="DB9" s="626"/>
      <c r="DC9" s="626"/>
      <c r="DD9" s="632">
        <v>2132</v>
      </c>
      <c r="DE9" s="624"/>
      <c r="DF9" s="624"/>
      <c r="DG9" s="624"/>
      <c r="DH9" s="624"/>
      <c r="DI9" s="624"/>
      <c r="DJ9" s="624"/>
      <c r="DK9" s="624"/>
      <c r="DL9" s="624"/>
      <c r="DM9" s="624"/>
      <c r="DN9" s="624"/>
      <c r="DO9" s="624"/>
      <c r="DP9" s="625"/>
      <c r="DQ9" s="632">
        <v>209143</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99789</v>
      </c>
      <c r="S10" s="624"/>
      <c r="T10" s="624"/>
      <c r="U10" s="624"/>
      <c r="V10" s="624"/>
      <c r="W10" s="624"/>
      <c r="X10" s="624"/>
      <c r="Y10" s="625"/>
      <c r="Z10" s="626">
        <v>3</v>
      </c>
      <c r="AA10" s="626"/>
      <c r="AB10" s="626"/>
      <c r="AC10" s="626"/>
      <c r="AD10" s="627">
        <v>99789</v>
      </c>
      <c r="AE10" s="627"/>
      <c r="AF10" s="627"/>
      <c r="AG10" s="627"/>
      <c r="AH10" s="627"/>
      <c r="AI10" s="627"/>
      <c r="AJ10" s="627"/>
      <c r="AK10" s="627"/>
      <c r="AL10" s="628">
        <v>4.5999999999999996</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9136</v>
      </c>
      <c r="BH10" s="624"/>
      <c r="BI10" s="624"/>
      <c r="BJ10" s="624"/>
      <c r="BK10" s="624"/>
      <c r="BL10" s="624"/>
      <c r="BM10" s="624"/>
      <c r="BN10" s="625"/>
      <c r="BO10" s="626">
        <v>2.1</v>
      </c>
      <c r="BP10" s="626"/>
      <c r="BQ10" s="626"/>
      <c r="BR10" s="626"/>
      <c r="BS10" s="632" t="s">
        <v>110</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50033</v>
      </c>
      <c r="CS10" s="624"/>
      <c r="CT10" s="624"/>
      <c r="CU10" s="624"/>
      <c r="CV10" s="624"/>
      <c r="CW10" s="624"/>
      <c r="CX10" s="624"/>
      <c r="CY10" s="625"/>
      <c r="CZ10" s="626">
        <v>1.6</v>
      </c>
      <c r="DA10" s="626"/>
      <c r="DB10" s="626"/>
      <c r="DC10" s="626"/>
      <c r="DD10" s="632" t="s">
        <v>110</v>
      </c>
      <c r="DE10" s="624"/>
      <c r="DF10" s="624"/>
      <c r="DG10" s="624"/>
      <c r="DH10" s="624"/>
      <c r="DI10" s="624"/>
      <c r="DJ10" s="624"/>
      <c r="DK10" s="624"/>
      <c r="DL10" s="624"/>
      <c r="DM10" s="624"/>
      <c r="DN10" s="624"/>
      <c r="DO10" s="624"/>
      <c r="DP10" s="625"/>
      <c r="DQ10" s="632">
        <v>49844</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110</v>
      </c>
      <c r="S11" s="624"/>
      <c r="T11" s="624"/>
      <c r="U11" s="624"/>
      <c r="V11" s="624"/>
      <c r="W11" s="624"/>
      <c r="X11" s="624"/>
      <c r="Y11" s="625"/>
      <c r="Z11" s="626" t="s">
        <v>110</v>
      </c>
      <c r="AA11" s="626"/>
      <c r="AB11" s="626"/>
      <c r="AC11" s="626"/>
      <c r="AD11" s="627" t="s">
        <v>110</v>
      </c>
      <c r="AE11" s="627"/>
      <c r="AF11" s="627"/>
      <c r="AG11" s="627"/>
      <c r="AH11" s="627"/>
      <c r="AI11" s="627"/>
      <c r="AJ11" s="627"/>
      <c r="AK11" s="627"/>
      <c r="AL11" s="628" t="s">
        <v>110</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17890</v>
      </c>
      <c r="BH11" s="624"/>
      <c r="BI11" s="624"/>
      <c r="BJ11" s="624"/>
      <c r="BK11" s="624"/>
      <c r="BL11" s="624"/>
      <c r="BM11" s="624"/>
      <c r="BN11" s="625"/>
      <c r="BO11" s="626">
        <v>4.2</v>
      </c>
      <c r="BP11" s="626"/>
      <c r="BQ11" s="626"/>
      <c r="BR11" s="626"/>
      <c r="BS11" s="632" t="s">
        <v>110</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80356</v>
      </c>
      <c r="CS11" s="624"/>
      <c r="CT11" s="624"/>
      <c r="CU11" s="624"/>
      <c r="CV11" s="624"/>
      <c r="CW11" s="624"/>
      <c r="CX11" s="624"/>
      <c r="CY11" s="625"/>
      <c r="CZ11" s="626">
        <v>2.6</v>
      </c>
      <c r="DA11" s="626"/>
      <c r="DB11" s="626"/>
      <c r="DC11" s="626"/>
      <c r="DD11" s="632">
        <v>4633</v>
      </c>
      <c r="DE11" s="624"/>
      <c r="DF11" s="624"/>
      <c r="DG11" s="624"/>
      <c r="DH11" s="624"/>
      <c r="DI11" s="624"/>
      <c r="DJ11" s="624"/>
      <c r="DK11" s="624"/>
      <c r="DL11" s="624"/>
      <c r="DM11" s="624"/>
      <c r="DN11" s="624"/>
      <c r="DO11" s="624"/>
      <c r="DP11" s="625"/>
      <c r="DQ11" s="632">
        <v>41459</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225524</v>
      </c>
      <c r="BH12" s="624"/>
      <c r="BI12" s="624"/>
      <c r="BJ12" s="624"/>
      <c r="BK12" s="624"/>
      <c r="BL12" s="624"/>
      <c r="BM12" s="624"/>
      <c r="BN12" s="625"/>
      <c r="BO12" s="626">
        <v>52.5</v>
      </c>
      <c r="BP12" s="626"/>
      <c r="BQ12" s="626"/>
      <c r="BR12" s="626"/>
      <c r="BS12" s="632" t="s">
        <v>110</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18239</v>
      </c>
      <c r="CS12" s="624"/>
      <c r="CT12" s="624"/>
      <c r="CU12" s="624"/>
      <c r="CV12" s="624"/>
      <c r="CW12" s="624"/>
      <c r="CX12" s="624"/>
      <c r="CY12" s="625"/>
      <c r="CZ12" s="626">
        <v>0.6</v>
      </c>
      <c r="DA12" s="626"/>
      <c r="DB12" s="626"/>
      <c r="DC12" s="626"/>
      <c r="DD12" s="632" t="s">
        <v>110</v>
      </c>
      <c r="DE12" s="624"/>
      <c r="DF12" s="624"/>
      <c r="DG12" s="624"/>
      <c r="DH12" s="624"/>
      <c r="DI12" s="624"/>
      <c r="DJ12" s="624"/>
      <c r="DK12" s="624"/>
      <c r="DL12" s="624"/>
      <c r="DM12" s="624"/>
      <c r="DN12" s="624"/>
      <c r="DO12" s="624"/>
      <c r="DP12" s="625"/>
      <c r="DQ12" s="632">
        <v>18211</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5232</v>
      </c>
      <c r="S13" s="624"/>
      <c r="T13" s="624"/>
      <c r="U13" s="624"/>
      <c r="V13" s="624"/>
      <c r="W13" s="624"/>
      <c r="X13" s="624"/>
      <c r="Y13" s="625"/>
      <c r="Z13" s="626">
        <v>0.2</v>
      </c>
      <c r="AA13" s="626"/>
      <c r="AB13" s="626"/>
      <c r="AC13" s="626"/>
      <c r="AD13" s="627">
        <v>5232</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224262</v>
      </c>
      <c r="BH13" s="624"/>
      <c r="BI13" s="624"/>
      <c r="BJ13" s="624"/>
      <c r="BK13" s="624"/>
      <c r="BL13" s="624"/>
      <c r="BM13" s="624"/>
      <c r="BN13" s="625"/>
      <c r="BO13" s="626">
        <v>52.2</v>
      </c>
      <c r="BP13" s="626"/>
      <c r="BQ13" s="626"/>
      <c r="BR13" s="626"/>
      <c r="BS13" s="632" t="s">
        <v>110</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386397</v>
      </c>
      <c r="CS13" s="624"/>
      <c r="CT13" s="624"/>
      <c r="CU13" s="624"/>
      <c r="CV13" s="624"/>
      <c r="CW13" s="624"/>
      <c r="CX13" s="624"/>
      <c r="CY13" s="625"/>
      <c r="CZ13" s="626">
        <v>12.4</v>
      </c>
      <c r="DA13" s="626"/>
      <c r="DB13" s="626"/>
      <c r="DC13" s="626"/>
      <c r="DD13" s="632">
        <v>219478</v>
      </c>
      <c r="DE13" s="624"/>
      <c r="DF13" s="624"/>
      <c r="DG13" s="624"/>
      <c r="DH13" s="624"/>
      <c r="DI13" s="624"/>
      <c r="DJ13" s="624"/>
      <c r="DK13" s="624"/>
      <c r="DL13" s="624"/>
      <c r="DM13" s="624"/>
      <c r="DN13" s="624"/>
      <c r="DO13" s="624"/>
      <c r="DP13" s="625"/>
      <c r="DQ13" s="632">
        <v>193809</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12949</v>
      </c>
      <c r="BH14" s="624"/>
      <c r="BI14" s="624"/>
      <c r="BJ14" s="624"/>
      <c r="BK14" s="624"/>
      <c r="BL14" s="624"/>
      <c r="BM14" s="624"/>
      <c r="BN14" s="625"/>
      <c r="BO14" s="626">
        <v>3</v>
      </c>
      <c r="BP14" s="626"/>
      <c r="BQ14" s="626"/>
      <c r="BR14" s="626"/>
      <c r="BS14" s="632" t="s">
        <v>110</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141795</v>
      </c>
      <c r="CS14" s="624"/>
      <c r="CT14" s="624"/>
      <c r="CU14" s="624"/>
      <c r="CV14" s="624"/>
      <c r="CW14" s="624"/>
      <c r="CX14" s="624"/>
      <c r="CY14" s="625"/>
      <c r="CZ14" s="626">
        <v>4.5999999999999996</v>
      </c>
      <c r="DA14" s="626"/>
      <c r="DB14" s="626"/>
      <c r="DC14" s="626"/>
      <c r="DD14" s="632">
        <v>11236</v>
      </c>
      <c r="DE14" s="624"/>
      <c r="DF14" s="624"/>
      <c r="DG14" s="624"/>
      <c r="DH14" s="624"/>
      <c r="DI14" s="624"/>
      <c r="DJ14" s="624"/>
      <c r="DK14" s="624"/>
      <c r="DL14" s="624"/>
      <c r="DM14" s="624"/>
      <c r="DN14" s="624"/>
      <c r="DO14" s="624"/>
      <c r="DP14" s="625"/>
      <c r="DQ14" s="632">
        <v>131286</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1511</v>
      </c>
      <c r="S15" s="624"/>
      <c r="T15" s="624"/>
      <c r="U15" s="624"/>
      <c r="V15" s="624"/>
      <c r="W15" s="624"/>
      <c r="X15" s="624"/>
      <c r="Y15" s="625"/>
      <c r="Z15" s="626">
        <v>0</v>
      </c>
      <c r="AA15" s="626"/>
      <c r="AB15" s="626"/>
      <c r="AC15" s="626"/>
      <c r="AD15" s="627">
        <v>1511</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32418</v>
      </c>
      <c r="BH15" s="624"/>
      <c r="BI15" s="624"/>
      <c r="BJ15" s="624"/>
      <c r="BK15" s="624"/>
      <c r="BL15" s="624"/>
      <c r="BM15" s="624"/>
      <c r="BN15" s="625"/>
      <c r="BO15" s="626">
        <v>7.5</v>
      </c>
      <c r="BP15" s="626"/>
      <c r="BQ15" s="626"/>
      <c r="BR15" s="626"/>
      <c r="BS15" s="632" t="s">
        <v>110</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353027</v>
      </c>
      <c r="CS15" s="624"/>
      <c r="CT15" s="624"/>
      <c r="CU15" s="624"/>
      <c r="CV15" s="624"/>
      <c r="CW15" s="624"/>
      <c r="CX15" s="624"/>
      <c r="CY15" s="625"/>
      <c r="CZ15" s="626">
        <v>11.4</v>
      </c>
      <c r="DA15" s="626"/>
      <c r="DB15" s="626"/>
      <c r="DC15" s="626"/>
      <c r="DD15" s="632">
        <v>5956</v>
      </c>
      <c r="DE15" s="624"/>
      <c r="DF15" s="624"/>
      <c r="DG15" s="624"/>
      <c r="DH15" s="624"/>
      <c r="DI15" s="624"/>
      <c r="DJ15" s="624"/>
      <c r="DK15" s="624"/>
      <c r="DL15" s="624"/>
      <c r="DM15" s="624"/>
      <c r="DN15" s="624"/>
      <c r="DO15" s="624"/>
      <c r="DP15" s="625"/>
      <c r="DQ15" s="632">
        <v>326921</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1736330</v>
      </c>
      <c r="S16" s="624"/>
      <c r="T16" s="624"/>
      <c r="U16" s="624"/>
      <c r="V16" s="624"/>
      <c r="W16" s="624"/>
      <c r="X16" s="624"/>
      <c r="Y16" s="625"/>
      <c r="Z16" s="626">
        <v>52.3</v>
      </c>
      <c r="AA16" s="626"/>
      <c r="AB16" s="626"/>
      <c r="AC16" s="626"/>
      <c r="AD16" s="627">
        <v>1565305</v>
      </c>
      <c r="AE16" s="627"/>
      <c r="AF16" s="627"/>
      <c r="AG16" s="627"/>
      <c r="AH16" s="627"/>
      <c r="AI16" s="627"/>
      <c r="AJ16" s="627"/>
      <c r="AK16" s="627"/>
      <c r="AL16" s="628">
        <v>72.900000000000006</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202</v>
      </c>
      <c r="CS16" s="624"/>
      <c r="CT16" s="624"/>
      <c r="CU16" s="624"/>
      <c r="CV16" s="624"/>
      <c r="CW16" s="624"/>
      <c r="CX16" s="624"/>
      <c r="CY16" s="625"/>
      <c r="CZ16" s="626">
        <v>0</v>
      </c>
      <c r="DA16" s="626"/>
      <c r="DB16" s="626"/>
      <c r="DC16" s="626"/>
      <c r="DD16" s="632" t="s">
        <v>110</v>
      </c>
      <c r="DE16" s="624"/>
      <c r="DF16" s="624"/>
      <c r="DG16" s="624"/>
      <c r="DH16" s="624"/>
      <c r="DI16" s="624"/>
      <c r="DJ16" s="624"/>
      <c r="DK16" s="624"/>
      <c r="DL16" s="624"/>
      <c r="DM16" s="624"/>
      <c r="DN16" s="624"/>
      <c r="DO16" s="624"/>
      <c r="DP16" s="625"/>
      <c r="DQ16" s="632">
        <v>202</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1565305</v>
      </c>
      <c r="S17" s="624"/>
      <c r="T17" s="624"/>
      <c r="U17" s="624"/>
      <c r="V17" s="624"/>
      <c r="W17" s="624"/>
      <c r="X17" s="624"/>
      <c r="Y17" s="625"/>
      <c r="Z17" s="626">
        <v>47.2</v>
      </c>
      <c r="AA17" s="626"/>
      <c r="AB17" s="626"/>
      <c r="AC17" s="626"/>
      <c r="AD17" s="627">
        <v>1565305</v>
      </c>
      <c r="AE17" s="627"/>
      <c r="AF17" s="627"/>
      <c r="AG17" s="627"/>
      <c r="AH17" s="627"/>
      <c r="AI17" s="627"/>
      <c r="AJ17" s="627"/>
      <c r="AK17" s="627"/>
      <c r="AL17" s="628">
        <v>72.900000000000006</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616804</v>
      </c>
      <c r="CS17" s="624"/>
      <c r="CT17" s="624"/>
      <c r="CU17" s="624"/>
      <c r="CV17" s="624"/>
      <c r="CW17" s="624"/>
      <c r="CX17" s="624"/>
      <c r="CY17" s="625"/>
      <c r="CZ17" s="626">
        <v>19.899999999999999</v>
      </c>
      <c r="DA17" s="626"/>
      <c r="DB17" s="626"/>
      <c r="DC17" s="626"/>
      <c r="DD17" s="632" t="s">
        <v>110</v>
      </c>
      <c r="DE17" s="624"/>
      <c r="DF17" s="624"/>
      <c r="DG17" s="624"/>
      <c r="DH17" s="624"/>
      <c r="DI17" s="624"/>
      <c r="DJ17" s="624"/>
      <c r="DK17" s="624"/>
      <c r="DL17" s="624"/>
      <c r="DM17" s="624"/>
      <c r="DN17" s="624"/>
      <c r="DO17" s="624"/>
      <c r="DP17" s="625"/>
      <c r="DQ17" s="632">
        <v>603395</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171025</v>
      </c>
      <c r="S18" s="624"/>
      <c r="T18" s="624"/>
      <c r="U18" s="624"/>
      <c r="V18" s="624"/>
      <c r="W18" s="624"/>
      <c r="X18" s="624"/>
      <c r="Y18" s="625"/>
      <c r="Z18" s="626">
        <v>5.2</v>
      </c>
      <c r="AA18" s="626"/>
      <c r="AB18" s="626"/>
      <c r="AC18" s="626"/>
      <c r="AD18" s="627" t="s">
        <v>110</v>
      </c>
      <c r="AE18" s="627"/>
      <c r="AF18" s="627"/>
      <c r="AG18" s="627"/>
      <c r="AH18" s="627"/>
      <c r="AI18" s="627"/>
      <c r="AJ18" s="627"/>
      <c r="AK18" s="627"/>
      <c r="AL18" s="628" t="s">
        <v>110</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110</v>
      </c>
      <c r="BH19" s="624"/>
      <c r="BI19" s="624"/>
      <c r="BJ19" s="624"/>
      <c r="BK19" s="624"/>
      <c r="BL19" s="624"/>
      <c r="BM19" s="624"/>
      <c r="BN19" s="625"/>
      <c r="BO19" s="626" t="s">
        <v>110</v>
      </c>
      <c r="BP19" s="626"/>
      <c r="BQ19" s="626"/>
      <c r="BR19" s="626"/>
      <c r="BS19" s="632" t="s">
        <v>110</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2313838</v>
      </c>
      <c r="S20" s="624"/>
      <c r="T20" s="624"/>
      <c r="U20" s="624"/>
      <c r="V20" s="624"/>
      <c r="W20" s="624"/>
      <c r="X20" s="624"/>
      <c r="Y20" s="625"/>
      <c r="Z20" s="626">
        <v>69.7</v>
      </c>
      <c r="AA20" s="626"/>
      <c r="AB20" s="626"/>
      <c r="AC20" s="626"/>
      <c r="AD20" s="627">
        <v>2142813</v>
      </c>
      <c r="AE20" s="627"/>
      <c r="AF20" s="627"/>
      <c r="AG20" s="627"/>
      <c r="AH20" s="627"/>
      <c r="AI20" s="627"/>
      <c r="AJ20" s="627"/>
      <c r="AK20" s="627"/>
      <c r="AL20" s="628">
        <v>99.8</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110</v>
      </c>
      <c r="BH20" s="624"/>
      <c r="BI20" s="624"/>
      <c r="BJ20" s="624"/>
      <c r="BK20" s="624"/>
      <c r="BL20" s="624"/>
      <c r="BM20" s="624"/>
      <c r="BN20" s="625"/>
      <c r="BO20" s="626" t="s">
        <v>110</v>
      </c>
      <c r="BP20" s="626"/>
      <c r="BQ20" s="626"/>
      <c r="BR20" s="626"/>
      <c r="BS20" s="632" t="s">
        <v>110</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3104120</v>
      </c>
      <c r="CS20" s="624"/>
      <c r="CT20" s="624"/>
      <c r="CU20" s="624"/>
      <c r="CV20" s="624"/>
      <c r="CW20" s="624"/>
      <c r="CX20" s="624"/>
      <c r="CY20" s="625"/>
      <c r="CZ20" s="626">
        <v>100</v>
      </c>
      <c r="DA20" s="626"/>
      <c r="DB20" s="626"/>
      <c r="DC20" s="626"/>
      <c r="DD20" s="632">
        <v>318345</v>
      </c>
      <c r="DE20" s="624"/>
      <c r="DF20" s="624"/>
      <c r="DG20" s="624"/>
      <c r="DH20" s="624"/>
      <c r="DI20" s="624"/>
      <c r="DJ20" s="624"/>
      <c r="DK20" s="624"/>
      <c r="DL20" s="624"/>
      <c r="DM20" s="624"/>
      <c r="DN20" s="624"/>
      <c r="DO20" s="624"/>
      <c r="DP20" s="625"/>
      <c r="DQ20" s="632">
        <v>2461846</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911</v>
      </c>
      <c r="S21" s="624"/>
      <c r="T21" s="624"/>
      <c r="U21" s="624"/>
      <c r="V21" s="624"/>
      <c r="W21" s="624"/>
      <c r="X21" s="624"/>
      <c r="Y21" s="625"/>
      <c r="Z21" s="626">
        <v>0</v>
      </c>
      <c r="AA21" s="626"/>
      <c r="AB21" s="626"/>
      <c r="AC21" s="626"/>
      <c r="AD21" s="627">
        <v>911</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110</v>
      </c>
      <c r="BH21" s="624"/>
      <c r="BI21" s="624"/>
      <c r="BJ21" s="624"/>
      <c r="BK21" s="624"/>
      <c r="BL21" s="624"/>
      <c r="BM21" s="624"/>
      <c r="BN21" s="625"/>
      <c r="BO21" s="626" t="s">
        <v>110</v>
      </c>
      <c r="BP21" s="626"/>
      <c r="BQ21" s="626"/>
      <c r="BR21" s="626"/>
      <c r="BS21" s="632" t="s">
        <v>110</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15172</v>
      </c>
      <c r="S22" s="624"/>
      <c r="T22" s="624"/>
      <c r="U22" s="624"/>
      <c r="V22" s="624"/>
      <c r="W22" s="624"/>
      <c r="X22" s="624"/>
      <c r="Y22" s="625"/>
      <c r="Z22" s="626">
        <v>0.5</v>
      </c>
      <c r="AA22" s="626"/>
      <c r="AB22" s="626"/>
      <c r="AC22" s="626"/>
      <c r="AD22" s="627" t="s">
        <v>110</v>
      </c>
      <c r="AE22" s="627"/>
      <c r="AF22" s="627"/>
      <c r="AG22" s="627"/>
      <c r="AH22" s="627"/>
      <c r="AI22" s="627"/>
      <c r="AJ22" s="627"/>
      <c r="AK22" s="627"/>
      <c r="AL22" s="628" t="s">
        <v>110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82266</v>
      </c>
      <c r="S23" s="624"/>
      <c r="T23" s="624"/>
      <c r="U23" s="624"/>
      <c r="V23" s="624"/>
      <c r="W23" s="624"/>
      <c r="X23" s="624"/>
      <c r="Y23" s="625"/>
      <c r="Z23" s="626">
        <v>2.5</v>
      </c>
      <c r="AA23" s="626"/>
      <c r="AB23" s="626"/>
      <c r="AC23" s="626"/>
      <c r="AD23" s="627">
        <v>663</v>
      </c>
      <c r="AE23" s="627"/>
      <c r="AF23" s="627"/>
      <c r="AG23" s="627"/>
      <c r="AH23" s="627"/>
      <c r="AI23" s="627"/>
      <c r="AJ23" s="627"/>
      <c r="AK23" s="627"/>
      <c r="AL23" s="628">
        <v>0</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8" t="s">
        <v>267</v>
      </c>
      <c r="DM23" s="649"/>
      <c r="DN23" s="649"/>
      <c r="DO23" s="649"/>
      <c r="DP23" s="649"/>
      <c r="DQ23" s="649"/>
      <c r="DR23" s="649"/>
      <c r="DS23" s="649"/>
      <c r="DT23" s="649"/>
      <c r="DU23" s="649"/>
      <c r="DV23" s="650"/>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5664</v>
      </c>
      <c r="S24" s="624"/>
      <c r="T24" s="624"/>
      <c r="U24" s="624"/>
      <c r="V24" s="624"/>
      <c r="W24" s="624"/>
      <c r="X24" s="624"/>
      <c r="Y24" s="625"/>
      <c r="Z24" s="626">
        <v>0.2</v>
      </c>
      <c r="AA24" s="626"/>
      <c r="AB24" s="626"/>
      <c r="AC24" s="626"/>
      <c r="AD24" s="627" t="s">
        <v>110</v>
      </c>
      <c r="AE24" s="627"/>
      <c r="AF24" s="627"/>
      <c r="AG24" s="627"/>
      <c r="AH24" s="627"/>
      <c r="AI24" s="627"/>
      <c r="AJ24" s="627"/>
      <c r="AK24" s="627"/>
      <c r="AL24" s="628" t="s">
        <v>110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1317703</v>
      </c>
      <c r="CS24" s="613"/>
      <c r="CT24" s="613"/>
      <c r="CU24" s="613"/>
      <c r="CV24" s="613"/>
      <c r="CW24" s="613"/>
      <c r="CX24" s="613"/>
      <c r="CY24" s="614"/>
      <c r="CZ24" s="652">
        <v>42.5</v>
      </c>
      <c r="DA24" s="653"/>
      <c r="DB24" s="653"/>
      <c r="DC24" s="654"/>
      <c r="DD24" s="651">
        <v>1099999</v>
      </c>
      <c r="DE24" s="613"/>
      <c r="DF24" s="613"/>
      <c r="DG24" s="613"/>
      <c r="DH24" s="613"/>
      <c r="DI24" s="613"/>
      <c r="DJ24" s="613"/>
      <c r="DK24" s="614"/>
      <c r="DL24" s="651">
        <v>926889</v>
      </c>
      <c r="DM24" s="613"/>
      <c r="DN24" s="613"/>
      <c r="DO24" s="613"/>
      <c r="DP24" s="613"/>
      <c r="DQ24" s="613"/>
      <c r="DR24" s="613"/>
      <c r="DS24" s="613"/>
      <c r="DT24" s="613"/>
      <c r="DU24" s="613"/>
      <c r="DV24" s="614"/>
      <c r="DW24" s="617">
        <v>41</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217534</v>
      </c>
      <c r="S25" s="624"/>
      <c r="T25" s="624"/>
      <c r="U25" s="624"/>
      <c r="V25" s="624"/>
      <c r="W25" s="624"/>
      <c r="X25" s="624"/>
      <c r="Y25" s="625"/>
      <c r="Z25" s="626">
        <v>6.6</v>
      </c>
      <c r="AA25" s="626"/>
      <c r="AB25" s="626"/>
      <c r="AC25" s="626"/>
      <c r="AD25" s="627" t="s">
        <v>110</v>
      </c>
      <c r="AE25" s="627"/>
      <c r="AF25" s="627"/>
      <c r="AG25" s="627"/>
      <c r="AH25" s="627"/>
      <c r="AI25" s="627"/>
      <c r="AJ25" s="627"/>
      <c r="AK25" s="627"/>
      <c r="AL25" s="628" t="s">
        <v>110</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466021</v>
      </c>
      <c r="CS25" s="643"/>
      <c r="CT25" s="643"/>
      <c r="CU25" s="643"/>
      <c r="CV25" s="643"/>
      <c r="CW25" s="643"/>
      <c r="CX25" s="643"/>
      <c r="CY25" s="644"/>
      <c r="CZ25" s="657">
        <v>15</v>
      </c>
      <c r="DA25" s="658"/>
      <c r="DB25" s="658"/>
      <c r="DC25" s="659"/>
      <c r="DD25" s="632">
        <v>424920</v>
      </c>
      <c r="DE25" s="643"/>
      <c r="DF25" s="643"/>
      <c r="DG25" s="643"/>
      <c r="DH25" s="643"/>
      <c r="DI25" s="643"/>
      <c r="DJ25" s="643"/>
      <c r="DK25" s="644"/>
      <c r="DL25" s="632">
        <v>424610</v>
      </c>
      <c r="DM25" s="643"/>
      <c r="DN25" s="643"/>
      <c r="DO25" s="643"/>
      <c r="DP25" s="643"/>
      <c r="DQ25" s="643"/>
      <c r="DR25" s="643"/>
      <c r="DS25" s="643"/>
      <c r="DT25" s="643"/>
      <c r="DU25" s="643"/>
      <c r="DV25" s="644"/>
      <c r="DW25" s="628">
        <v>18.8</v>
      </c>
      <c r="DX25" s="655"/>
      <c r="DY25" s="655"/>
      <c r="DZ25" s="655"/>
      <c r="EA25" s="655"/>
      <c r="EB25" s="655"/>
      <c r="EC25" s="656"/>
    </row>
    <row r="26" spans="2:133" ht="11.25" customHeight="1">
      <c r="B26" s="660" t="s">
        <v>275</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239698</v>
      </c>
      <c r="CS26" s="624"/>
      <c r="CT26" s="624"/>
      <c r="CU26" s="624"/>
      <c r="CV26" s="624"/>
      <c r="CW26" s="624"/>
      <c r="CX26" s="624"/>
      <c r="CY26" s="625"/>
      <c r="CZ26" s="657">
        <v>7.7</v>
      </c>
      <c r="DA26" s="658"/>
      <c r="DB26" s="658"/>
      <c r="DC26" s="659"/>
      <c r="DD26" s="632">
        <v>203565</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5"/>
      <c r="DY26" s="655"/>
      <c r="DZ26" s="655"/>
      <c r="EA26" s="655"/>
      <c r="EB26" s="655"/>
      <c r="EC26" s="656"/>
    </row>
    <row r="27" spans="2:133" ht="11.25" customHeight="1">
      <c r="B27" s="620" t="s">
        <v>278</v>
      </c>
      <c r="C27" s="621"/>
      <c r="D27" s="621"/>
      <c r="E27" s="621"/>
      <c r="F27" s="621"/>
      <c r="G27" s="621"/>
      <c r="H27" s="621"/>
      <c r="I27" s="621"/>
      <c r="J27" s="621"/>
      <c r="K27" s="621"/>
      <c r="L27" s="621"/>
      <c r="M27" s="621"/>
      <c r="N27" s="621"/>
      <c r="O27" s="621"/>
      <c r="P27" s="621"/>
      <c r="Q27" s="622"/>
      <c r="R27" s="623">
        <v>142860</v>
      </c>
      <c r="S27" s="624"/>
      <c r="T27" s="624"/>
      <c r="U27" s="624"/>
      <c r="V27" s="624"/>
      <c r="W27" s="624"/>
      <c r="X27" s="624"/>
      <c r="Y27" s="625"/>
      <c r="Z27" s="626">
        <v>4.3</v>
      </c>
      <c r="AA27" s="626"/>
      <c r="AB27" s="626"/>
      <c r="AC27" s="626"/>
      <c r="AD27" s="627" t="s">
        <v>110</v>
      </c>
      <c r="AE27" s="627"/>
      <c r="AF27" s="627"/>
      <c r="AG27" s="627"/>
      <c r="AH27" s="627"/>
      <c r="AI27" s="627"/>
      <c r="AJ27" s="627"/>
      <c r="AK27" s="627"/>
      <c r="AL27" s="628" t="s">
        <v>110</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429926</v>
      </c>
      <c r="BH27" s="624"/>
      <c r="BI27" s="624"/>
      <c r="BJ27" s="624"/>
      <c r="BK27" s="624"/>
      <c r="BL27" s="624"/>
      <c r="BM27" s="624"/>
      <c r="BN27" s="625"/>
      <c r="BO27" s="626">
        <v>100</v>
      </c>
      <c r="BP27" s="626"/>
      <c r="BQ27" s="626"/>
      <c r="BR27" s="626"/>
      <c r="BS27" s="632" t="s">
        <v>110</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234878</v>
      </c>
      <c r="CS27" s="643"/>
      <c r="CT27" s="643"/>
      <c r="CU27" s="643"/>
      <c r="CV27" s="643"/>
      <c r="CW27" s="643"/>
      <c r="CX27" s="643"/>
      <c r="CY27" s="644"/>
      <c r="CZ27" s="657">
        <v>7.6</v>
      </c>
      <c r="DA27" s="658"/>
      <c r="DB27" s="658"/>
      <c r="DC27" s="659"/>
      <c r="DD27" s="632">
        <v>71684</v>
      </c>
      <c r="DE27" s="643"/>
      <c r="DF27" s="643"/>
      <c r="DG27" s="643"/>
      <c r="DH27" s="643"/>
      <c r="DI27" s="643"/>
      <c r="DJ27" s="643"/>
      <c r="DK27" s="644"/>
      <c r="DL27" s="632">
        <v>71684</v>
      </c>
      <c r="DM27" s="643"/>
      <c r="DN27" s="643"/>
      <c r="DO27" s="643"/>
      <c r="DP27" s="643"/>
      <c r="DQ27" s="643"/>
      <c r="DR27" s="643"/>
      <c r="DS27" s="643"/>
      <c r="DT27" s="643"/>
      <c r="DU27" s="643"/>
      <c r="DV27" s="644"/>
      <c r="DW27" s="628">
        <v>3.2</v>
      </c>
      <c r="DX27" s="655"/>
      <c r="DY27" s="655"/>
      <c r="DZ27" s="655"/>
      <c r="EA27" s="655"/>
      <c r="EB27" s="655"/>
      <c r="EC27" s="656"/>
    </row>
    <row r="28" spans="2:133" ht="11.25" customHeight="1">
      <c r="B28" s="620" t="s">
        <v>281</v>
      </c>
      <c r="C28" s="621"/>
      <c r="D28" s="621"/>
      <c r="E28" s="621"/>
      <c r="F28" s="621"/>
      <c r="G28" s="621"/>
      <c r="H28" s="621"/>
      <c r="I28" s="621"/>
      <c r="J28" s="621"/>
      <c r="K28" s="621"/>
      <c r="L28" s="621"/>
      <c r="M28" s="621"/>
      <c r="N28" s="621"/>
      <c r="O28" s="621"/>
      <c r="P28" s="621"/>
      <c r="Q28" s="622"/>
      <c r="R28" s="623">
        <v>6771</v>
      </c>
      <c r="S28" s="624"/>
      <c r="T28" s="624"/>
      <c r="U28" s="624"/>
      <c r="V28" s="624"/>
      <c r="W28" s="624"/>
      <c r="X28" s="624"/>
      <c r="Y28" s="625"/>
      <c r="Z28" s="626">
        <v>0.2</v>
      </c>
      <c r="AA28" s="626"/>
      <c r="AB28" s="626"/>
      <c r="AC28" s="626"/>
      <c r="AD28" s="627">
        <v>1780</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616804</v>
      </c>
      <c r="CS28" s="624"/>
      <c r="CT28" s="624"/>
      <c r="CU28" s="624"/>
      <c r="CV28" s="624"/>
      <c r="CW28" s="624"/>
      <c r="CX28" s="624"/>
      <c r="CY28" s="625"/>
      <c r="CZ28" s="657">
        <v>19.899999999999999</v>
      </c>
      <c r="DA28" s="658"/>
      <c r="DB28" s="658"/>
      <c r="DC28" s="659"/>
      <c r="DD28" s="632">
        <v>603395</v>
      </c>
      <c r="DE28" s="624"/>
      <c r="DF28" s="624"/>
      <c r="DG28" s="624"/>
      <c r="DH28" s="624"/>
      <c r="DI28" s="624"/>
      <c r="DJ28" s="624"/>
      <c r="DK28" s="625"/>
      <c r="DL28" s="632">
        <v>430595</v>
      </c>
      <c r="DM28" s="624"/>
      <c r="DN28" s="624"/>
      <c r="DO28" s="624"/>
      <c r="DP28" s="624"/>
      <c r="DQ28" s="624"/>
      <c r="DR28" s="624"/>
      <c r="DS28" s="624"/>
      <c r="DT28" s="624"/>
      <c r="DU28" s="624"/>
      <c r="DV28" s="625"/>
      <c r="DW28" s="628">
        <v>19</v>
      </c>
      <c r="DX28" s="655"/>
      <c r="DY28" s="655"/>
      <c r="DZ28" s="655"/>
      <c r="EA28" s="655"/>
      <c r="EB28" s="655"/>
      <c r="EC28" s="656"/>
    </row>
    <row r="29" spans="2:133" ht="11.25" customHeight="1">
      <c r="B29" s="620" t="s">
        <v>283</v>
      </c>
      <c r="C29" s="621"/>
      <c r="D29" s="621"/>
      <c r="E29" s="621"/>
      <c r="F29" s="621"/>
      <c r="G29" s="621"/>
      <c r="H29" s="621"/>
      <c r="I29" s="621"/>
      <c r="J29" s="621"/>
      <c r="K29" s="621"/>
      <c r="L29" s="621"/>
      <c r="M29" s="621"/>
      <c r="N29" s="621"/>
      <c r="O29" s="621"/>
      <c r="P29" s="621"/>
      <c r="Q29" s="622"/>
      <c r="R29" s="623">
        <v>1773</v>
      </c>
      <c r="S29" s="624"/>
      <c r="T29" s="624"/>
      <c r="U29" s="624"/>
      <c r="V29" s="624"/>
      <c r="W29" s="624"/>
      <c r="X29" s="624"/>
      <c r="Y29" s="625"/>
      <c r="Z29" s="626">
        <v>0.1</v>
      </c>
      <c r="AA29" s="626"/>
      <c r="AB29" s="626"/>
      <c r="AC29" s="626"/>
      <c r="AD29" s="627" t="s">
        <v>110</v>
      </c>
      <c r="AE29" s="627"/>
      <c r="AF29" s="627"/>
      <c r="AG29" s="627"/>
      <c r="AH29" s="627"/>
      <c r="AI29" s="627"/>
      <c r="AJ29" s="627"/>
      <c r="AK29" s="627"/>
      <c r="AL29" s="628" t="s">
        <v>110</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616788</v>
      </c>
      <c r="CS29" s="643"/>
      <c r="CT29" s="643"/>
      <c r="CU29" s="643"/>
      <c r="CV29" s="643"/>
      <c r="CW29" s="643"/>
      <c r="CX29" s="643"/>
      <c r="CY29" s="644"/>
      <c r="CZ29" s="657">
        <v>19.899999999999999</v>
      </c>
      <c r="DA29" s="658"/>
      <c r="DB29" s="658"/>
      <c r="DC29" s="659"/>
      <c r="DD29" s="632">
        <v>603379</v>
      </c>
      <c r="DE29" s="643"/>
      <c r="DF29" s="643"/>
      <c r="DG29" s="643"/>
      <c r="DH29" s="643"/>
      <c r="DI29" s="643"/>
      <c r="DJ29" s="643"/>
      <c r="DK29" s="644"/>
      <c r="DL29" s="632">
        <v>430579</v>
      </c>
      <c r="DM29" s="643"/>
      <c r="DN29" s="643"/>
      <c r="DO29" s="643"/>
      <c r="DP29" s="643"/>
      <c r="DQ29" s="643"/>
      <c r="DR29" s="643"/>
      <c r="DS29" s="643"/>
      <c r="DT29" s="643"/>
      <c r="DU29" s="643"/>
      <c r="DV29" s="644"/>
      <c r="DW29" s="628">
        <v>19</v>
      </c>
      <c r="DX29" s="655"/>
      <c r="DY29" s="655"/>
      <c r="DZ29" s="655"/>
      <c r="EA29" s="655"/>
      <c r="EB29" s="655"/>
      <c r="EC29" s="656"/>
    </row>
    <row r="30" spans="2:133" ht="11.25" customHeight="1">
      <c r="B30" s="620" t="s">
        <v>288</v>
      </c>
      <c r="C30" s="621"/>
      <c r="D30" s="621"/>
      <c r="E30" s="621"/>
      <c r="F30" s="621"/>
      <c r="G30" s="621"/>
      <c r="H30" s="621"/>
      <c r="I30" s="621"/>
      <c r="J30" s="621"/>
      <c r="K30" s="621"/>
      <c r="L30" s="621"/>
      <c r="M30" s="621"/>
      <c r="N30" s="621"/>
      <c r="O30" s="621"/>
      <c r="P30" s="621"/>
      <c r="Q30" s="622"/>
      <c r="R30" s="623">
        <v>10000</v>
      </c>
      <c r="S30" s="624"/>
      <c r="T30" s="624"/>
      <c r="U30" s="624"/>
      <c r="V30" s="624"/>
      <c r="W30" s="624"/>
      <c r="X30" s="624"/>
      <c r="Y30" s="625"/>
      <c r="Z30" s="626">
        <v>0.3</v>
      </c>
      <c r="AA30" s="626"/>
      <c r="AB30" s="626"/>
      <c r="AC30" s="626"/>
      <c r="AD30" s="627" t="s">
        <v>110</v>
      </c>
      <c r="AE30" s="627"/>
      <c r="AF30" s="627"/>
      <c r="AG30" s="627"/>
      <c r="AH30" s="627"/>
      <c r="AI30" s="627"/>
      <c r="AJ30" s="627"/>
      <c r="AK30" s="627"/>
      <c r="AL30" s="628" t="s">
        <v>110</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99.2</v>
      </c>
      <c r="BH30" s="682"/>
      <c r="BI30" s="682"/>
      <c r="BJ30" s="682"/>
      <c r="BK30" s="682"/>
      <c r="BL30" s="682"/>
      <c r="BM30" s="618">
        <v>96.8</v>
      </c>
      <c r="BN30" s="682"/>
      <c r="BO30" s="682"/>
      <c r="BP30" s="682"/>
      <c r="BQ30" s="683"/>
      <c r="BR30" s="681">
        <v>99.2</v>
      </c>
      <c r="BS30" s="682"/>
      <c r="BT30" s="682"/>
      <c r="BU30" s="682"/>
      <c r="BV30" s="682"/>
      <c r="BW30" s="682"/>
      <c r="BX30" s="618">
        <v>96.6</v>
      </c>
      <c r="BY30" s="682"/>
      <c r="BZ30" s="682"/>
      <c r="CA30" s="682"/>
      <c r="CB30" s="683"/>
      <c r="CD30" s="686"/>
      <c r="CE30" s="687"/>
      <c r="CF30" s="637" t="s">
        <v>291</v>
      </c>
      <c r="CG30" s="638"/>
      <c r="CH30" s="638"/>
      <c r="CI30" s="638"/>
      <c r="CJ30" s="638"/>
      <c r="CK30" s="638"/>
      <c r="CL30" s="638"/>
      <c r="CM30" s="638"/>
      <c r="CN30" s="638"/>
      <c r="CO30" s="638"/>
      <c r="CP30" s="638"/>
      <c r="CQ30" s="639"/>
      <c r="CR30" s="623">
        <v>592692</v>
      </c>
      <c r="CS30" s="624"/>
      <c r="CT30" s="624"/>
      <c r="CU30" s="624"/>
      <c r="CV30" s="624"/>
      <c r="CW30" s="624"/>
      <c r="CX30" s="624"/>
      <c r="CY30" s="625"/>
      <c r="CZ30" s="657">
        <v>19.100000000000001</v>
      </c>
      <c r="DA30" s="658"/>
      <c r="DB30" s="658"/>
      <c r="DC30" s="659"/>
      <c r="DD30" s="632">
        <v>580387</v>
      </c>
      <c r="DE30" s="624"/>
      <c r="DF30" s="624"/>
      <c r="DG30" s="624"/>
      <c r="DH30" s="624"/>
      <c r="DI30" s="624"/>
      <c r="DJ30" s="624"/>
      <c r="DK30" s="625"/>
      <c r="DL30" s="632">
        <v>407587</v>
      </c>
      <c r="DM30" s="624"/>
      <c r="DN30" s="624"/>
      <c r="DO30" s="624"/>
      <c r="DP30" s="624"/>
      <c r="DQ30" s="624"/>
      <c r="DR30" s="624"/>
      <c r="DS30" s="624"/>
      <c r="DT30" s="624"/>
      <c r="DU30" s="624"/>
      <c r="DV30" s="625"/>
      <c r="DW30" s="628">
        <v>18</v>
      </c>
      <c r="DX30" s="655"/>
      <c r="DY30" s="655"/>
      <c r="DZ30" s="655"/>
      <c r="EA30" s="655"/>
      <c r="EB30" s="655"/>
      <c r="EC30" s="656"/>
    </row>
    <row r="31" spans="2:133" ht="11.25" customHeight="1">
      <c r="B31" s="620" t="s">
        <v>292</v>
      </c>
      <c r="C31" s="621"/>
      <c r="D31" s="621"/>
      <c r="E31" s="621"/>
      <c r="F31" s="621"/>
      <c r="G31" s="621"/>
      <c r="H31" s="621"/>
      <c r="I31" s="621"/>
      <c r="J31" s="621"/>
      <c r="K31" s="621"/>
      <c r="L31" s="621"/>
      <c r="M31" s="621"/>
      <c r="N31" s="621"/>
      <c r="O31" s="621"/>
      <c r="P31" s="621"/>
      <c r="Q31" s="622"/>
      <c r="R31" s="623">
        <v>176371</v>
      </c>
      <c r="S31" s="624"/>
      <c r="T31" s="624"/>
      <c r="U31" s="624"/>
      <c r="V31" s="624"/>
      <c r="W31" s="624"/>
      <c r="X31" s="624"/>
      <c r="Y31" s="625"/>
      <c r="Z31" s="626">
        <v>5.3</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99.5</v>
      </c>
      <c r="BH31" s="643"/>
      <c r="BI31" s="643"/>
      <c r="BJ31" s="643"/>
      <c r="BK31" s="643"/>
      <c r="BL31" s="643"/>
      <c r="BM31" s="629">
        <v>97.7</v>
      </c>
      <c r="BN31" s="679"/>
      <c r="BO31" s="679"/>
      <c r="BP31" s="679"/>
      <c r="BQ31" s="680"/>
      <c r="BR31" s="678">
        <v>99.3</v>
      </c>
      <c r="BS31" s="643"/>
      <c r="BT31" s="643"/>
      <c r="BU31" s="643"/>
      <c r="BV31" s="643"/>
      <c r="BW31" s="643"/>
      <c r="BX31" s="629">
        <v>97.5</v>
      </c>
      <c r="BY31" s="679"/>
      <c r="BZ31" s="679"/>
      <c r="CA31" s="679"/>
      <c r="CB31" s="680"/>
      <c r="CD31" s="686"/>
      <c r="CE31" s="687"/>
      <c r="CF31" s="637" t="s">
        <v>295</v>
      </c>
      <c r="CG31" s="638"/>
      <c r="CH31" s="638"/>
      <c r="CI31" s="638"/>
      <c r="CJ31" s="638"/>
      <c r="CK31" s="638"/>
      <c r="CL31" s="638"/>
      <c r="CM31" s="638"/>
      <c r="CN31" s="638"/>
      <c r="CO31" s="638"/>
      <c r="CP31" s="638"/>
      <c r="CQ31" s="639"/>
      <c r="CR31" s="623">
        <v>24096</v>
      </c>
      <c r="CS31" s="643"/>
      <c r="CT31" s="643"/>
      <c r="CU31" s="643"/>
      <c r="CV31" s="643"/>
      <c r="CW31" s="643"/>
      <c r="CX31" s="643"/>
      <c r="CY31" s="644"/>
      <c r="CZ31" s="657">
        <v>0.8</v>
      </c>
      <c r="DA31" s="658"/>
      <c r="DB31" s="658"/>
      <c r="DC31" s="659"/>
      <c r="DD31" s="632">
        <v>22992</v>
      </c>
      <c r="DE31" s="643"/>
      <c r="DF31" s="643"/>
      <c r="DG31" s="643"/>
      <c r="DH31" s="643"/>
      <c r="DI31" s="643"/>
      <c r="DJ31" s="643"/>
      <c r="DK31" s="644"/>
      <c r="DL31" s="632">
        <v>22992</v>
      </c>
      <c r="DM31" s="643"/>
      <c r="DN31" s="643"/>
      <c r="DO31" s="643"/>
      <c r="DP31" s="643"/>
      <c r="DQ31" s="643"/>
      <c r="DR31" s="643"/>
      <c r="DS31" s="643"/>
      <c r="DT31" s="643"/>
      <c r="DU31" s="643"/>
      <c r="DV31" s="644"/>
      <c r="DW31" s="628">
        <v>1</v>
      </c>
      <c r="DX31" s="655"/>
      <c r="DY31" s="655"/>
      <c r="DZ31" s="655"/>
      <c r="EA31" s="655"/>
      <c r="EB31" s="655"/>
      <c r="EC31" s="656"/>
    </row>
    <row r="32" spans="2:133" ht="11.25" customHeight="1">
      <c r="B32" s="620" t="s">
        <v>296</v>
      </c>
      <c r="C32" s="621"/>
      <c r="D32" s="621"/>
      <c r="E32" s="621"/>
      <c r="F32" s="621"/>
      <c r="G32" s="621"/>
      <c r="H32" s="621"/>
      <c r="I32" s="621"/>
      <c r="J32" s="621"/>
      <c r="K32" s="621"/>
      <c r="L32" s="621"/>
      <c r="M32" s="621"/>
      <c r="N32" s="621"/>
      <c r="O32" s="621"/>
      <c r="P32" s="621"/>
      <c r="Q32" s="622"/>
      <c r="R32" s="623">
        <v>50005</v>
      </c>
      <c r="S32" s="624"/>
      <c r="T32" s="624"/>
      <c r="U32" s="624"/>
      <c r="V32" s="624"/>
      <c r="W32" s="624"/>
      <c r="X32" s="624"/>
      <c r="Y32" s="625"/>
      <c r="Z32" s="626">
        <v>1.5</v>
      </c>
      <c r="AA32" s="626"/>
      <c r="AB32" s="626"/>
      <c r="AC32" s="626"/>
      <c r="AD32" s="627">
        <v>253</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98.9</v>
      </c>
      <c r="BH32" s="691"/>
      <c r="BI32" s="691"/>
      <c r="BJ32" s="691"/>
      <c r="BK32" s="691"/>
      <c r="BL32" s="691"/>
      <c r="BM32" s="692">
        <v>95.8</v>
      </c>
      <c r="BN32" s="691"/>
      <c r="BO32" s="691"/>
      <c r="BP32" s="691"/>
      <c r="BQ32" s="693"/>
      <c r="BR32" s="690">
        <v>99</v>
      </c>
      <c r="BS32" s="691"/>
      <c r="BT32" s="691"/>
      <c r="BU32" s="691"/>
      <c r="BV32" s="691"/>
      <c r="BW32" s="691"/>
      <c r="BX32" s="692">
        <v>95.7</v>
      </c>
      <c r="BY32" s="691"/>
      <c r="BZ32" s="691"/>
      <c r="CA32" s="691"/>
      <c r="CB32" s="693"/>
      <c r="CD32" s="688"/>
      <c r="CE32" s="689"/>
      <c r="CF32" s="637" t="s">
        <v>298</v>
      </c>
      <c r="CG32" s="638"/>
      <c r="CH32" s="638"/>
      <c r="CI32" s="638"/>
      <c r="CJ32" s="638"/>
      <c r="CK32" s="638"/>
      <c r="CL32" s="638"/>
      <c r="CM32" s="638"/>
      <c r="CN32" s="638"/>
      <c r="CO32" s="638"/>
      <c r="CP32" s="638"/>
      <c r="CQ32" s="639"/>
      <c r="CR32" s="623">
        <v>16</v>
      </c>
      <c r="CS32" s="624"/>
      <c r="CT32" s="624"/>
      <c r="CU32" s="624"/>
      <c r="CV32" s="624"/>
      <c r="CW32" s="624"/>
      <c r="CX32" s="624"/>
      <c r="CY32" s="625"/>
      <c r="CZ32" s="657">
        <v>0</v>
      </c>
      <c r="DA32" s="658"/>
      <c r="DB32" s="658"/>
      <c r="DC32" s="659"/>
      <c r="DD32" s="632">
        <v>16</v>
      </c>
      <c r="DE32" s="624"/>
      <c r="DF32" s="624"/>
      <c r="DG32" s="624"/>
      <c r="DH32" s="624"/>
      <c r="DI32" s="624"/>
      <c r="DJ32" s="624"/>
      <c r="DK32" s="625"/>
      <c r="DL32" s="632">
        <v>16</v>
      </c>
      <c r="DM32" s="624"/>
      <c r="DN32" s="624"/>
      <c r="DO32" s="624"/>
      <c r="DP32" s="624"/>
      <c r="DQ32" s="624"/>
      <c r="DR32" s="624"/>
      <c r="DS32" s="624"/>
      <c r="DT32" s="624"/>
      <c r="DU32" s="624"/>
      <c r="DV32" s="625"/>
      <c r="DW32" s="628">
        <v>0</v>
      </c>
      <c r="DX32" s="655"/>
      <c r="DY32" s="655"/>
      <c r="DZ32" s="655"/>
      <c r="EA32" s="655"/>
      <c r="EB32" s="655"/>
      <c r="EC32" s="656"/>
    </row>
    <row r="33" spans="2:133" ht="11.25" customHeight="1">
      <c r="B33" s="620" t="s">
        <v>299</v>
      </c>
      <c r="C33" s="621"/>
      <c r="D33" s="621"/>
      <c r="E33" s="621"/>
      <c r="F33" s="621"/>
      <c r="G33" s="621"/>
      <c r="H33" s="621"/>
      <c r="I33" s="621"/>
      <c r="J33" s="621"/>
      <c r="K33" s="621"/>
      <c r="L33" s="621"/>
      <c r="M33" s="621"/>
      <c r="N33" s="621"/>
      <c r="O33" s="621"/>
      <c r="P33" s="621"/>
      <c r="Q33" s="622"/>
      <c r="R33" s="623">
        <v>295100</v>
      </c>
      <c r="S33" s="624"/>
      <c r="T33" s="624"/>
      <c r="U33" s="624"/>
      <c r="V33" s="624"/>
      <c r="W33" s="624"/>
      <c r="X33" s="624"/>
      <c r="Y33" s="625"/>
      <c r="Z33" s="626">
        <v>8.9</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1467870</v>
      </c>
      <c r="CS33" s="643"/>
      <c r="CT33" s="643"/>
      <c r="CU33" s="643"/>
      <c r="CV33" s="643"/>
      <c r="CW33" s="643"/>
      <c r="CX33" s="643"/>
      <c r="CY33" s="644"/>
      <c r="CZ33" s="657">
        <v>47.3</v>
      </c>
      <c r="DA33" s="658"/>
      <c r="DB33" s="658"/>
      <c r="DC33" s="659"/>
      <c r="DD33" s="632">
        <v>1277231</v>
      </c>
      <c r="DE33" s="643"/>
      <c r="DF33" s="643"/>
      <c r="DG33" s="643"/>
      <c r="DH33" s="643"/>
      <c r="DI33" s="643"/>
      <c r="DJ33" s="643"/>
      <c r="DK33" s="644"/>
      <c r="DL33" s="632">
        <v>860287</v>
      </c>
      <c r="DM33" s="643"/>
      <c r="DN33" s="643"/>
      <c r="DO33" s="643"/>
      <c r="DP33" s="643"/>
      <c r="DQ33" s="643"/>
      <c r="DR33" s="643"/>
      <c r="DS33" s="643"/>
      <c r="DT33" s="643"/>
      <c r="DU33" s="643"/>
      <c r="DV33" s="644"/>
      <c r="DW33" s="628">
        <v>38</v>
      </c>
      <c r="DX33" s="655"/>
      <c r="DY33" s="655"/>
      <c r="DZ33" s="655"/>
      <c r="EA33" s="655"/>
      <c r="EB33" s="655"/>
      <c r="EC33" s="656"/>
    </row>
    <row r="34" spans="2:133" ht="11.25" customHeight="1">
      <c r="B34" s="620" t="s">
        <v>301</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377185</v>
      </c>
      <c r="CS34" s="624"/>
      <c r="CT34" s="624"/>
      <c r="CU34" s="624"/>
      <c r="CV34" s="624"/>
      <c r="CW34" s="624"/>
      <c r="CX34" s="624"/>
      <c r="CY34" s="625"/>
      <c r="CZ34" s="657">
        <v>12.2</v>
      </c>
      <c r="DA34" s="658"/>
      <c r="DB34" s="658"/>
      <c r="DC34" s="659"/>
      <c r="DD34" s="632">
        <v>275094</v>
      </c>
      <c r="DE34" s="624"/>
      <c r="DF34" s="624"/>
      <c r="DG34" s="624"/>
      <c r="DH34" s="624"/>
      <c r="DI34" s="624"/>
      <c r="DJ34" s="624"/>
      <c r="DK34" s="625"/>
      <c r="DL34" s="632">
        <v>213753</v>
      </c>
      <c r="DM34" s="624"/>
      <c r="DN34" s="624"/>
      <c r="DO34" s="624"/>
      <c r="DP34" s="624"/>
      <c r="DQ34" s="624"/>
      <c r="DR34" s="624"/>
      <c r="DS34" s="624"/>
      <c r="DT34" s="624"/>
      <c r="DU34" s="624"/>
      <c r="DV34" s="625"/>
      <c r="DW34" s="628">
        <v>9.4</v>
      </c>
      <c r="DX34" s="655"/>
      <c r="DY34" s="655"/>
      <c r="DZ34" s="655"/>
      <c r="EA34" s="655"/>
      <c r="EB34" s="655"/>
      <c r="EC34" s="656"/>
    </row>
    <row r="35" spans="2:133" ht="11.25" customHeight="1">
      <c r="B35" s="620" t="s">
        <v>305</v>
      </c>
      <c r="C35" s="621"/>
      <c r="D35" s="621"/>
      <c r="E35" s="621"/>
      <c r="F35" s="621"/>
      <c r="G35" s="621"/>
      <c r="H35" s="621"/>
      <c r="I35" s="621"/>
      <c r="J35" s="621"/>
      <c r="K35" s="621"/>
      <c r="L35" s="621"/>
      <c r="M35" s="621"/>
      <c r="N35" s="621"/>
      <c r="O35" s="621"/>
      <c r="P35" s="621"/>
      <c r="Q35" s="622"/>
      <c r="R35" s="623">
        <v>116700</v>
      </c>
      <c r="S35" s="624"/>
      <c r="T35" s="624"/>
      <c r="U35" s="624"/>
      <c r="V35" s="624"/>
      <c r="W35" s="624"/>
      <c r="X35" s="624"/>
      <c r="Y35" s="625"/>
      <c r="Z35" s="626">
        <v>3.5</v>
      </c>
      <c r="AA35" s="626"/>
      <c r="AB35" s="626"/>
      <c r="AC35" s="626"/>
      <c r="AD35" s="627" t="s">
        <v>110</v>
      </c>
      <c r="AE35" s="627"/>
      <c r="AF35" s="627"/>
      <c r="AG35" s="627"/>
      <c r="AH35" s="627"/>
      <c r="AI35" s="627"/>
      <c r="AJ35" s="627"/>
      <c r="AK35" s="627"/>
      <c r="AL35" s="628" t="s">
        <v>110</v>
      </c>
      <c r="AM35" s="629"/>
      <c r="AN35" s="629"/>
      <c r="AO35" s="630"/>
      <c r="AP35" s="186"/>
      <c r="AQ35" s="634" t="s">
        <v>306</v>
      </c>
      <c r="AR35" s="635"/>
      <c r="AS35" s="635"/>
      <c r="AT35" s="635"/>
      <c r="AU35" s="635"/>
      <c r="AV35" s="635"/>
      <c r="AW35" s="635"/>
      <c r="AX35" s="635"/>
      <c r="AY35" s="636"/>
      <c r="AZ35" s="612">
        <v>417650</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82567</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53774</v>
      </c>
      <c r="CS35" s="643"/>
      <c r="CT35" s="643"/>
      <c r="CU35" s="643"/>
      <c r="CV35" s="643"/>
      <c r="CW35" s="643"/>
      <c r="CX35" s="643"/>
      <c r="CY35" s="644"/>
      <c r="CZ35" s="657">
        <v>1.7</v>
      </c>
      <c r="DA35" s="658"/>
      <c r="DB35" s="658"/>
      <c r="DC35" s="659"/>
      <c r="DD35" s="632">
        <v>46053</v>
      </c>
      <c r="DE35" s="643"/>
      <c r="DF35" s="643"/>
      <c r="DG35" s="643"/>
      <c r="DH35" s="643"/>
      <c r="DI35" s="643"/>
      <c r="DJ35" s="643"/>
      <c r="DK35" s="644"/>
      <c r="DL35" s="632">
        <v>46053</v>
      </c>
      <c r="DM35" s="643"/>
      <c r="DN35" s="643"/>
      <c r="DO35" s="643"/>
      <c r="DP35" s="643"/>
      <c r="DQ35" s="643"/>
      <c r="DR35" s="643"/>
      <c r="DS35" s="643"/>
      <c r="DT35" s="643"/>
      <c r="DU35" s="643"/>
      <c r="DV35" s="644"/>
      <c r="DW35" s="628">
        <v>2</v>
      </c>
      <c r="DX35" s="655"/>
      <c r="DY35" s="655"/>
      <c r="DZ35" s="655"/>
      <c r="EA35" s="655"/>
      <c r="EB35" s="655"/>
      <c r="EC35" s="656"/>
    </row>
    <row r="36" spans="2:133" ht="11.25" customHeight="1">
      <c r="B36" s="666" t="s">
        <v>309</v>
      </c>
      <c r="C36" s="667"/>
      <c r="D36" s="667"/>
      <c r="E36" s="667"/>
      <c r="F36" s="667"/>
      <c r="G36" s="667"/>
      <c r="H36" s="667"/>
      <c r="I36" s="667"/>
      <c r="J36" s="667"/>
      <c r="K36" s="667"/>
      <c r="L36" s="667"/>
      <c r="M36" s="667"/>
      <c r="N36" s="667"/>
      <c r="O36" s="667"/>
      <c r="P36" s="667"/>
      <c r="Q36" s="668"/>
      <c r="R36" s="695">
        <v>3318265</v>
      </c>
      <c r="S36" s="696"/>
      <c r="T36" s="696"/>
      <c r="U36" s="696"/>
      <c r="V36" s="696"/>
      <c r="W36" s="696"/>
      <c r="X36" s="696"/>
      <c r="Y36" s="697"/>
      <c r="Z36" s="698">
        <v>100</v>
      </c>
      <c r="AA36" s="698"/>
      <c r="AB36" s="698"/>
      <c r="AC36" s="698"/>
      <c r="AD36" s="699">
        <v>2146420</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96243</v>
      </c>
      <c r="BA36" s="624"/>
      <c r="BB36" s="624"/>
      <c r="BC36" s="624"/>
      <c r="BD36" s="643"/>
      <c r="BE36" s="643"/>
      <c r="BF36" s="680"/>
      <c r="BG36" s="637" t="s">
        <v>311</v>
      </c>
      <c r="BH36" s="638"/>
      <c r="BI36" s="638"/>
      <c r="BJ36" s="638"/>
      <c r="BK36" s="638"/>
      <c r="BL36" s="638"/>
      <c r="BM36" s="638"/>
      <c r="BN36" s="638"/>
      <c r="BO36" s="638"/>
      <c r="BP36" s="638"/>
      <c r="BQ36" s="638"/>
      <c r="BR36" s="638"/>
      <c r="BS36" s="638"/>
      <c r="BT36" s="638"/>
      <c r="BU36" s="639"/>
      <c r="BV36" s="623">
        <v>62360</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371427</v>
      </c>
      <c r="CS36" s="624"/>
      <c r="CT36" s="624"/>
      <c r="CU36" s="624"/>
      <c r="CV36" s="624"/>
      <c r="CW36" s="624"/>
      <c r="CX36" s="624"/>
      <c r="CY36" s="625"/>
      <c r="CZ36" s="657">
        <v>12</v>
      </c>
      <c r="DA36" s="658"/>
      <c r="DB36" s="658"/>
      <c r="DC36" s="659"/>
      <c r="DD36" s="632">
        <v>333988</v>
      </c>
      <c r="DE36" s="624"/>
      <c r="DF36" s="624"/>
      <c r="DG36" s="624"/>
      <c r="DH36" s="624"/>
      <c r="DI36" s="624"/>
      <c r="DJ36" s="624"/>
      <c r="DK36" s="625"/>
      <c r="DL36" s="632">
        <v>286766</v>
      </c>
      <c r="DM36" s="624"/>
      <c r="DN36" s="624"/>
      <c r="DO36" s="624"/>
      <c r="DP36" s="624"/>
      <c r="DQ36" s="624"/>
      <c r="DR36" s="624"/>
      <c r="DS36" s="624"/>
      <c r="DT36" s="624"/>
      <c r="DU36" s="624"/>
      <c r="DV36" s="625"/>
      <c r="DW36" s="628">
        <v>12.7</v>
      </c>
      <c r="DX36" s="655"/>
      <c r="DY36" s="655"/>
      <c r="DZ36" s="655"/>
      <c r="EA36" s="655"/>
      <c r="EB36" s="655"/>
      <c r="EC36" s="656"/>
    </row>
    <row r="37" spans="2:133" ht="11.25" customHeight="1">
      <c r="AQ37" s="702" t="s">
        <v>313</v>
      </c>
      <c r="AR37" s="703"/>
      <c r="AS37" s="703"/>
      <c r="AT37" s="703"/>
      <c r="AU37" s="703"/>
      <c r="AV37" s="703"/>
      <c r="AW37" s="703"/>
      <c r="AX37" s="703"/>
      <c r="AY37" s="704"/>
      <c r="AZ37" s="623">
        <v>7867</v>
      </c>
      <c r="BA37" s="624"/>
      <c r="BB37" s="624"/>
      <c r="BC37" s="624"/>
      <c r="BD37" s="643"/>
      <c r="BE37" s="643"/>
      <c r="BF37" s="680"/>
      <c r="BG37" s="637" t="s">
        <v>314</v>
      </c>
      <c r="BH37" s="638"/>
      <c r="BI37" s="638"/>
      <c r="BJ37" s="638"/>
      <c r="BK37" s="638"/>
      <c r="BL37" s="638"/>
      <c r="BM37" s="638"/>
      <c r="BN37" s="638"/>
      <c r="BO37" s="638"/>
      <c r="BP37" s="638"/>
      <c r="BQ37" s="638"/>
      <c r="BR37" s="638"/>
      <c r="BS37" s="638"/>
      <c r="BT37" s="638"/>
      <c r="BU37" s="639"/>
      <c r="BV37" s="623">
        <v>636</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238497</v>
      </c>
      <c r="CS37" s="643"/>
      <c r="CT37" s="643"/>
      <c r="CU37" s="643"/>
      <c r="CV37" s="643"/>
      <c r="CW37" s="643"/>
      <c r="CX37" s="643"/>
      <c r="CY37" s="644"/>
      <c r="CZ37" s="657">
        <v>7.7</v>
      </c>
      <c r="DA37" s="658"/>
      <c r="DB37" s="658"/>
      <c r="DC37" s="659"/>
      <c r="DD37" s="632">
        <v>238136</v>
      </c>
      <c r="DE37" s="643"/>
      <c r="DF37" s="643"/>
      <c r="DG37" s="643"/>
      <c r="DH37" s="643"/>
      <c r="DI37" s="643"/>
      <c r="DJ37" s="643"/>
      <c r="DK37" s="644"/>
      <c r="DL37" s="632">
        <v>232695</v>
      </c>
      <c r="DM37" s="643"/>
      <c r="DN37" s="643"/>
      <c r="DO37" s="643"/>
      <c r="DP37" s="643"/>
      <c r="DQ37" s="643"/>
      <c r="DR37" s="643"/>
      <c r="DS37" s="643"/>
      <c r="DT37" s="643"/>
      <c r="DU37" s="643"/>
      <c r="DV37" s="644"/>
      <c r="DW37" s="628">
        <v>10.3</v>
      </c>
      <c r="DX37" s="655"/>
      <c r="DY37" s="655"/>
      <c r="DZ37" s="655"/>
      <c r="EA37" s="655"/>
      <c r="EB37" s="655"/>
      <c r="EC37" s="656"/>
    </row>
    <row r="38" spans="2:133" ht="11.25" customHeight="1">
      <c r="AQ38" s="702" t="s">
        <v>316</v>
      </c>
      <c r="AR38" s="703"/>
      <c r="AS38" s="703"/>
      <c r="AT38" s="703"/>
      <c r="AU38" s="703"/>
      <c r="AV38" s="703"/>
      <c r="AW38" s="703"/>
      <c r="AX38" s="703"/>
      <c r="AY38" s="704"/>
      <c r="AZ38" s="623" t="s">
        <v>110</v>
      </c>
      <c r="BA38" s="624"/>
      <c r="BB38" s="624"/>
      <c r="BC38" s="624"/>
      <c r="BD38" s="643"/>
      <c r="BE38" s="643"/>
      <c r="BF38" s="680"/>
      <c r="BG38" s="637" t="s">
        <v>317</v>
      </c>
      <c r="BH38" s="638"/>
      <c r="BI38" s="638"/>
      <c r="BJ38" s="638"/>
      <c r="BK38" s="638"/>
      <c r="BL38" s="638"/>
      <c r="BM38" s="638"/>
      <c r="BN38" s="638"/>
      <c r="BO38" s="638"/>
      <c r="BP38" s="638"/>
      <c r="BQ38" s="638"/>
      <c r="BR38" s="638"/>
      <c r="BS38" s="638"/>
      <c r="BT38" s="638"/>
      <c r="BU38" s="639"/>
      <c r="BV38" s="623">
        <v>1045</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417650</v>
      </c>
      <c r="CS38" s="624"/>
      <c r="CT38" s="624"/>
      <c r="CU38" s="624"/>
      <c r="CV38" s="624"/>
      <c r="CW38" s="624"/>
      <c r="CX38" s="624"/>
      <c r="CY38" s="625"/>
      <c r="CZ38" s="657">
        <v>13.5</v>
      </c>
      <c r="DA38" s="658"/>
      <c r="DB38" s="658"/>
      <c r="DC38" s="659"/>
      <c r="DD38" s="632">
        <v>377973</v>
      </c>
      <c r="DE38" s="624"/>
      <c r="DF38" s="624"/>
      <c r="DG38" s="624"/>
      <c r="DH38" s="624"/>
      <c r="DI38" s="624"/>
      <c r="DJ38" s="624"/>
      <c r="DK38" s="625"/>
      <c r="DL38" s="632">
        <v>313715</v>
      </c>
      <c r="DM38" s="624"/>
      <c r="DN38" s="624"/>
      <c r="DO38" s="624"/>
      <c r="DP38" s="624"/>
      <c r="DQ38" s="624"/>
      <c r="DR38" s="624"/>
      <c r="DS38" s="624"/>
      <c r="DT38" s="624"/>
      <c r="DU38" s="624"/>
      <c r="DV38" s="625"/>
      <c r="DW38" s="628">
        <v>13.9</v>
      </c>
      <c r="DX38" s="655"/>
      <c r="DY38" s="655"/>
      <c r="DZ38" s="655"/>
      <c r="EA38" s="655"/>
      <c r="EB38" s="655"/>
      <c r="EC38" s="656"/>
    </row>
    <row r="39" spans="2:133" ht="11.25" customHeight="1">
      <c r="AQ39" s="702" t="s">
        <v>319</v>
      </c>
      <c r="AR39" s="703"/>
      <c r="AS39" s="703"/>
      <c r="AT39" s="703"/>
      <c r="AU39" s="703"/>
      <c r="AV39" s="703"/>
      <c r="AW39" s="703"/>
      <c r="AX39" s="703"/>
      <c r="AY39" s="704"/>
      <c r="AZ39" s="623" t="s">
        <v>110</v>
      </c>
      <c r="BA39" s="624"/>
      <c r="BB39" s="624"/>
      <c r="BC39" s="624"/>
      <c r="BD39" s="643"/>
      <c r="BE39" s="643"/>
      <c r="BF39" s="680"/>
      <c r="BG39" s="708" t="s">
        <v>320</v>
      </c>
      <c r="BH39" s="709"/>
      <c r="BI39" s="709"/>
      <c r="BJ39" s="709"/>
      <c r="BK39" s="709"/>
      <c r="BL39" s="187"/>
      <c r="BM39" s="638" t="s">
        <v>321</v>
      </c>
      <c r="BN39" s="638"/>
      <c r="BO39" s="638"/>
      <c r="BP39" s="638"/>
      <c r="BQ39" s="638"/>
      <c r="BR39" s="638"/>
      <c r="BS39" s="638"/>
      <c r="BT39" s="638"/>
      <c r="BU39" s="639"/>
      <c r="BV39" s="623">
        <v>83</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246834</v>
      </c>
      <c r="CS39" s="643"/>
      <c r="CT39" s="643"/>
      <c r="CU39" s="643"/>
      <c r="CV39" s="643"/>
      <c r="CW39" s="643"/>
      <c r="CX39" s="643"/>
      <c r="CY39" s="644"/>
      <c r="CZ39" s="657">
        <v>8</v>
      </c>
      <c r="DA39" s="658"/>
      <c r="DB39" s="658"/>
      <c r="DC39" s="659"/>
      <c r="DD39" s="632">
        <v>243123</v>
      </c>
      <c r="DE39" s="643"/>
      <c r="DF39" s="643"/>
      <c r="DG39" s="643"/>
      <c r="DH39" s="643"/>
      <c r="DI39" s="643"/>
      <c r="DJ39" s="643"/>
      <c r="DK39" s="644"/>
      <c r="DL39" s="632" t="s">
        <v>110</v>
      </c>
      <c r="DM39" s="643"/>
      <c r="DN39" s="643"/>
      <c r="DO39" s="643"/>
      <c r="DP39" s="643"/>
      <c r="DQ39" s="643"/>
      <c r="DR39" s="643"/>
      <c r="DS39" s="643"/>
      <c r="DT39" s="643"/>
      <c r="DU39" s="643"/>
      <c r="DV39" s="644"/>
      <c r="DW39" s="628" t="s">
        <v>110</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94565</v>
      </c>
      <c r="BA40" s="624"/>
      <c r="BB40" s="624"/>
      <c r="BC40" s="624"/>
      <c r="BD40" s="643"/>
      <c r="BE40" s="643"/>
      <c r="BF40" s="680"/>
      <c r="BG40" s="708"/>
      <c r="BH40" s="709"/>
      <c r="BI40" s="709"/>
      <c r="BJ40" s="709"/>
      <c r="BK40" s="709"/>
      <c r="BL40" s="187"/>
      <c r="BM40" s="638" t="s">
        <v>324</v>
      </c>
      <c r="BN40" s="638"/>
      <c r="BO40" s="638"/>
      <c r="BP40" s="638"/>
      <c r="BQ40" s="638"/>
      <c r="BR40" s="638"/>
      <c r="BS40" s="638"/>
      <c r="BT40" s="638"/>
      <c r="BU40" s="639"/>
      <c r="BV40" s="623">
        <v>145</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1000</v>
      </c>
      <c r="CS40" s="624"/>
      <c r="CT40" s="624"/>
      <c r="CU40" s="624"/>
      <c r="CV40" s="624"/>
      <c r="CW40" s="624"/>
      <c r="CX40" s="624"/>
      <c r="CY40" s="625"/>
      <c r="CZ40" s="657">
        <v>0</v>
      </c>
      <c r="DA40" s="658"/>
      <c r="DB40" s="658"/>
      <c r="DC40" s="659"/>
      <c r="DD40" s="632">
        <v>1000</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326</v>
      </c>
      <c r="AR41" s="646"/>
      <c r="AS41" s="646"/>
      <c r="AT41" s="646"/>
      <c r="AU41" s="646"/>
      <c r="AV41" s="646"/>
      <c r="AW41" s="646"/>
      <c r="AX41" s="646"/>
      <c r="AY41" s="647"/>
      <c r="AZ41" s="695">
        <v>218975</v>
      </c>
      <c r="BA41" s="696"/>
      <c r="BB41" s="696"/>
      <c r="BC41" s="696"/>
      <c r="BD41" s="691"/>
      <c r="BE41" s="691"/>
      <c r="BF41" s="693"/>
      <c r="BG41" s="710"/>
      <c r="BH41" s="711"/>
      <c r="BI41" s="711"/>
      <c r="BJ41" s="711"/>
      <c r="BK41" s="711"/>
      <c r="BL41" s="189"/>
      <c r="BM41" s="646" t="s">
        <v>327</v>
      </c>
      <c r="BN41" s="646"/>
      <c r="BO41" s="646"/>
      <c r="BP41" s="646"/>
      <c r="BQ41" s="646"/>
      <c r="BR41" s="646"/>
      <c r="BS41" s="646"/>
      <c r="BT41" s="646"/>
      <c r="BU41" s="647"/>
      <c r="BV41" s="695">
        <v>384</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43"/>
      <c r="CT41" s="643"/>
      <c r="CU41" s="643"/>
      <c r="CV41" s="643"/>
      <c r="CW41" s="643"/>
      <c r="CX41" s="643"/>
      <c r="CY41" s="644"/>
      <c r="CZ41" s="657" t="s">
        <v>208</v>
      </c>
      <c r="DA41" s="658"/>
      <c r="DB41" s="658"/>
      <c r="DC41" s="659"/>
      <c r="DD41" s="632" t="s">
        <v>208</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318547</v>
      </c>
      <c r="CS42" s="624"/>
      <c r="CT42" s="624"/>
      <c r="CU42" s="624"/>
      <c r="CV42" s="624"/>
      <c r="CW42" s="624"/>
      <c r="CX42" s="624"/>
      <c r="CY42" s="625"/>
      <c r="CZ42" s="657">
        <v>10.3</v>
      </c>
      <c r="DA42" s="706"/>
      <c r="DB42" s="706"/>
      <c r="DC42" s="707"/>
      <c r="DD42" s="632">
        <v>84616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6352</v>
      </c>
      <c r="CS43" s="643"/>
      <c r="CT43" s="643"/>
      <c r="CU43" s="643"/>
      <c r="CV43" s="643"/>
      <c r="CW43" s="643"/>
      <c r="CX43" s="643"/>
      <c r="CY43" s="644"/>
      <c r="CZ43" s="657">
        <v>0.2</v>
      </c>
      <c r="DA43" s="658"/>
      <c r="DB43" s="658"/>
      <c r="DC43" s="659"/>
      <c r="DD43" s="632">
        <v>6352</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318345</v>
      </c>
      <c r="CS44" s="624"/>
      <c r="CT44" s="624"/>
      <c r="CU44" s="624"/>
      <c r="CV44" s="624"/>
      <c r="CW44" s="624"/>
      <c r="CX44" s="624"/>
      <c r="CY44" s="625"/>
      <c r="CZ44" s="657">
        <v>10.3</v>
      </c>
      <c r="DA44" s="706"/>
      <c r="DB44" s="706"/>
      <c r="DC44" s="707"/>
      <c r="DD44" s="632">
        <v>84414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77020</v>
      </c>
      <c r="CS45" s="643"/>
      <c r="CT45" s="643"/>
      <c r="CU45" s="643"/>
      <c r="CV45" s="643"/>
      <c r="CW45" s="643"/>
      <c r="CX45" s="643"/>
      <c r="CY45" s="644"/>
      <c r="CZ45" s="657">
        <v>2.5</v>
      </c>
      <c r="DA45" s="658"/>
      <c r="DB45" s="658"/>
      <c r="DC45" s="659"/>
      <c r="DD45" s="632">
        <v>2757</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237993</v>
      </c>
      <c r="CS46" s="624"/>
      <c r="CT46" s="624"/>
      <c r="CU46" s="624"/>
      <c r="CV46" s="624"/>
      <c r="CW46" s="624"/>
      <c r="CX46" s="624"/>
      <c r="CY46" s="625"/>
      <c r="CZ46" s="657">
        <v>7.7</v>
      </c>
      <c r="DA46" s="706"/>
      <c r="DB46" s="706"/>
      <c r="DC46" s="707"/>
      <c r="DD46" s="632">
        <v>79925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202</v>
      </c>
      <c r="CS47" s="643"/>
      <c r="CT47" s="643"/>
      <c r="CU47" s="643"/>
      <c r="CV47" s="643"/>
      <c r="CW47" s="643"/>
      <c r="CX47" s="643"/>
      <c r="CY47" s="644"/>
      <c r="CZ47" s="657">
        <v>0</v>
      </c>
      <c r="DA47" s="658"/>
      <c r="DB47" s="658"/>
      <c r="DC47" s="659"/>
      <c r="DD47" s="632">
        <v>202</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3104120</v>
      </c>
      <c r="CS49" s="691"/>
      <c r="CT49" s="691"/>
      <c r="CU49" s="691"/>
      <c r="CV49" s="691"/>
      <c r="CW49" s="691"/>
      <c r="CX49" s="691"/>
      <c r="CY49" s="718"/>
      <c r="CZ49" s="719">
        <v>100</v>
      </c>
      <c r="DA49" s="720"/>
      <c r="DB49" s="720"/>
      <c r="DC49" s="721"/>
      <c r="DD49" s="722">
        <v>2461846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528</v>
      </c>
      <c r="C7" s="750"/>
      <c r="D7" s="750"/>
      <c r="E7" s="750"/>
      <c r="F7" s="750"/>
      <c r="G7" s="750"/>
      <c r="H7" s="750"/>
      <c r="I7" s="750"/>
      <c r="J7" s="750"/>
      <c r="K7" s="750"/>
      <c r="L7" s="750"/>
      <c r="M7" s="750"/>
      <c r="N7" s="750"/>
      <c r="O7" s="750"/>
      <c r="P7" s="751"/>
      <c r="Q7" s="752">
        <v>3390</v>
      </c>
      <c r="R7" s="753"/>
      <c r="S7" s="753"/>
      <c r="T7" s="753"/>
      <c r="U7" s="753"/>
      <c r="V7" s="753">
        <v>3176</v>
      </c>
      <c r="W7" s="753"/>
      <c r="X7" s="753"/>
      <c r="Y7" s="753"/>
      <c r="Z7" s="753"/>
      <c r="AA7" s="753">
        <v>214</v>
      </c>
      <c r="AB7" s="753"/>
      <c r="AC7" s="753"/>
      <c r="AD7" s="753"/>
      <c r="AE7" s="754"/>
      <c r="AF7" s="755">
        <v>192</v>
      </c>
      <c r="AG7" s="756"/>
      <c r="AH7" s="756"/>
      <c r="AI7" s="756"/>
      <c r="AJ7" s="757"/>
      <c r="AK7" s="792">
        <v>20</v>
      </c>
      <c r="AL7" s="793"/>
      <c r="AM7" s="793"/>
      <c r="AN7" s="793"/>
      <c r="AO7" s="793"/>
      <c r="AP7" s="793">
        <v>3351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3318</v>
      </c>
      <c r="R23" s="812"/>
      <c r="S23" s="812"/>
      <c r="T23" s="812"/>
      <c r="U23" s="812"/>
      <c r="V23" s="812">
        <v>3104</v>
      </c>
      <c r="W23" s="812"/>
      <c r="X23" s="812"/>
      <c r="Y23" s="812"/>
      <c r="Z23" s="812"/>
      <c r="AA23" s="812">
        <v>214</v>
      </c>
      <c r="AB23" s="812"/>
      <c r="AC23" s="812"/>
      <c r="AD23" s="812"/>
      <c r="AE23" s="813"/>
      <c r="AF23" s="814">
        <v>192</v>
      </c>
      <c r="AG23" s="812"/>
      <c r="AH23" s="812"/>
      <c r="AI23" s="812"/>
      <c r="AJ23" s="815"/>
      <c r="AK23" s="816"/>
      <c r="AL23" s="817"/>
      <c r="AM23" s="817"/>
      <c r="AN23" s="817"/>
      <c r="AO23" s="817"/>
      <c r="AP23" s="812">
        <v>3351</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529</v>
      </c>
      <c r="C28" s="750"/>
      <c r="D28" s="750"/>
      <c r="E28" s="750"/>
      <c r="F28" s="750"/>
      <c r="G28" s="750"/>
      <c r="H28" s="750"/>
      <c r="I28" s="750"/>
      <c r="J28" s="750"/>
      <c r="K28" s="750"/>
      <c r="L28" s="750"/>
      <c r="M28" s="750"/>
      <c r="N28" s="750"/>
      <c r="O28" s="750"/>
      <c r="P28" s="751"/>
      <c r="Q28" s="840">
        <v>718</v>
      </c>
      <c r="R28" s="841"/>
      <c r="S28" s="841"/>
      <c r="T28" s="841"/>
      <c r="U28" s="841"/>
      <c r="V28" s="841">
        <v>635</v>
      </c>
      <c r="W28" s="841"/>
      <c r="X28" s="841"/>
      <c r="Y28" s="841"/>
      <c r="Z28" s="841"/>
      <c r="AA28" s="841">
        <v>83</v>
      </c>
      <c r="AB28" s="841"/>
      <c r="AC28" s="841"/>
      <c r="AD28" s="841"/>
      <c r="AE28" s="842"/>
      <c r="AF28" s="843">
        <v>83</v>
      </c>
      <c r="AG28" s="841"/>
      <c r="AH28" s="841"/>
      <c r="AI28" s="841"/>
      <c r="AJ28" s="844"/>
      <c r="AK28" s="845">
        <v>87</v>
      </c>
      <c r="AL28" s="836"/>
      <c r="AM28" s="836"/>
      <c r="AN28" s="836"/>
      <c r="AO28" s="836"/>
      <c r="AP28" s="836" t="s">
        <v>530</v>
      </c>
      <c r="AQ28" s="836"/>
      <c r="AR28" s="836"/>
      <c r="AS28" s="836"/>
      <c r="AT28" s="836"/>
      <c r="AU28" s="836" t="s">
        <v>530</v>
      </c>
      <c r="AV28" s="836"/>
      <c r="AW28" s="836"/>
      <c r="AX28" s="836"/>
      <c r="AY28" s="836"/>
      <c r="AZ28" s="837" t="s">
        <v>530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531</v>
      </c>
      <c r="C29" s="774"/>
      <c r="D29" s="774"/>
      <c r="E29" s="774"/>
      <c r="F29" s="774"/>
      <c r="G29" s="774"/>
      <c r="H29" s="774"/>
      <c r="I29" s="774"/>
      <c r="J29" s="774"/>
      <c r="K29" s="774"/>
      <c r="L29" s="774"/>
      <c r="M29" s="774"/>
      <c r="N29" s="774"/>
      <c r="O29" s="774"/>
      <c r="P29" s="775"/>
      <c r="Q29" s="776">
        <v>73</v>
      </c>
      <c r="R29" s="777"/>
      <c r="S29" s="777"/>
      <c r="T29" s="777"/>
      <c r="U29" s="777"/>
      <c r="V29" s="777">
        <v>73</v>
      </c>
      <c r="W29" s="777"/>
      <c r="X29" s="777"/>
      <c r="Y29" s="777"/>
      <c r="Z29" s="777"/>
      <c r="AA29" s="777" t="s">
        <v>530</v>
      </c>
      <c r="AB29" s="777"/>
      <c r="AC29" s="777"/>
      <c r="AD29" s="777"/>
      <c r="AE29" s="778"/>
      <c r="AF29" s="779" t="s">
        <v>532</v>
      </c>
      <c r="AG29" s="780"/>
      <c r="AH29" s="780"/>
      <c r="AI29" s="780"/>
      <c r="AJ29" s="781"/>
      <c r="AK29" s="848">
        <v>28</v>
      </c>
      <c r="AL29" s="849"/>
      <c r="AM29" s="849"/>
      <c r="AN29" s="849"/>
      <c r="AO29" s="849"/>
      <c r="AP29" s="849">
        <v>112</v>
      </c>
      <c r="AQ29" s="849"/>
      <c r="AR29" s="849"/>
      <c r="AS29" s="849"/>
      <c r="AT29" s="849"/>
      <c r="AU29" s="849">
        <v>24</v>
      </c>
      <c r="AV29" s="849"/>
      <c r="AW29" s="849"/>
      <c r="AX29" s="849"/>
      <c r="AY29" s="849"/>
      <c r="AZ29" s="850" t="s">
        <v>530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533</v>
      </c>
      <c r="C30" s="774"/>
      <c r="D30" s="774"/>
      <c r="E30" s="774"/>
      <c r="F30" s="774"/>
      <c r="G30" s="774"/>
      <c r="H30" s="774"/>
      <c r="I30" s="774"/>
      <c r="J30" s="774"/>
      <c r="K30" s="774"/>
      <c r="L30" s="774"/>
      <c r="M30" s="774"/>
      <c r="N30" s="774"/>
      <c r="O30" s="774"/>
      <c r="P30" s="775"/>
      <c r="Q30" s="776">
        <v>780</v>
      </c>
      <c r="R30" s="777"/>
      <c r="S30" s="777"/>
      <c r="T30" s="777"/>
      <c r="U30" s="777"/>
      <c r="V30" s="777">
        <v>760</v>
      </c>
      <c r="W30" s="777"/>
      <c r="X30" s="777"/>
      <c r="Y30" s="777"/>
      <c r="Z30" s="777"/>
      <c r="AA30" s="777">
        <v>21</v>
      </c>
      <c r="AB30" s="777"/>
      <c r="AC30" s="777"/>
      <c r="AD30" s="777"/>
      <c r="AE30" s="778"/>
      <c r="AF30" s="779">
        <v>21</v>
      </c>
      <c r="AG30" s="780"/>
      <c r="AH30" s="780"/>
      <c r="AI30" s="780"/>
      <c r="AJ30" s="781"/>
      <c r="AK30" s="848">
        <v>116</v>
      </c>
      <c r="AL30" s="849"/>
      <c r="AM30" s="849"/>
      <c r="AN30" s="849"/>
      <c r="AO30" s="849"/>
      <c r="AP30" s="849" t="s">
        <v>530</v>
      </c>
      <c r="AQ30" s="849"/>
      <c r="AR30" s="849"/>
      <c r="AS30" s="849"/>
      <c r="AT30" s="849"/>
      <c r="AU30" s="849" t="s">
        <v>530</v>
      </c>
      <c r="AV30" s="849"/>
      <c r="AW30" s="849"/>
      <c r="AX30" s="849"/>
      <c r="AY30" s="849"/>
      <c r="AZ30" s="850" t="s">
        <v>530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534</v>
      </c>
      <c r="C31" s="774"/>
      <c r="D31" s="774"/>
      <c r="E31" s="774"/>
      <c r="F31" s="774"/>
      <c r="G31" s="774"/>
      <c r="H31" s="774"/>
      <c r="I31" s="774"/>
      <c r="J31" s="774"/>
      <c r="K31" s="774"/>
      <c r="L31" s="774"/>
      <c r="M31" s="774"/>
      <c r="N31" s="774"/>
      <c r="O31" s="774"/>
      <c r="P31" s="775"/>
      <c r="Q31" s="776">
        <v>28</v>
      </c>
      <c r="R31" s="777"/>
      <c r="S31" s="777"/>
      <c r="T31" s="777"/>
      <c r="U31" s="777"/>
      <c r="V31" s="777">
        <v>26</v>
      </c>
      <c r="W31" s="777"/>
      <c r="X31" s="777"/>
      <c r="Y31" s="777"/>
      <c r="Z31" s="777"/>
      <c r="AA31" s="777">
        <v>2</v>
      </c>
      <c r="AB31" s="777"/>
      <c r="AC31" s="777"/>
      <c r="AD31" s="777"/>
      <c r="AE31" s="778"/>
      <c r="AF31" s="779">
        <v>2</v>
      </c>
      <c r="AG31" s="780"/>
      <c r="AH31" s="780"/>
      <c r="AI31" s="780"/>
      <c r="AJ31" s="781"/>
      <c r="AK31" s="848">
        <v>3</v>
      </c>
      <c r="AL31" s="849"/>
      <c r="AM31" s="849"/>
      <c r="AN31" s="849"/>
      <c r="AO31" s="849"/>
      <c r="AP31" s="849" t="s">
        <v>530</v>
      </c>
      <c r="AQ31" s="849"/>
      <c r="AR31" s="849"/>
      <c r="AS31" s="849"/>
      <c r="AT31" s="849"/>
      <c r="AU31" s="849" t="s">
        <v>530</v>
      </c>
      <c r="AV31" s="849"/>
      <c r="AW31" s="849"/>
      <c r="AX31" s="849"/>
      <c r="AY31" s="849"/>
      <c r="AZ31" s="850" t="s">
        <v>530</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535</v>
      </c>
      <c r="C32" s="774"/>
      <c r="D32" s="774"/>
      <c r="E32" s="774"/>
      <c r="F32" s="774"/>
      <c r="G32" s="774"/>
      <c r="H32" s="774"/>
      <c r="I32" s="774"/>
      <c r="J32" s="774"/>
      <c r="K32" s="774"/>
      <c r="L32" s="774"/>
      <c r="M32" s="774"/>
      <c r="N32" s="774"/>
      <c r="O32" s="774"/>
      <c r="P32" s="775"/>
      <c r="Q32" s="776">
        <v>279</v>
      </c>
      <c r="R32" s="777"/>
      <c r="S32" s="777"/>
      <c r="T32" s="777"/>
      <c r="U32" s="777"/>
      <c r="V32" s="777">
        <v>275</v>
      </c>
      <c r="W32" s="777"/>
      <c r="X32" s="777"/>
      <c r="Y32" s="777"/>
      <c r="Z32" s="777"/>
      <c r="AA32" s="777">
        <v>4</v>
      </c>
      <c r="AB32" s="777"/>
      <c r="AC32" s="777"/>
      <c r="AD32" s="777"/>
      <c r="AE32" s="778"/>
      <c r="AF32" s="779" t="s">
        <v>536</v>
      </c>
      <c r="AG32" s="780"/>
      <c r="AH32" s="780"/>
      <c r="AI32" s="780"/>
      <c r="AJ32" s="781"/>
      <c r="AK32" s="848">
        <v>8</v>
      </c>
      <c r="AL32" s="849"/>
      <c r="AM32" s="849"/>
      <c r="AN32" s="849"/>
      <c r="AO32" s="849"/>
      <c r="AP32" s="849">
        <v>97</v>
      </c>
      <c r="AQ32" s="849"/>
      <c r="AR32" s="849"/>
      <c r="AS32" s="849"/>
      <c r="AT32" s="849"/>
      <c r="AU32" s="849">
        <v>2</v>
      </c>
      <c r="AV32" s="849"/>
      <c r="AW32" s="849"/>
      <c r="AX32" s="849"/>
      <c r="AY32" s="849"/>
      <c r="AZ32" s="850" t="s">
        <v>537</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538</v>
      </c>
      <c r="C33" s="774"/>
      <c r="D33" s="774"/>
      <c r="E33" s="774"/>
      <c r="F33" s="774"/>
      <c r="G33" s="774"/>
      <c r="H33" s="774"/>
      <c r="I33" s="774"/>
      <c r="J33" s="774"/>
      <c r="K33" s="774"/>
      <c r="L33" s="774"/>
      <c r="M33" s="774"/>
      <c r="N33" s="774"/>
      <c r="O33" s="774"/>
      <c r="P33" s="775"/>
      <c r="Q33" s="776">
        <v>43</v>
      </c>
      <c r="R33" s="777"/>
      <c r="S33" s="777"/>
      <c r="T33" s="777"/>
      <c r="U33" s="777"/>
      <c r="V33" s="777">
        <v>43</v>
      </c>
      <c r="W33" s="777"/>
      <c r="X33" s="777"/>
      <c r="Y33" s="777"/>
      <c r="Z33" s="777"/>
      <c r="AA33" s="777">
        <v>0</v>
      </c>
      <c r="AB33" s="777"/>
      <c r="AC33" s="777"/>
      <c r="AD33" s="777"/>
      <c r="AE33" s="778"/>
      <c r="AF33" s="779" t="s">
        <v>536</v>
      </c>
      <c r="AG33" s="780"/>
      <c r="AH33" s="780"/>
      <c r="AI33" s="780"/>
      <c r="AJ33" s="781"/>
      <c r="AK33" s="848">
        <v>20</v>
      </c>
      <c r="AL33" s="849"/>
      <c r="AM33" s="849"/>
      <c r="AN33" s="849"/>
      <c r="AO33" s="849"/>
      <c r="AP33" s="849" t="s">
        <v>537</v>
      </c>
      <c r="AQ33" s="849"/>
      <c r="AR33" s="849"/>
      <c r="AS33" s="849"/>
      <c r="AT33" s="849"/>
      <c r="AU33" s="849" t="s">
        <v>537</v>
      </c>
      <c r="AV33" s="849"/>
      <c r="AW33" s="849"/>
      <c r="AX33" s="849"/>
      <c r="AY33" s="849"/>
      <c r="AZ33" s="850" t="s">
        <v>537</v>
      </c>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539</v>
      </c>
      <c r="C34" s="774"/>
      <c r="D34" s="774"/>
      <c r="E34" s="774"/>
      <c r="F34" s="774"/>
      <c r="G34" s="774"/>
      <c r="H34" s="774"/>
      <c r="I34" s="774"/>
      <c r="J34" s="774"/>
      <c r="K34" s="774"/>
      <c r="L34" s="774"/>
      <c r="M34" s="774"/>
      <c r="N34" s="774"/>
      <c r="O34" s="774"/>
      <c r="P34" s="775"/>
      <c r="Q34" s="776">
        <v>121</v>
      </c>
      <c r="R34" s="777"/>
      <c r="S34" s="777"/>
      <c r="T34" s="777"/>
      <c r="U34" s="777"/>
      <c r="V34" s="777">
        <v>95</v>
      </c>
      <c r="W34" s="777"/>
      <c r="X34" s="777"/>
      <c r="Y34" s="777"/>
      <c r="Z34" s="777"/>
      <c r="AA34" s="777">
        <v>26</v>
      </c>
      <c r="AB34" s="777"/>
      <c r="AC34" s="777"/>
      <c r="AD34" s="777"/>
      <c r="AE34" s="778"/>
      <c r="AF34" s="779">
        <v>44</v>
      </c>
      <c r="AG34" s="780"/>
      <c r="AH34" s="780"/>
      <c r="AI34" s="780"/>
      <c r="AJ34" s="781"/>
      <c r="AK34" s="848" t="s">
        <v>537</v>
      </c>
      <c r="AL34" s="849"/>
      <c r="AM34" s="849"/>
      <c r="AN34" s="849"/>
      <c r="AO34" s="849"/>
      <c r="AP34" s="849">
        <v>424</v>
      </c>
      <c r="AQ34" s="849"/>
      <c r="AR34" s="849"/>
      <c r="AS34" s="849"/>
      <c r="AT34" s="849"/>
      <c r="AU34" s="849" t="s">
        <v>537</v>
      </c>
      <c r="AV34" s="849"/>
      <c r="AW34" s="849"/>
      <c r="AX34" s="849"/>
      <c r="AY34" s="849"/>
      <c r="AZ34" s="850" t="s">
        <v>537</v>
      </c>
      <c r="BA34" s="850"/>
      <c r="BB34" s="850"/>
      <c r="BC34" s="850"/>
      <c r="BD34" s="850"/>
      <c r="BE34" s="846" t="s">
        <v>540</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541</v>
      </c>
      <c r="C35" s="774"/>
      <c r="D35" s="774"/>
      <c r="E35" s="774"/>
      <c r="F35" s="774"/>
      <c r="G35" s="774"/>
      <c r="H35" s="774"/>
      <c r="I35" s="774"/>
      <c r="J35" s="774"/>
      <c r="K35" s="774"/>
      <c r="L35" s="774"/>
      <c r="M35" s="774"/>
      <c r="N35" s="774"/>
      <c r="O35" s="774"/>
      <c r="P35" s="775"/>
      <c r="Q35" s="776">
        <v>215</v>
      </c>
      <c r="R35" s="777"/>
      <c r="S35" s="777"/>
      <c r="T35" s="777"/>
      <c r="U35" s="777"/>
      <c r="V35" s="777">
        <v>215</v>
      </c>
      <c r="W35" s="777"/>
      <c r="X35" s="777"/>
      <c r="Y35" s="777"/>
      <c r="Z35" s="777"/>
      <c r="AA35" s="777">
        <v>0</v>
      </c>
      <c r="AB35" s="777"/>
      <c r="AC35" s="777"/>
      <c r="AD35" s="777"/>
      <c r="AE35" s="778"/>
      <c r="AF35" s="779" t="s">
        <v>536</v>
      </c>
      <c r="AG35" s="780"/>
      <c r="AH35" s="780"/>
      <c r="AI35" s="780"/>
      <c r="AJ35" s="781"/>
      <c r="AK35" s="848">
        <v>96</v>
      </c>
      <c r="AL35" s="849"/>
      <c r="AM35" s="849"/>
      <c r="AN35" s="849"/>
      <c r="AO35" s="849"/>
      <c r="AP35" s="849">
        <v>1713</v>
      </c>
      <c r="AQ35" s="849"/>
      <c r="AR35" s="849"/>
      <c r="AS35" s="849"/>
      <c r="AT35" s="849"/>
      <c r="AU35" s="849">
        <v>1175</v>
      </c>
      <c r="AV35" s="849"/>
      <c r="AW35" s="849"/>
      <c r="AX35" s="849"/>
      <c r="AY35" s="849"/>
      <c r="AZ35" s="850" t="s">
        <v>537</v>
      </c>
      <c r="BA35" s="850"/>
      <c r="BB35" s="850"/>
      <c r="BC35" s="850"/>
      <c r="BD35" s="850"/>
      <c r="BE35" s="846" t="s">
        <v>542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378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150</v>
      </c>
      <c r="AG63" s="860"/>
      <c r="AH63" s="860"/>
      <c r="AI63" s="860"/>
      <c r="AJ63" s="861"/>
      <c r="AK63" s="862"/>
      <c r="AL63" s="857"/>
      <c r="AM63" s="857"/>
      <c r="AN63" s="857"/>
      <c r="AO63" s="857"/>
      <c r="AP63" s="860">
        <v>2346</v>
      </c>
      <c r="AQ63" s="860"/>
      <c r="AR63" s="860"/>
      <c r="AS63" s="860"/>
      <c r="AT63" s="860"/>
      <c r="AU63" s="860">
        <v>1202</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379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380</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381</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543</v>
      </c>
      <c r="C68" s="888"/>
      <c r="D68" s="888"/>
      <c r="E68" s="888"/>
      <c r="F68" s="888"/>
      <c r="G68" s="888"/>
      <c r="H68" s="888"/>
      <c r="I68" s="888"/>
      <c r="J68" s="888"/>
      <c r="K68" s="888"/>
      <c r="L68" s="888"/>
      <c r="M68" s="888"/>
      <c r="N68" s="888"/>
      <c r="O68" s="888"/>
      <c r="P68" s="889"/>
      <c r="Q68" s="890">
        <v>890</v>
      </c>
      <c r="R68" s="884"/>
      <c r="S68" s="884"/>
      <c r="T68" s="884"/>
      <c r="U68" s="884"/>
      <c r="V68" s="884">
        <v>886</v>
      </c>
      <c r="W68" s="884"/>
      <c r="X68" s="884"/>
      <c r="Y68" s="884"/>
      <c r="Z68" s="884"/>
      <c r="AA68" s="884">
        <v>4</v>
      </c>
      <c r="AB68" s="884"/>
      <c r="AC68" s="884"/>
      <c r="AD68" s="884"/>
      <c r="AE68" s="884"/>
      <c r="AF68" s="884">
        <v>4</v>
      </c>
      <c r="AG68" s="884"/>
      <c r="AH68" s="884"/>
      <c r="AI68" s="884"/>
      <c r="AJ68" s="884"/>
      <c r="AK68" s="884" t="s">
        <v>530</v>
      </c>
      <c r="AL68" s="884"/>
      <c r="AM68" s="884"/>
      <c r="AN68" s="884"/>
      <c r="AO68" s="884"/>
      <c r="AP68" s="884" t="s">
        <v>530</v>
      </c>
      <c r="AQ68" s="884"/>
      <c r="AR68" s="884"/>
      <c r="AS68" s="884"/>
      <c r="AT68" s="884"/>
      <c r="AU68" s="884" t="s">
        <v>530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544</v>
      </c>
      <c r="C69" s="892"/>
      <c r="D69" s="892"/>
      <c r="E69" s="892"/>
      <c r="F69" s="892"/>
      <c r="G69" s="892"/>
      <c r="H69" s="892"/>
      <c r="I69" s="892"/>
      <c r="J69" s="892"/>
      <c r="K69" s="892"/>
      <c r="L69" s="892"/>
      <c r="M69" s="892"/>
      <c r="N69" s="892"/>
      <c r="O69" s="892"/>
      <c r="P69" s="893"/>
      <c r="Q69" s="894">
        <v>616</v>
      </c>
      <c r="R69" s="849"/>
      <c r="S69" s="849"/>
      <c r="T69" s="849"/>
      <c r="U69" s="849"/>
      <c r="V69" s="849">
        <v>600</v>
      </c>
      <c r="W69" s="849"/>
      <c r="X69" s="849"/>
      <c r="Y69" s="849"/>
      <c r="Z69" s="849"/>
      <c r="AA69" s="849">
        <v>17</v>
      </c>
      <c r="AB69" s="849"/>
      <c r="AC69" s="849"/>
      <c r="AD69" s="849"/>
      <c r="AE69" s="849"/>
      <c r="AF69" s="849">
        <v>17</v>
      </c>
      <c r="AG69" s="849"/>
      <c r="AH69" s="849"/>
      <c r="AI69" s="849"/>
      <c r="AJ69" s="849"/>
      <c r="AK69" s="849" t="s">
        <v>530</v>
      </c>
      <c r="AL69" s="849"/>
      <c r="AM69" s="849"/>
      <c r="AN69" s="849"/>
      <c r="AO69" s="849"/>
      <c r="AP69" s="849">
        <v>259</v>
      </c>
      <c r="AQ69" s="849"/>
      <c r="AR69" s="849"/>
      <c r="AS69" s="849"/>
      <c r="AT69" s="849"/>
      <c r="AU69" s="849">
        <v>172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545</v>
      </c>
      <c r="C70" s="892"/>
      <c r="D70" s="892"/>
      <c r="E70" s="892"/>
      <c r="F70" s="892"/>
      <c r="G70" s="892"/>
      <c r="H70" s="892"/>
      <c r="I70" s="892"/>
      <c r="J70" s="892"/>
      <c r="K70" s="892"/>
      <c r="L70" s="892"/>
      <c r="M70" s="892"/>
      <c r="N70" s="892"/>
      <c r="O70" s="892"/>
      <c r="P70" s="893"/>
      <c r="Q70" s="894">
        <v>33</v>
      </c>
      <c r="R70" s="849"/>
      <c r="S70" s="849"/>
      <c r="T70" s="849"/>
      <c r="U70" s="849"/>
      <c r="V70" s="849">
        <v>26</v>
      </c>
      <c r="W70" s="849"/>
      <c r="X70" s="849"/>
      <c r="Y70" s="849"/>
      <c r="Z70" s="849"/>
      <c r="AA70" s="849">
        <v>7</v>
      </c>
      <c r="AB70" s="849"/>
      <c r="AC70" s="849"/>
      <c r="AD70" s="849"/>
      <c r="AE70" s="849"/>
      <c r="AF70" s="849">
        <v>7</v>
      </c>
      <c r="AG70" s="849"/>
      <c r="AH70" s="849"/>
      <c r="AI70" s="849"/>
      <c r="AJ70" s="849"/>
      <c r="AK70" s="849" t="s">
        <v>530</v>
      </c>
      <c r="AL70" s="849"/>
      <c r="AM70" s="849"/>
      <c r="AN70" s="849"/>
      <c r="AO70" s="849"/>
      <c r="AP70" s="849" t="s">
        <v>530</v>
      </c>
      <c r="AQ70" s="849"/>
      <c r="AR70" s="849"/>
      <c r="AS70" s="849"/>
      <c r="AT70" s="849"/>
      <c r="AU70" s="849" t="s">
        <v>530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546</v>
      </c>
      <c r="C71" s="892"/>
      <c r="D71" s="892"/>
      <c r="E71" s="892"/>
      <c r="F71" s="892"/>
      <c r="G71" s="892"/>
      <c r="H71" s="892"/>
      <c r="I71" s="892"/>
      <c r="J71" s="892"/>
      <c r="K71" s="892"/>
      <c r="L71" s="892"/>
      <c r="M71" s="892"/>
      <c r="N71" s="892"/>
      <c r="O71" s="892"/>
      <c r="P71" s="893"/>
      <c r="Q71" s="894">
        <v>642</v>
      </c>
      <c r="R71" s="849"/>
      <c r="S71" s="849"/>
      <c r="T71" s="849"/>
      <c r="U71" s="849"/>
      <c r="V71" s="849">
        <v>637</v>
      </c>
      <c r="W71" s="849"/>
      <c r="X71" s="849"/>
      <c r="Y71" s="849"/>
      <c r="Z71" s="849"/>
      <c r="AA71" s="849">
        <v>5</v>
      </c>
      <c r="AB71" s="849"/>
      <c r="AC71" s="849"/>
      <c r="AD71" s="849"/>
      <c r="AE71" s="849"/>
      <c r="AF71" s="849">
        <v>5</v>
      </c>
      <c r="AG71" s="849"/>
      <c r="AH71" s="849"/>
      <c r="AI71" s="849"/>
      <c r="AJ71" s="849"/>
      <c r="AK71" s="849" t="s">
        <v>530</v>
      </c>
      <c r="AL71" s="849"/>
      <c r="AM71" s="849"/>
      <c r="AN71" s="849"/>
      <c r="AO71" s="849"/>
      <c r="AP71" s="849">
        <v>1086</v>
      </c>
      <c r="AQ71" s="849"/>
      <c r="AR71" s="849"/>
      <c r="AS71" s="849"/>
      <c r="AT71" s="849"/>
      <c r="AU71" s="849">
        <v>117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547</v>
      </c>
      <c r="C72" s="892"/>
      <c r="D72" s="892"/>
      <c r="E72" s="892"/>
      <c r="F72" s="892"/>
      <c r="G72" s="892"/>
      <c r="H72" s="892"/>
      <c r="I72" s="892"/>
      <c r="J72" s="892"/>
      <c r="K72" s="892"/>
      <c r="L72" s="892"/>
      <c r="M72" s="892"/>
      <c r="N72" s="892"/>
      <c r="O72" s="892"/>
      <c r="P72" s="893"/>
      <c r="Q72" s="894">
        <v>7</v>
      </c>
      <c r="R72" s="849"/>
      <c r="S72" s="849"/>
      <c r="T72" s="849"/>
      <c r="U72" s="849"/>
      <c r="V72" s="849">
        <v>4</v>
      </c>
      <c r="W72" s="849"/>
      <c r="X72" s="849"/>
      <c r="Y72" s="849"/>
      <c r="Z72" s="849"/>
      <c r="AA72" s="849">
        <v>2</v>
      </c>
      <c r="AB72" s="849"/>
      <c r="AC72" s="849"/>
      <c r="AD72" s="849"/>
      <c r="AE72" s="849"/>
      <c r="AF72" s="849">
        <v>2</v>
      </c>
      <c r="AG72" s="849"/>
      <c r="AH72" s="849"/>
      <c r="AI72" s="849"/>
      <c r="AJ72" s="849"/>
      <c r="AK72" s="849" t="s">
        <v>530</v>
      </c>
      <c r="AL72" s="849"/>
      <c r="AM72" s="849"/>
      <c r="AN72" s="849"/>
      <c r="AO72" s="849"/>
      <c r="AP72" s="849" t="s">
        <v>530</v>
      </c>
      <c r="AQ72" s="849"/>
      <c r="AR72" s="849"/>
      <c r="AS72" s="849"/>
      <c r="AT72" s="849"/>
      <c r="AU72" s="849" t="s">
        <v>530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548</v>
      </c>
      <c r="C73" s="892"/>
      <c r="D73" s="892"/>
      <c r="E73" s="892"/>
      <c r="F73" s="892"/>
      <c r="G73" s="892"/>
      <c r="H73" s="892"/>
      <c r="I73" s="892"/>
      <c r="J73" s="892"/>
      <c r="K73" s="892"/>
      <c r="L73" s="892"/>
      <c r="M73" s="892"/>
      <c r="N73" s="892"/>
      <c r="O73" s="892"/>
      <c r="P73" s="893"/>
      <c r="Q73" s="894">
        <v>14715</v>
      </c>
      <c r="R73" s="849"/>
      <c r="S73" s="849"/>
      <c r="T73" s="849"/>
      <c r="U73" s="849"/>
      <c r="V73" s="849">
        <v>13779</v>
      </c>
      <c r="W73" s="849"/>
      <c r="X73" s="849"/>
      <c r="Y73" s="849"/>
      <c r="Z73" s="849"/>
      <c r="AA73" s="849">
        <v>936</v>
      </c>
      <c r="AB73" s="849"/>
      <c r="AC73" s="849"/>
      <c r="AD73" s="849"/>
      <c r="AE73" s="849"/>
      <c r="AF73" s="849">
        <v>936</v>
      </c>
      <c r="AG73" s="849"/>
      <c r="AH73" s="849"/>
      <c r="AI73" s="849"/>
      <c r="AJ73" s="849"/>
      <c r="AK73" s="849">
        <v>11</v>
      </c>
      <c r="AL73" s="849"/>
      <c r="AM73" s="849"/>
      <c r="AN73" s="849"/>
      <c r="AO73" s="849"/>
      <c r="AP73" s="849" t="s">
        <v>530</v>
      </c>
      <c r="AQ73" s="849"/>
      <c r="AR73" s="849"/>
      <c r="AS73" s="849"/>
      <c r="AT73" s="849"/>
      <c r="AU73" s="849" t="s">
        <v>530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549</v>
      </c>
      <c r="C74" s="892"/>
      <c r="D74" s="892"/>
      <c r="E74" s="892"/>
      <c r="F74" s="892"/>
      <c r="G74" s="892"/>
      <c r="H74" s="892"/>
      <c r="I74" s="892"/>
      <c r="J74" s="892"/>
      <c r="K74" s="892"/>
      <c r="L74" s="892"/>
      <c r="M74" s="892"/>
      <c r="N74" s="892"/>
      <c r="O74" s="892"/>
      <c r="P74" s="893"/>
      <c r="Q74" s="894">
        <v>221</v>
      </c>
      <c r="R74" s="849"/>
      <c r="S74" s="849"/>
      <c r="T74" s="849"/>
      <c r="U74" s="849"/>
      <c r="V74" s="849">
        <v>202</v>
      </c>
      <c r="W74" s="849"/>
      <c r="X74" s="849"/>
      <c r="Y74" s="849"/>
      <c r="Z74" s="849"/>
      <c r="AA74" s="849">
        <v>19</v>
      </c>
      <c r="AB74" s="849"/>
      <c r="AC74" s="849"/>
      <c r="AD74" s="849"/>
      <c r="AE74" s="849"/>
      <c r="AF74" s="849">
        <v>19</v>
      </c>
      <c r="AG74" s="849"/>
      <c r="AH74" s="849"/>
      <c r="AI74" s="849"/>
      <c r="AJ74" s="849"/>
      <c r="AK74" s="849">
        <v>93</v>
      </c>
      <c r="AL74" s="849"/>
      <c r="AM74" s="849"/>
      <c r="AN74" s="849"/>
      <c r="AO74" s="849"/>
      <c r="AP74" s="849" t="s">
        <v>530</v>
      </c>
      <c r="AQ74" s="849"/>
      <c r="AR74" s="849"/>
      <c r="AS74" s="849"/>
      <c r="AT74" s="849"/>
      <c r="AU74" s="849" t="s">
        <v>530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550</v>
      </c>
      <c r="C75" s="892"/>
      <c r="D75" s="892"/>
      <c r="E75" s="892"/>
      <c r="F75" s="892"/>
      <c r="G75" s="892"/>
      <c r="H75" s="892"/>
      <c r="I75" s="892"/>
      <c r="J75" s="892"/>
      <c r="K75" s="892"/>
      <c r="L75" s="892"/>
      <c r="M75" s="892"/>
      <c r="N75" s="892"/>
      <c r="O75" s="892"/>
      <c r="P75" s="893"/>
      <c r="Q75" s="897">
        <v>447</v>
      </c>
      <c r="R75" s="898"/>
      <c r="S75" s="898"/>
      <c r="T75" s="898"/>
      <c r="U75" s="848"/>
      <c r="V75" s="899">
        <v>419</v>
      </c>
      <c r="W75" s="898"/>
      <c r="X75" s="898"/>
      <c r="Y75" s="898"/>
      <c r="Z75" s="848"/>
      <c r="AA75" s="899">
        <v>28</v>
      </c>
      <c r="AB75" s="898"/>
      <c r="AC75" s="898"/>
      <c r="AD75" s="898"/>
      <c r="AE75" s="848"/>
      <c r="AF75" s="899">
        <v>28</v>
      </c>
      <c r="AG75" s="898"/>
      <c r="AH75" s="898"/>
      <c r="AI75" s="898"/>
      <c r="AJ75" s="848"/>
      <c r="AK75" s="899" t="s">
        <v>530</v>
      </c>
      <c r="AL75" s="898"/>
      <c r="AM75" s="898"/>
      <c r="AN75" s="898"/>
      <c r="AO75" s="848"/>
      <c r="AP75" s="899" t="s">
        <v>530</v>
      </c>
      <c r="AQ75" s="898"/>
      <c r="AR75" s="898"/>
      <c r="AS75" s="898"/>
      <c r="AT75" s="848"/>
      <c r="AU75" s="899" t="s">
        <v>530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551</v>
      </c>
      <c r="C76" s="892"/>
      <c r="D76" s="892"/>
      <c r="E76" s="892"/>
      <c r="F76" s="892"/>
      <c r="G76" s="892"/>
      <c r="H76" s="892"/>
      <c r="I76" s="892"/>
      <c r="J76" s="892"/>
      <c r="K76" s="892"/>
      <c r="L76" s="892"/>
      <c r="M76" s="892"/>
      <c r="N76" s="892"/>
      <c r="O76" s="892"/>
      <c r="P76" s="893"/>
      <c r="Q76" s="897">
        <v>155984</v>
      </c>
      <c r="R76" s="898"/>
      <c r="S76" s="898"/>
      <c r="T76" s="898"/>
      <c r="U76" s="848"/>
      <c r="V76" s="899">
        <v>147697</v>
      </c>
      <c r="W76" s="898"/>
      <c r="X76" s="898"/>
      <c r="Y76" s="898"/>
      <c r="Z76" s="848"/>
      <c r="AA76" s="899">
        <v>8288</v>
      </c>
      <c r="AB76" s="898"/>
      <c r="AC76" s="898"/>
      <c r="AD76" s="898"/>
      <c r="AE76" s="848"/>
      <c r="AF76" s="899">
        <v>8288</v>
      </c>
      <c r="AG76" s="898"/>
      <c r="AH76" s="898"/>
      <c r="AI76" s="898"/>
      <c r="AJ76" s="848"/>
      <c r="AK76" s="899">
        <v>252</v>
      </c>
      <c r="AL76" s="898"/>
      <c r="AM76" s="898"/>
      <c r="AN76" s="898"/>
      <c r="AO76" s="848"/>
      <c r="AP76" s="899" t="s">
        <v>530</v>
      </c>
      <c r="AQ76" s="898"/>
      <c r="AR76" s="898"/>
      <c r="AS76" s="898"/>
      <c r="AT76" s="848"/>
      <c r="AU76" s="899" t="s">
        <v>530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552</v>
      </c>
      <c r="C77" s="892"/>
      <c r="D77" s="892"/>
      <c r="E77" s="892"/>
      <c r="F77" s="892"/>
      <c r="G77" s="892"/>
      <c r="H77" s="892"/>
      <c r="I77" s="892"/>
      <c r="J77" s="892"/>
      <c r="K77" s="892"/>
      <c r="L77" s="892"/>
      <c r="M77" s="892"/>
      <c r="N77" s="892"/>
      <c r="O77" s="892"/>
      <c r="P77" s="893"/>
      <c r="Q77" s="897">
        <v>121</v>
      </c>
      <c r="R77" s="898"/>
      <c r="S77" s="898"/>
      <c r="T77" s="898"/>
      <c r="U77" s="848"/>
      <c r="V77" s="899">
        <v>105</v>
      </c>
      <c r="W77" s="898"/>
      <c r="X77" s="898"/>
      <c r="Y77" s="898"/>
      <c r="Z77" s="848"/>
      <c r="AA77" s="899">
        <v>16</v>
      </c>
      <c r="AB77" s="898"/>
      <c r="AC77" s="898"/>
      <c r="AD77" s="898"/>
      <c r="AE77" s="848"/>
      <c r="AF77" s="899">
        <v>16</v>
      </c>
      <c r="AG77" s="898"/>
      <c r="AH77" s="898"/>
      <c r="AI77" s="898"/>
      <c r="AJ77" s="848"/>
      <c r="AK77" s="899" t="s">
        <v>530</v>
      </c>
      <c r="AL77" s="898"/>
      <c r="AM77" s="898"/>
      <c r="AN77" s="898"/>
      <c r="AO77" s="848"/>
      <c r="AP77" s="899" t="s">
        <v>530</v>
      </c>
      <c r="AQ77" s="898"/>
      <c r="AR77" s="898"/>
      <c r="AS77" s="898"/>
      <c r="AT77" s="848"/>
      <c r="AU77" s="899" t="s">
        <v>530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9321</v>
      </c>
      <c r="AG88" s="860"/>
      <c r="AH88" s="860"/>
      <c r="AI88" s="860"/>
      <c r="AJ88" s="860"/>
      <c r="AK88" s="857"/>
      <c r="AL88" s="857"/>
      <c r="AM88" s="857"/>
      <c r="AN88" s="857"/>
      <c r="AO88" s="857"/>
      <c r="AP88" s="860">
        <v>1345</v>
      </c>
      <c r="AQ88" s="860"/>
      <c r="AR88" s="860"/>
      <c r="AS88" s="860"/>
      <c r="AT88" s="860"/>
      <c r="AU88" s="860">
        <v>289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388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389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391</v>
      </c>
      <c r="AB109" s="913"/>
      <c r="AC109" s="913"/>
      <c r="AD109" s="913"/>
      <c r="AE109" s="914"/>
      <c r="AF109" s="912" t="s">
        <v>285</v>
      </c>
      <c r="AG109" s="913"/>
      <c r="AH109" s="913"/>
      <c r="AI109" s="913"/>
      <c r="AJ109" s="914"/>
      <c r="AK109" s="912" t="s">
        <v>284</v>
      </c>
      <c r="AL109" s="913"/>
      <c r="AM109" s="913"/>
      <c r="AN109" s="913"/>
      <c r="AO109" s="914"/>
      <c r="AP109" s="912" t="s">
        <v>392</v>
      </c>
      <c r="AQ109" s="913"/>
      <c r="AR109" s="913"/>
      <c r="AS109" s="913"/>
      <c r="AT109" s="915"/>
      <c r="AU109" s="934" t="s">
        <v>390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391</v>
      </c>
      <c r="BR109" s="913"/>
      <c r="BS109" s="913"/>
      <c r="BT109" s="913"/>
      <c r="BU109" s="914"/>
      <c r="BV109" s="912" t="s">
        <v>285</v>
      </c>
      <c r="BW109" s="913"/>
      <c r="BX109" s="913"/>
      <c r="BY109" s="913"/>
      <c r="BZ109" s="914"/>
      <c r="CA109" s="912" t="s">
        <v>284</v>
      </c>
      <c r="CB109" s="913"/>
      <c r="CC109" s="913"/>
      <c r="CD109" s="913"/>
      <c r="CE109" s="914"/>
      <c r="CF109" s="935" t="s">
        <v>392</v>
      </c>
      <c r="CG109" s="935"/>
      <c r="CH109" s="935"/>
      <c r="CI109" s="935"/>
      <c r="CJ109" s="935"/>
      <c r="CK109" s="912" t="s">
        <v>393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391</v>
      </c>
      <c r="DH109" s="913"/>
      <c r="DI109" s="913"/>
      <c r="DJ109" s="913"/>
      <c r="DK109" s="914"/>
      <c r="DL109" s="912" t="s">
        <v>285</v>
      </c>
      <c r="DM109" s="913"/>
      <c r="DN109" s="913"/>
      <c r="DO109" s="913"/>
      <c r="DP109" s="914"/>
      <c r="DQ109" s="912" t="s">
        <v>284</v>
      </c>
      <c r="DR109" s="913"/>
      <c r="DS109" s="913"/>
      <c r="DT109" s="913"/>
      <c r="DU109" s="914"/>
      <c r="DV109" s="912" t="s">
        <v>392</v>
      </c>
      <c r="DW109" s="913"/>
      <c r="DX109" s="913"/>
      <c r="DY109" s="913"/>
      <c r="DZ109" s="915"/>
    </row>
    <row r="110" spans="1:131" s="197" customFormat="1" ht="26.25" customHeight="1">
      <c r="A110" s="916" t="s">
        <v>394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410021</v>
      </c>
      <c r="AB110" s="920"/>
      <c r="AC110" s="920"/>
      <c r="AD110" s="920"/>
      <c r="AE110" s="921"/>
      <c r="AF110" s="922">
        <v>424383</v>
      </c>
      <c r="AG110" s="920"/>
      <c r="AH110" s="920"/>
      <c r="AI110" s="920"/>
      <c r="AJ110" s="921"/>
      <c r="AK110" s="922">
        <v>443988</v>
      </c>
      <c r="AL110" s="920"/>
      <c r="AM110" s="920"/>
      <c r="AN110" s="920"/>
      <c r="AO110" s="921"/>
      <c r="AP110" s="923">
        <v>24</v>
      </c>
      <c r="AQ110" s="924"/>
      <c r="AR110" s="924"/>
      <c r="AS110" s="924"/>
      <c r="AT110" s="925"/>
      <c r="AU110" s="926" t="s">
        <v>61</v>
      </c>
      <c r="AV110" s="927"/>
      <c r="AW110" s="927"/>
      <c r="AX110" s="927"/>
      <c r="AY110" s="928"/>
      <c r="AZ110" s="970" t="s">
        <v>395</v>
      </c>
      <c r="BA110" s="917"/>
      <c r="BB110" s="917"/>
      <c r="BC110" s="917"/>
      <c r="BD110" s="917"/>
      <c r="BE110" s="917"/>
      <c r="BF110" s="917"/>
      <c r="BG110" s="917"/>
      <c r="BH110" s="917"/>
      <c r="BI110" s="917"/>
      <c r="BJ110" s="917"/>
      <c r="BK110" s="917"/>
      <c r="BL110" s="917"/>
      <c r="BM110" s="917"/>
      <c r="BN110" s="917"/>
      <c r="BO110" s="917"/>
      <c r="BP110" s="918"/>
      <c r="BQ110" s="956">
        <v>3771849</v>
      </c>
      <c r="BR110" s="957"/>
      <c r="BS110" s="957"/>
      <c r="BT110" s="957"/>
      <c r="BU110" s="957"/>
      <c r="BV110" s="957">
        <v>3648250</v>
      </c>
      <c r="BW110" s="957"/>
      <c r="BX110" s="957"/>
      <c r="BY110" s="957"/>
      <c r="BZ110" s="957"/>
      <c r="CA110" s="957">
        <v>3350658</v>
      </c>
      <c r="CB110" s="957"/>
      <c r="CC110" s="957"/>
      <c r="CD110" s="957"/>
      <c r="CE110" s="957"/>
      <c r="CF110" s="971">
        <v>181.4</v>
      </c>
      <c r="CG110" s="972"/>
      <c r="CH110" s="972"/>
      <c r="CI110" s="972"/>
      <c r="CJ110" s="972"/>
      <c r="CK110" s="973" t="s">
        <v>396</v>
      </c>
      <c r="CL110" s="974"/>
      <c r="CM110" s="953" t="s">
        <v>397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398</v>
      </c>
      <c r="DH110" s="957"/>
      <c r="DI110" s="957"/>
      <c r="DJ110" s="957"/>
      <c r="DK110" s="957"/>
      <c r="DL110" s="957" t="s">
        <v>398</v>
      </c>
      <c r="DM110" s="957"/>
      <c r="DN110" s="957"/>
      <c r="DO110" s="957"/>
      <c r="DP110" s="957"/>
      <c r="DQ110" s="957" t="s">
        <v>398</v>
      </c>
      <c r="DR110" s="957"/>
      <c r="DS110" s="957"/>
      <c r="DT110" s="957"/>
      <c r="DU110" s="957"/>
      <c r="DV110" s="958" t="s">
        <v>398</v>
      </c>
      <c r="DW110" s="958"/>
      <c r="DX110" s="958"/>
      <c r="DY110" s="958"/>
      <c r="DZ110" s="959"/>
    </row>
    <row r="111" spans="1:131" s="197" customFormat="1" ht="26.25" customHeight="1">
      <c r="A111" s="960" t="s">
        <v>399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400</v>
      </c>
      <c r="AB111" s="964"/>
      <c r="AC111" s="964"/>
      <c r="AD111" s="964"/>
      <c r="AE111" s="965"/>
      <c r="AF111" s="966" t="s">
        <v>400</v>
      </c>
      <c r="AG111" s="964"/>
      <c r="AH111" s="964"/>
      <c r="AI111" s="964"/>
      <c r="AJ111" s="965"/>
      <c r="AK111" s="966" t="s">
        <v>400</v>
      </c>
      <c r="AL111" s="964"/>
      <c r="AM111" s="964"/>
      <c r="AN111" s="964"/>
      <c r="AO111" s="965"/>
      <c r="AP111" s="967" t="s">
        <v>400</v>
      </c>
      <c r="AQ111" s="968"/>
      <c r="AR111" s="968"/>
      <c r="AS111" s="968"/>
      <c r="AT111" s="969"/>
      <c r="AU111" s="929"/>
      <c r="AV111" s="930"/>
      <c r="AW111" s="930"/>
      <c r="AX111" s="930"/>
      <c r="AY111" s="931"/>
      <c r="AZ111" s="979" t="s">
        <v>401</v>
      </c>
      <c r="BA111" s="980"/>
      <c r="BB111" s="980"/>
      <c r="BC111" s="980"/>
      <c r="BD111" s="980"/>
      <c r="BE111" s="980"/>
      <c r="BF111" s="980"/>
      <c r="BG111" s="980"/>
      <c r="BH111" s="980"/>
      <c r="BI111" s="980"/>
      <c r="BJ111" s="980"/>
      <c r="BK111" s="980"/>
      <c r="BL111" s="980"/>
      <c r="BM111" s="980"/>
      <c r="BN111" s="980"/>
      <c r="BO111" s="980"/>
      <c r="BP111" s="981"/>
      <c r="BQ111" s="949">
        <v>15914</v>
      </c>
      <c r="BR111" s="950"/>
      <c r="BS111" s="950"/>
      <c r="BT111" s="950"/>
      <c r="BU111" s="950"/>
      <c r="BV111" s="950">
        <v>18093</v>
      </c>
      <c r="BW111" s="950"/>
      <c r="BX111" s="950"/>
      <c r="BY111" s="950"/>
      <c r="BZ111" s="950"/>
      <c r="CA111" s="950">
        <v>16626</v>
      </c>
      <c r="CB111" s="950"/>
      <c r="CC111" s="950"/>
      <c r="CD111" s="950"/>
      <c r="CE111" s="950"/>
      <c r="CF111" s="944">
        <v>0.9</v>
      </c>
      <c r="CG111" s="945"/>
      <c r="CH111" s="945"/>
      <c r="CI111" s="945"/>
      <c r="CJ111" s="945"/>
      <c r="CK111" s="975"/>
      <c r="CL111" s="976"/>
      <c r="CM111" s="946" t="s">
        <v>402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403</v>
      </c>
      <c r="DH111" s="950"/>
      <c r="DI111" s="950"/>
      <c r="DJ111" s="950"/>
      <c r="DK111" s="950"/>
      <c r="DL111" s="950">
        <v>3284</v>
      </c>
      <c r="DM111" s="950"/>
      <c r="DN111" s="950"/>
      <c r="DO111" s="950"/>
      <c r="DP111" s="950"/>
      <c r="DQ111" s="950">
        <v>2938</v>
      </c>
      <c r="DR111" s="950"/>
      <c r="DS111" s="950"/>
      <c r="DT111" s="950"/>
      <c r="DU111" s="950"/>
      <c r="DV111" s="951">
        <v>0.2</v>
      </c>
      <c r="DW111" s="951"/>
      <c r="DX111" s="951"/>
      <c r="DY111" s="951"/>
      <c r="DZ111" s="952"/>
    </row>
    <row r="112" spans="1:131" s="197" customFormat="1" ht="26.25" customHeight="1">
      <c r="A112" s="982" t="s">
        <v>404</v>
      </c>
      <c r="B112" s="983"/>
      <c r="C112" s="980" t="s">
        <v>405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403</v>
      </c>
      <c r="AB112" s="989"/>
      <c r="AC112" s="989"/>
      <c r="AD112" s="989"/>
      <c r="AE112" s="990"/>
      <c r="AF112" s="991" t="s">
        <v>403</v>
      </c>
      <c r="AG112" s="989"/>
      <c r="AH112" s="989"/>
      <c r="AI112" s="989"/>
      <c r="AJ112" s="990"/>
      <c r="AK112" s="991" t="s">
        <v>403</v>
      </c>
      <c r="AL112" s="989"/>
      <c r="AM112" s="989"/>
      <c r="AN112" s="989"/>
      <c r="AO112" s="990"/>
      <c r="AP112" s="992" t="s">
        <v>403</v>
      </c>
      <c r="AQ112" s="993"/>
      <c r="AR112" s="993"/>
      <c r="AS112" s="993"/>
      <c r="AT112" s="994"/>
      <c r="AU112" s="929"/>
      <c r="AV112" s="930"/>
      <c r="AW112" s="930"/>
      <c r="AX112" s="930"/>
      <c r="AY112" s="931"/>
      <c r="AZ112" s="979" t="s">
        <v>406</v>
      </c>
      <c r="BA112" s="980"/>
      <c r="BB112" s="980"/>
      <c r="BC112" s="980"/>
      <c r="BD112" s="980"/>
      <c r="BE112" s="980"/>
      <c r="BF112" s="980"/>
      <c r="BG112" s="980"/>
      <c r="BH112" s="980"/>
      <c r="BI112" s="980"/>
      <c r="BJ112" s="980"/>
      <c r="BK112" s="980"/>
      <c r="BL112" s="980"/>
      <c r="BM112" s="980"/>
      <c r="BN112" s="980"/>
      <c r="BO112" s="980"/>
      <c r="BP112" s="981"/>
      <c r="BQ112" s="949">
        <v>1326358</v>
      </c>
      <c r="BR112" s="950"/>
      <c r="BS112" s="950"/>
      <c r="BT112" s="950"/>
      <c r="BU112" s="950"/>
      <c r="BV112" s="950">
        <v>1235396</v>
      </c>
      <c r="BW112" s="950"/>
      <c r="BX112" s="950"/>
      <c r="BY112" s="950"/>
      <c r="BZ112" s="950"/>
      <c r="CA112" s="950">
        <v>1201572</v>
      </c>
      <c r="CB112" s="950"/>
      <c r="CC112" s="950"/>
      <c r="CD112" s="950"/>
      <c r="CE112" s="950"/>
      <c r="CF112" s="944">
        <v>65</v>
      </c>
      <c r="CG112" s="945"/>
      <c r="CH112" s="945"/>
      <c r="CI112" s="945"/>
      <c r="CJ112" s="945"/>
      <c r="CK112" s="975"/>
      <c r="CL112" s="976"/>
      <c r="CM112" s="946" t="s">
        <v>407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403</v>
      </c>
      <c r="DH112" s="950"/>
      <c r="DI112" s="950"/>
      <c r="DJ112" s="950"/>
      <c r="DK112" s="950"/>
      <c r="DL112" s="950" t="s">
        <v>403</v>
      </c>
      <c r="DM112" s="950"/>
      <c r="DN112" s="950"/>
      <c r="DO112" s="950"/>
      <c r="DP112" s="950"/>
      <c r="DQ112" s="950" t="s">
        <v>403</v>
      </c>
      <c r="DR112" s="950"/>
      <c r="DS112" s="950"/>
      <c r="DT112" s="950"/>
      <c r="DU112" s="950"/>
      <c r="DV112" s="951" t="s">
        <v>403</v>
      </c>
      <c r="DW112" s="951"/>
      <c r="DX112" s="951"/>
      <c r="DY112" s="951"/>
      <c r="DZ112" s="952"/>
    </row>
    <row r="113" spans="1:130" s="197" customFormat="1" ht="26.25" customHeight="1">
      <c r="A113" s="984"/>
      <c r="B113" s="985"/>
      <c r="C113" s="980" t="s">
        <v>408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95294</v>
      </c>
      <c r="AB113" s="964"/>
      <c r="AC113" s="964"/>
      <c r="AD113" s="964"/>
      <c r="AE113" s="965"/>
      <c r="AF113" s="966">
        <v>87348</v>
      </c>
      <c r="AG113" s="964"/>
      <c r="AH113" s="964"/>
      <c r="AI113" s="964"/>
      <c r="AJ113" s="965"/>
      <c r="AK113" s="966">
        <v>87901</v>
      </c>
      <c r="AL113" s="964"/>
      <c r="AM113" s="964"/>
      <c r="AN113" s="964"/>
      <c r="AO113" s="965"/>
      <c r="AP113" s="967">
        <v>4.8</v>
      </c>
      <c r="AQ113" s="968"/>
      <c r="AR113" s="968"/>
      <c r="AS113" s="968"/>
      <c r="AT113" s="969"/>
      <c r="AU113" s="929"/>
      <c r="AV113" s="930"/>
      <c r="AW113" s="930"/>
      <c r="AX113" s="930"/>
      <c r="AY113" s="931"/>
      <c r="AZ113" s="979" t="s">
        <v>409</v>
      </c>
      <c r="BA113" s="980"/>
      <c r="BB113" s="980"/>
      <c r="BC113" s="980"/>
      <c r="BD113" s="980"/>
      <c r="BE113" s="980"/>
      <c r="BF113" s="980"/>
      <c r="BG113" s="980"/>
      <c r="BH113" s="980"/>
      <c r="BI113" s="980"/>
      <c r="BJ113" s="980"/>
      <c r="BK113" s="980"/>
      <c r="BL113" s="980"/>
      <c r="BM113" s="980"/>
      <c r="BN113" s="980"/>
      <c r="BO113" s="980"/>
      <c r="BP113" s="981"/>
      <c r="BQ113" s="949">
        <v>179698</v>
      </c>
      <c r="BR113" s="950"/>
      <c r="BS113" s="950"/>
      <c r="BT113" s="950"/>
      <c r="BU113" s="950"/>
      <c r="BV113" s="950">
        <v>291033</v>
      </c>
      <c r="BW113" s="950"/>
      <c r="BX113" s="950"/>
      <c r="BY113" s="950"/>
      <c r="BZ113" s="950"/>
      <c r="CA113" s="950">
        <v>289168</v>
      </c>
      <c r="CB113" s="950"/>
      <c r="CC113" s="950"/>
      <c r="CD113" s="950"/>
      <c r="CE113" s="950"/>
      <c r="CF113" s="944">
        <v>15.7</v>
      </c>
      <c r="CG113" s="945"/>
      <c r="CH113" s="945"/>
      <c r="CI113" s="945"/>
      <c r="CJ113" s="945"/>
      <c r="CK113" s="975"/>
      <c r="CL113" s="976"/>
      <c r="CM113" s="946" t="s">
        <v>410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403</v>
      </c>
      <c r="DH113" s="989"/>
      <c r="DI113" s="989"/>
      <c r="DJ113" s="989"/>
      <c r="DK113" s="990"/>
      <c r="DL113" s="991" t="s">
        <v>403</v>
      </c>
      <c r="DM113" s="989"/>
      <c r="DN113" s="989"/>
      <c r="DO113" s="989"/>
      <c r="DP113" s="990"/>
      <c r="DQ113" s="991" t="s">
        <v>403</v>
      </c>
      <c r="DR113" s="989"/>
      <c r="DS113" s="989"/>
      <c r="DT113" s="989"/>
      <c r="DU113" s="990"/>
      <c r="DV113" s="992" t="s">
        <v>403</v>
      </c>
      <c r="DW113" s="993"/>
      <c r="DX113" s="993"/>
      <c r="DY113" s="993"/>
      <c r="DZ113" s="994"/>
    </row>
    <row r="114" spans="1:130" s="197" customFormat="1" ht="26.25" customHeight="1">
      <c r="A114" s="984"/>
      <c r="B114" s="985"/>
      <c r="C114" s="980" t="s">
        <v>411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11738</v>
      </c>
      <c r="AB114" s="989"/>
      <c r="AC114" s="989"/>
      <c r="AD114" s="989"/>
      <c r="AE114" s="990"/>
      <c r="AF114" s="991">
        <v>11113</v>
      </c>
      <c r="AG114" s="989"/>
      <c r="AH114" s="989"/>
      <c r="AI114" s="989"/>
      <c r="AJ114" s="990"/>
      <c r="AK114" s="991">
        <v>16031</v>
      </c>
      <c r="AL114" s="989"/>
      <c r="AM114" s="989"/>
      <c r="AN114" s="989"/>
      <c r="AO114" s="990"/>
      <c r="AP114" s="992">
        <v>0.9</v>
      </c>
      <c r="AQ114" s="993"/>
      <c r="AR114" s="993"/>
      <c r="AS114" s="993"/>
      <c r="AT114" s="994"/>
      <c r="AU114" s="929"/>
      <c r="AV114" s="930"/>
      <c r="AW114" s="930"/>
      <c r="AX114" s="930"/>
      <c r="AY114" s="931"/>
      <c r="AZ114" s="979" t="s">
        <v>412</v>
      </c>
      <c r="BA114" s="980"/>
      <c r="BB114" s="980"/>
      <c r="BC114" s="980"/>
      <c r="BD114" s="980"/>
      <c r="BE114" s="980"/>
      <c r="BF114" s="980"/>
      <c r="BG114" s="980"/>
      <c r="BH114" s="980"/>
      <c r="BI114" s="980"/>
      <c r="BJ114" s="980"/>
      <c r="BK114" s="980"/>
      <c r="BL114" s="980"/>
      <c r="BM114" s="980"/>
      <c r="BN114" s="980"/>
      <c r="BO114" s="980"/>
      <c r="BP114" s="981"/>
      <c r="BQ114" s="949">
        <v>560922</v>
      </c>
      <c r="BR114" s="950"/>
      <c r="BS114" s="950"/>
      <c r="BT114" s="950"/>
      <c r="BU114" s="950"/>
      <c r="BV114" s="950">
        <v>472862</v>
      </c>
      <c r="BW114" s="950"/>
      <c r="BX114" s="950"/>
      <c r="BY114" s="950"/>
      <c r="BZ114" s="950"/>
      <c r="CA114" s="950">
        <v>444143</v>
      </c>
      <c r="CB114" s="950"/>
      <c r="CC114" s="950"/>
      <c r="CD114" s="950"/>
      <c r="CE114" s="950"/>
      <c r="CF114" s="944">
        <v>24</v>
      </c>
      <c r="CG114" s="945"/>
      <c r="CH114" s="945"/>
      <c r="CI114" s="945"/>
      <c r="CJ114" s="945"/>
      <c r="CK114" s="975"/>
      <c r="CL114" s="976"/>
      <c r="CM114" s="946" t="s">
        <v>413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403</v>
      </c>
      <c r="DH114" s="989"/>
      <c r="DI114" s="989"/>
      <c r="DJ114" s="989"/>
      <c r="DK114" s="990"/>
      <c r="DL114" s="991" t="s">
        <v>403</v>
      </c>
      <c r="DM114" s="989"/>
      <c r="DN114" s="989"/>
      <c r="DO114" s="989"/>
      <c r="DP114" s="990"/>
      <c r="DQ114" s="991" t="s">
        <v>403</v>
      </c>
      <c r="DR114" s="989"/>
      <c r="DS114" s="989"/>
      <c r="DT114" s="989"/>
      <c r="DU114" s="990"/>
      <c r="DV114" s="992" t="s">
        <v>403</v>
      </c>
      <c r="DW114" s="993"/>
      <c r="DX114" s="993"/>
      <c r="DY114" s="993"/>
      <c r="DZ114" s="994"/>
    </row>
    <row r="115" spans="1:130" s="197" customFormat="1" ht="26.25" customHeight="1">
      <c r="A115" s="984"/>
      <c r="B115" s="985"/>
      <c r="C115" s="980" t="s">
        <v>414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1251</v>
      </c>
      <c r="AB115" s="964"/>
      <c r="AC115" s="964"/>
      <c r="AD115" s="964"/>
      <c r="AE115" s="965"/>
      <c r="AF115" s="966">
        <v>1712</v>
      </c>
      <c r="AG115" s="964"/>
      <c r="AH115" s="964"/>
      <c r="AI115" s="964"/>
      <c r="AJ115" s="965"/>
      <c r="AK115" s="966">
        <v>1604</v>
      </c>
      <c r="AL115" s="964"/>
      <c r="AM115" s="964"/>
      <c r="AN115" s="964"/>
      <c r="AO115" s="965"/>
      <c r="AP115" s="967">
        <v>0.1</v>
      </c>
      <c r="AQ115" s="968"/>
      <c r="AR115" s="968"/>
      <c r="AS115" s="968"/>
      <c r="AT115" s="969"/>
      <c r="AU115" s="929"/>
      <c r="AV115" s="930"/>
      <c r="AW115" s="930"/>
      <c r="AX115" s="930"/>
      <c r="AY115" s="931"/>
      <c r="AZ115" s="979" t="s">
        <v>415</v>
      </c>
      <c r="BA115" s="980"/>
      <c r="BB115" s="980"/>
      <c r="BC115" s="980"/>
      <c r="BD115" s="980"/>
      <c r="BE115" s="980"/>
      <c r="BF115" s="980"/>
      <c r="BG115" s="980"/>
      <c r="BH115" s="980"/>
      <c r="BI115" s="980"/>
      <c r="BJ115" s="980"/>
      <c r="BK115" s="980"/>
      <c r="BL115" s="980"/>
      <c r="BM115" s="980"/>
      <c r="BN115" s="980"/>
      <c r="BO115" s="980"/>
      <c r="BP115" s="981"/>
      <c r="BQ115" s="949" t="s">
        <v>403</v>
      </c>
      <c r="BR115" s="950"/>
      <c r="BS115" s="950"/>
      <c r="BT115" s="950"/>
      <c r="BU115" s="950"/>
      <c r="BV115" s="950" t="s">
        <v>403</v>
      </c>
      <c r="BW115" s="950"/>
      <c r="BX115" s="950"/>
      <c r="BY115" s="950"/>
      <c r="BZ115" s="950"/>
      <c r="CA115" s="950" t="s">
        <v>403</v>
      </c>
      <c r="CB115" s="950"/>
      <c r="CC115" s="950"/>
      <c r="CD115" s="950"/>
      <c r="CE115" s="950"/>
      <c r="CF115" s="944" t="s">
        <v>403</v>
      </c>
      <c r="CG115" s="945"/>
      <c r="CH115" s="945"/>
      <c r="CI115" s="945"/>
      <c r="CJ115" s="945"/>
      <c r="CK115" s="975"/>
      <c r="CL115" s="976"/>
      <c r="CM115" s="979" t="s">
        <v>416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403</v>
      </c>
      <c r="DH115" s="989"/>
      <c r="DI115" s="989"/>
      <c r="DJ115" s="989"/>
      <c r="DK115" s="990"/>
      <c r="DL115" s="991" t="s">
        <v>403</v>
      </c>
      <c r="DM115" s="989"/>
      <c r="DN115" s="989"/>
      <c r="DO115" s="989"/>
      <c r="DP115" s="990"/>
      <c r="DQ115" s="991" t="s">
        <v>403</v>
      </c>
      <c r="DR115" s="989"/>
      <c r="DS115" s="989"/>
      <c r="DT115" s="989"/>
      <c r="DU115" s="990"/>
      <c r="DV115" s="992" t="s">
        <v>403</v>
      </c>
      <c r="DW115" s="993"/>
      <c r="DX115" s="993"/>
      <c r="DY115" s="993"/>
      <c r="DZ115" s="994"/>
    </row>
    <row r="116" spans="1:130" s="197" customFormat="1" ht="26.25" customHeight="1">
      <c r="A116" s="986"/>
      <c r="B116" s="987"/>
      <c r="C116" s="1001" t="s">
        <v>417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403</v>
      </c>
      <c r="AB116" s="989"/>
      <c r="AC116" s="989"/>
      <c r="AD116" s="989"/>
      <c r="AE116" s="990"/>
      <c r="AF116" s="991" t="s">
        <v>403</v>
      </c>
      <c r="AG116" s="989"/>
      <c r="AH116" s="989"/>
      <c r="AI116" s="989"/>
      <c r="AJ116" s="990"/>
      <c r="AK116" s="991" t="s">
        <v>403</v>
      </c>
      <c r="AL116" s="989"/>
      <c r="AM116" s="989"/>
      <c r="AN116" s="989"/>
      <c r="AO116" s="990"/>
      <c r="AP116" s="992" t="s">
        <v>403</v>
      </c>
      <c r="AQ116" s="993"/>
      <c r="AR116" s="993"/>
      <c r="AS116" s="993"/>
      <c r="AT116" s="994"/>
      <c r="AU116" s="929"/>
      <c r="AV116" s="930"/>
      <c r="AW116" s="930"/>
      <c r="AX116" s="930"/>
      <c r="AY116" s="931"/>
      <c r="AZ116" s="979" t="s">
        <v>418</v>
      </c>
      <c r="BA116" s="980"/>
      <c r="BB116" s="980"/>
      <c r="BC116" s="980"/>
      <c r="BD116" s="980"/>
      <c r="BE116" s="980"/>
      <c r="BF116" s="980"/>
      <c r="BG116" s="980"/>
      <c r="BH116" s="980"/>
      <c r="BI116" s="980"/>
      <c r="BJ116" s="980"/>
      <c r="BK116" s="980"/>
      <c r="BL116" s="980"/>
      <c r="BM116" s="980"/>
      <c r="BN116" s="980"/>
      <c r="BO116" s="980"/>
      <c r="BP116" s="981"/>
      <c r="BQ116" s="949" t="s">
        <v>403</v>
      </c>
      <c r="BR116" s="950"/>
      <c r="BS116" s="950"/>
      <c r="BT116" s="950"/>
      <c r="BU116" s="950"/>
      <c r="BV116" s="950" t="s">
        <v>403</v>
      </c>
      <c r="BW116" s="950"/>
      <c r="BX116" s="950"/>
      <c r="BY116" s="950"/>
      <c r="BZ116" s="950"/>
      <c r="CA116" s="950" t="s">
        <v>403</v>
      </c>
      <c r="CB116" s="950"/>
      <c r="CC116" s="950"/>
      <c r="CD116" s="950"/>
      <c r="CE116" s="950"/>
      <c r="CF116" s="944" t="s">
        <v>403</v>
      </c>
      <c r="CG116" s="945"/>
      <c r="CH116" s="945"/>
      <c r="CI116" s="945"/>
      <c r="CJ116" s="945"/>
      <c r="CK116" s="975"/>
      <c r="CL116" s="976"/>
      <c r="CM116" s="946" t="s">
        <v>419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403</v>
      </c>
      <c r="DH116" s="989"/>
      <c r="DI116" s="989"/>
      <c r="DJ116" s="989"/>
      <c r="DK116" s="990"/>
      <c r="DL116" s="991" t="s">
        <v>403</v>
      </c>
      <c r="DM116" s="989"/>
      <c r="DN116" s="989"/>
      <c r="DO116" s="989"/>
      <c r="DP116" s="990"/>
      <c r="DQ116" s="991" t="s">
        <v>403</v>
      </c>
      <c r="DR116" s="989"/>
      <c r="DS116" s="989"/>
      <c r="DT116" s="989"/>
      <c r="DU116" s="990"/>
      <c r="DV116" s="992" t="s">
        <v>403</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420</v>
      </c>
      <c r="Z117" s="914"/>
      <c r="AA117" s="1026">
        <v>518304</v>
      </c>
      <c r="AB117" s="996"/>
      <c r="AC117" s="996"/>
      <c r="AD117" s="996"/>
      <c r="AE117" s="997"/>
      <c r="AF117" s="995">
        <v>524556</v>
      </c>
      <c r="AG117" s="996"/>
      <c r="AH117" s="996"/>
      <c r="AI117" s="996"/>
      <c r="AJ117" s="997"/>
      <c r="AK117" s="995">
        <v>549524</v>
      </c>
      <c r="AL117" s="996"/>
      <c r="AM117" s="996"/>
      <c r="AN117" s="996"/>
      <c r="AO117" s="997"/>
      <c r="AP117" s="998"/>
      <c r="AQ117" s="999"/>
      <c r="AR117" s="999"/>
      <c r="AS117" s="999"/>
      <c r="AT117" s="1000"/>
      <c r="AU117" s="929"/>
      <c r="AV117" s="930"/>
      <c r="AW117" s="930"/>
      <c r="AX117" s="930"/>
      <c r="AY117" s="931"/>
      <c r="AZ117" s="1025" t="s">
        <v>421</v>
      </c>
      <c r="BA117" s="1001"/>
      <c r="BB117" s="1001"/>
      <c r="BC117" s="1001"/>
      <c r="BD117" s="1001"/>
      <c r="BE117" s="1001"/>
      <c r="BF117" s="1001"/>
      <c r="BG117" s="1001"/>
      <c r="BH117" s="1001"/>
      <c r="BI117" s="1001"/>
      <c r="BJ117" s="1001"/>
      <c r="BK117" s="1001"/>
      <c r="BL117" s="1001"/>
      <c r="BM117" s="1001"/>
      <c r="BN117" s="1001"/>
      <c r="BO117" s="1001"/>
      <c r="BP117" s="1002"/>
      <c r="BQ117" s="1015">
        <v>3706</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422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393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391</v>
      </c>
      <c r="AB118" s="913"/>
      <c r="AC118" s="913"/>
      <c r="AD118" s="913"/>
      <c r="AE118" s="914"/>
      <c r="AF118" s="912" t="s">
        <v>285</v>
      </c>
      <c r="AG118" s="913"/>
      <c r="AH118" s="913"/>
      <c r="AI118" s="913"/>
      <c r="AJ118" s="914"/>
      <c r="AK118" s="912" t="s">
        <v>284</v>
      </c>
      <c r="AL118" s="913"/>
      <c r="AM118" s="913"/>
      <c r="AN118" s="913"/>
      <c r="AO118" s="914"/>
      <c r="AP118" s="1020" t="s">
        <v>392</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423</v>
      </c>
      <c r="BP118" s="1024"/>
      <c r="BQ118" s="1015">
        <v>5858447</v>
      </c>
      <c r="BR118" s="1016"/>
      <c r="BS118" s="1016"/>
      <c r="BT118" s="1016"/>
      <c r="BU118" s="1016"/>
      <c r="BV118" s="1016">
        <v>5665634</v>
      </c>
      <c r="BW118" s="1016"/>
      <c r="BX118" s="1016"/>
      <c r="BY118" s="1016"/>
      <c r="BZ118" s="1016"/>
      <c r="CA118" s="1016">
        <v>5302167</v>
      </c>
      <c r="CB118" s="1016"/>
      <c r="CC118" s="1016"/>
      <c r="CD118" s="1016"/>
      <c r="CE118" s="1016"/>
      <c r="CF118" s="1017"/>
      <c r="CG118" s="1018"/>
      <c r="CH118" s="1018"/>
      <c r="CI118" s="1018"/>
      <c r="CJ118" s="1019"/>
      <c r="CK118" s="975"/>
      <c r="CL118" s="976"/>
      <c r="CM118" s="946" t="s">
        <v>424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c r="A119" s="1004" t="s">
        <v>396</v>
      </c>
      <c r="B119" s="974"/>
      <c r="C119" s="953" t="s">
        <v>397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425</v>
      </c>
      <c r="AV119" s="1008"/>
      <c r="AW119" s="1008"/>
      <c r="AX119" s="1008"/>
      <c r="AY119" s="1009"/>
      <c r="AZ119" s="970" t="s">
        <v>426</v>
      </c>
      <c r="BA119" s="917"/>
      <c r="BB119" s="917"/>
      <c r="BC119" s="917"/>
      <c r="BD119" s="917"/>
      <c r="BE119" s="917"/>
      <c r="BF119" s="917"/>
      <c r="BG119" s="917"/>
      <c r="BH119" s="917"/>
      <c r="BI119" s="917"/>
      <c r="BJ119" s="917"/>
      <c r="BK119" s="917"/>
      <c r="BL119" s="917"/>
      <c r="BM119" s="917"/>
      <c r="BN119" s="917"/>
      <c r="BO119" s="917"/>
      <c r="BP119" s="918"/>
      <c r="BQ119" s="956">
        <v>1877918</v>
      </c>
      <c r="BR119" s="957"/>
      <c r="BS119" s="957"/>
      <c r="BT119" s="957"/>
      <c r="BU119" s="957"/>
      <c r="BV119" s="957">
        <v>2113463</v>
      </c>
      <c r="BW119" s="957"/>
      <c r="BX119" s="957"/>
      <c r="BY119" s="957"/>
      <c r="BZ119" s="957"/>
      <c r="CA119" s="957">
        <v>2324555</v>
      </c>
      <c r="CB119" s="957"/>
      <c r="CC119" s="957"/>
      <c r="CD119" s="957"/>
      <c r="CE119" s="957"/>
      <c r="CF119" s="971">
        <v>125.8</v>
      </c>
      <c r="CG119" s="972"/>
      <c r="CH119" s="972"/>
      <c r="CI119" s="972"/>
      <c r="CJ119" s="972"/>
      <c r="CK119" s="977"/>
      <c r="CL119" s="978"/>
      <c r="CM119" s="1034" t="s">
        <v>427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15914</v>
      </c>
      <c r="DH119" s="1028"/>
      <c r="DI119" s="1028"/>
      <c r="DJ119" s="1028"/>
      <c r="DK119" s="1029"/>
      <c r="DL119" s="1030">
        <v>14809</v>
      </c>
      <c r="DM119" s="1028"/>
      <c r="DN119" s="1028"/>
      <c r="DO119" s="1028"/>
      <c r="DP119" s="1029"/>
      <c r="DQ119" s="1030">
        <v>13688</v>
      </c>
      <c r="DR119" s="1028"/>
      <c r="DS119" s="1028"/>
      <c r="DT119" s="1028"/>
      <c r="DU119" s="1029"/>
      <c r="DV119" s="1031">
        <v>0.7</v>
      </c>
      <c r="DW119" s="1032"/>
      <c r="DX119" s="1032"/>
      <c r="DY119" s="1032"/>
      <c r="DZ119" s="1033"/>
    </row>
    <row r="120" spans="1:130" s="197" customFormat="1" ht="26.25" customHeight="1">
      <c r="A120" s="1005"/>
      <c r="B120" s="976"/>
      <c r="C120" s="946" t="s">
        <v>402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428</v>
      </c>
      <c r="BA120" s="980"/>
      <c r="BB120" s="980"/>
      <c r="BC120" s="980"/>
      <c r="BD120" s="980"/>
      <c r="BE120" s="980"/>
      <c r="BF120" s="980"/>
      <c r="BG120" s="980"/>
      <c r="BH120" s="980"/>
      <c r="BI120" s="980"/>
      <c r="BJ120" s="980"/>
      <c r="BK120" s="980"/>
      <c r="BL120" s="980"/>
      <c r="BM120" s="980"/>
      <c r="BN120" s="980"/>
      <c r="BO120" s="980"/>
      <c r="BP120" s="981"/>
      <c r="BQ120" s="949">
        <v>73153</v>
      </c>
      <c r="BR120" s="950"/>
      <c r="BS120" s="950"/>
      <c r="BT120" s="950"/>
      <c r="BU120" s="950"/>
      <c r="BV120" s="950">
        <v>55301</v>
      </c>
      <c r="BW120" s="950"/>
      <c r="BX120" s="950"/>
      <c r="BY120" s="950"/>
      <c r="BZ120" s="950"/>
      <c r="CA120" s="950">
        <v>43857</v>
      </c>
      <c r="CB120" s="950"/>
      <c r="CC120" s="950"/>
      <c r="CD120" s="950"/>
      <c r="CE120" s="950"/>
      <c r="CF120" s="944">
        <v>2.4</v>
      </c>
      <c r="CG120" s="945"/>
      <c r="CH120" s="945"/>
      <c r="CI120" s="945"/>
      <c r="CJ120" s="945"/>
      <c r="CK120" s="1043" t="s">
        <v>429</v>
      </c>
      <c r="CL120" s="1044"/>
      <c r="CM120" s="1044"/>
      <c r="CN120" s="1044"/>
      <c r="CO120" s="1045"/>
      <c r="CP120" s="1051" t="s">
        <v>376</v>
      </c>
      <c r="CQ120" s="1052"/>
      <c r="CR120" s="1052"/>
      <c r="CS120" s="1052"/>
      <c r="CT120" s="1052"/>
      <c r="CU120" s="1052"/>
      <c r="CV120" s="1052"/>
      <c r="CW120" s="1052"/>
      <c r="CX120" s="1052"/>
      <c r="CY120" s="1052"/>
      <c r="CZ120" s="1052"/>
      <c r="DA120" s="1052"/>
      <c r="DB120" s="1052"/>
      <c r="DC120" s="1052"/>
      <c r="DD120" s="1052"/>
      <c r="DE120" s="1052"/>
      <c r="DF120" s="1053"/>
      <c r="DG120" s="956">
        <v>1301145</v>
      </c>
      <c r="DH120" s="957"/>
      <c r="DI120" s="957"/>
      <c r="DJ120" s="957"/>
      <c r="DK120" s="957"/>
      <c r="DL120" s="957">
        <v>1216665</v>
      </c>
      <c r="DM120" s="957"/>
      <c r="DN120" s="957"/>
      <c r="DO120" s="957"/>
      <c r="DP120" s="957"/>
      <c r="DQ120" s="957">
        <v>1175023</v>
      </c>
      <c r="DR120" s="957"/>
      <c r="DS120" s="957"/>
      <c r="DT120" s="957"/>
      <c r="DU120" s="957"/>
      <c r="DV120" s="958">
        <v>63.6</v>
      </c>
      <c r="DW120" s="958"/>
      <c r="DX120" s="958"/>
      <c r="DY120" s="958"/>
      <c r="DZ120" s="959"/>
    </row>
    <row r="121" spans="1:130" s="197" customFormat="1" ht="26.25" customHeight="1">
      <c r="A121" s="1005"/>
      <c r="B121" s="976"/>
      <c r="C121" s="1040" t="s">
        <v>430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431</v>
      </c>
      <c r="BA121" s="1001"/>
      <c r="BB121" s="1001"/>
      <c r="BC121" s="1001"/>
      <c r="BD121" s="1001"/>
      <c r="BE121" s="1001"/>
      <c r="BF121" s="1001"/>
      <c r="BG121" s="1001"/>
      <c r="BH121" s="1001"/>
      <c r="BI121" s="1001"/>
      <c r="BJ121" s="1001"/>
      <c r="BK121" s="1001"/>
      <c r="BL121" s="1001"/>
      <c r="BM121" s="1001"/>
      <c r="BN121" s="1001"/>
      <c r="BO121" s="1001"/>
      <c r="BP121" s="1002"/>
      <c r="BQ121" s="1015">
        <v>4619581</v>
      </c>
      <c r="BR121" s="1016"/>
      <c r="BS121" s="1016"/>
      <c r="BT121" s="1016"/>
      <c r="BU121" s="1016"/>
      <c r="BV121" s="1016">
        <v>4458902</v>
      </c>
      <c r="BW121" s="1016"/>
      <c r="BX121" s="1016"/>
      <c r="BY121" s="1016"/>
      <c r="BZ121" s="1016"/>
      <c r="CA121" s="1016">
        <v>4347587</v>
      </c>
      <c r="CB121" s="1016"/>
      <c r="CC121" s="1016"/>
      <c r="CD121" s="1016"/>
      <c r="CE121" s="1016"/>
      <c r="CF121" s="1054">
        <v>235.3</v>
      </c>
      <c r="CG121" s="1055"/>
      <c r="CH121" s="1055"/>
      <c r="CI121" s="1055"/>
      <c r="CJ121" s="1055"/>
      <c r="CK121" s="1046"/>
      <c r="CL121" s="1047"/>
      <c r="CM121" s="1047"/>
      <c r="CN121" s="1047"/>
      <c r="CO121" s="1048"/>
      <c r="CP121" s="1037" t="s">
        <v>375</v>
      </c>
      <c r="CQ121" s="1038"/>
      <c r="CR121" s="1038"/>
      <c r="CS121" s="1038"/>
      <c r="CT121" s="1038"/>
      <c r="CU121" s="1038"/>
      <c r="CV121" s="1038"/>
      <c r="CW121" s="1038"/>
      <c r="CX121" s="1038"/>
      <c r="CY121" s="1038"/>
      <c r="CZ121" s="1038"/>
      <c r="DA121" s="1038"/>
      <c r="DB121" s="1038"/>
      <c r="DC121" s="1038"/>
      <c r="DD121" s="1038"/>
      <c r="DE121" s="1038"/>
      <c r="DF121" s="1039"/>
      <c r="DG121" s="949">
        <v>22003</v>
      </c>
      <c r="DH121" s="950"/>
      <c r="DI121" s="950"/>
      <c r="DJ121" s="950"/>
      <c r="DK121" s="950"/>
      <c r="DL121" s="950">
        <v>16385</v>
      </c>
      <c r="DM121" s="950"/>
      <c r="DN121" s="950"/>
      <c r="DO121" s="950"/>
      <c r="DP121" s="950"/>
      <c r="DQ121" s="950">
        <v>24326</v>
      </c>
      <c r="DR121" s="950"/>
      <c r="DS121" s="950"/>
      <c r="DT121" s="950"/>
      <c r="DU121" s="950"/>
      <c r="DV121" s="951">
        <v>1.3</v>
      </c>
      <c r="DW121" s="951"/>
      <c r="DX121" s="951"/>
      <c r="DY121" s="951"/>
      <c r="DZ121" s="952"/>
    </row>
    <row r="122" spans="1:130" s="197" customFormat="1" ht="26.25" customHeight="1">
      <c r="A122" s="1005"/>
      <c r="B122" s="976"/>
      <c r="C122" s="946" t="s">
        <v>413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432</v>
      </c>
      <c r="BP122" s="1024"/>
      <c r="BQ122" s="1064">
        <v>6570652</v>
      </c>
      <c r="BR122" s="1065"/>
      <c r="BS122" s="1065"/>
      <c r="BT122" s="1065"/>
      <c r="BU122" s="1065"/>
      <c r="BV122" s="1065">
        <v>6627666</v>
      </c>
      <c r="BW122" s="1065"/>
      <c r="BX122" s="1065"/>
      <c r="BY122" s="1065"/>
      <c r="BZ122" s="1065"/>
      <c r="CA122" s="1065">
        <v>6715999</v>
      </c>
      <c r="CB122" s="1065"/>
      <c r="CC122" s="1065"/>
      <c r="CD122" s="1065"/>
      <c r="CE122" s="1065"/>
      <c r="CF122" s="1017"/>
      <c r="CG122" s="1018"/>
      <c r="CH122" s="1018"/>
      <c r="CI122" s="1018"/>
      <c r="CJ122" s="1019"/>
      <c r="CK122" s="1046"/>
      <c r="CL122" s="1047"/>
      <c r="CM122" s="1047"/>
      <c r="CN122" s="1047"/>
      <c r="CO122" s="1048"/>
      <c r="CP122" s="1037" t="s">
        <v>433</v>
      </c>
      <c r="CQ122" s="1038"/>
      <c r="CR122" s="1038"/>
      <c r="CS122" s="1038"/>
      <c r="CT122" s="1038"/>
      <c r="CU122" s="1038"/>
      <c r="CV122" s="1038"/>
      <c r="CW122" s="1038"/>
      <c r="CX122" s="1038"/>
      <c r="CY122" s="1038"/>
      <c r="CZ122" s="1038"/>
      <c r="DA122" s="1038"/>
      <c r="DB122" s="1038"/>
      <c r="DC122" s="1038"/>
      <c r="DD122" s="1038"/>
      <c r="DE122" s="1038"/>
      <c r="DF122" s="1039"/>
      <c r="DG122" s="949">
        <v>2805</v>
      </c>
      <c r="DH122" s="950"/>
      <c r="DI122" s="950"/>
      <c r="DJ122" s="950"/>
      <c r="DK122" s="950"/>
      <c r="DL122" s="950">
        <v>2346</v>
      </c>
      <c r="DM122" s="950"/>
      <c r="DN122" s="950"/>
      <c r="DO122" s="950"/>
      <c r="DP122" s="950"/>
      <c r="DQ122" s="950">
        <v>2223</v>
      </c>
      <c r="DR122" s="950"/>
      <c r="DS122" s="950"/>
      <c r="DT122" s="950"/>
      <c r="DU122" s="950"/>
      <c r="DV122" s="951">
        <v>0.1</v>
      </c>
      <c r="DW122" s="951"/>
      <c r="DX122" s="951"/>
      <c r="DY122" s="951"/>
      <c r="DZ122" s="952"/>
    </row>
    <row r="123" spans="1:130" s="197" customFormat="1" ht="26.25" customHeight="1" thickBot="1">
      <c r="A123" s="1005"/>
      <c r="B123" s="976"/>
      <c r="C123" s="946" t="s">
        <v>419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434</v>
      </c>
      <c r="AB123" s="989"/>
      <c r="AC123" s="989"/>
      <c r="AD123" s="989"/>
      <c r="AE123" s="990"/>
      <c r="AF123" s="991" t="s">
        <v>434</v>
      </c>
      <c r="AG123" s="989"/>
      <c r="AH123" s="989"/>
      <c r="AI123" s="989"/>
      <c r="AJ123" s="990"/>
      <c r="AK123" s="991" t="s">
        <v>434</v>
      </c>
      <c r="AL123" s="989"/>
      <c r="AM123" s="989"/>
      <c r="AN123" s="989"/>
      <c r="AO123" s="990"/>
      <c r="AP123" s="992" t="s">
        <v>434</v>
      </c>
      <c r="AQ123" s="993"/>
      <c r="AR123" s="993"/>
      <c r="AS123" s="993"/>
      <c r="AT123" s="994"/>
      <c r="AU123" s="1061" t="s">
        <v>435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434</v>
      </c>
      <c r="BR123" s="1057"/>
      <c r="BS123" s="1057"/>
      <c r="BT123" s="1057"/>
      <c r="BU123" s="1057"/>
      <c r="BV123" s="1057" t="s">
        <v>434</v>
      </c>
      <c r="BW123" s="1057"/>
      <c r="BX123" s="1057"/>
      <c r="BY123" s="1057"/>
      <c r="BZ123" s="1057"/>
      <c r="CA123" s="1057" t="s">
        <v>434</v>
      </c>
      <c r="CB123" s="1057"/>
      <c r="CC123" s="1057"/>
      <c r="CD123" s="1057"/>
      <c r="CE123" s="1057"/>
      <c r="CF123" s="1058"/>
      <c r="CG123" s="1059"/>
      <c r="CH123" s="1059"/>
      <c r="CI123" s="1059"/>
      <c r="CJ123" s="1060"/>
      <c r="CK123" s="1046"/>
      <c r="CL123" s="1047"/>
      <c r="CM123" s="1047"/>
      <c r="CN123" s="1047"/>
      <c r="CO123" s="1048"/>
      <c r="CP123" s="1037" t="s">
        <v>436</v>
      </c>
      <c r="CQ123" s="1038"/>
      <c r="CR123" s="1038"/>
      <c r="CS123" s="1038"/>
      <c r="CT123" s="1038"/>
      <c r="CU123" s="1038"/>
      <c r="CV123" s="1038"/>
      <c r="CW123" s="1038"/>
      <c r="CX123" s="1038"/>
      <c r="CY123" s="1038"/>
      <c r="CZ123" s="1038"/>
      <c r="DA123" s="1038"/>
      <c r="DB123" s="1038"/>
      <c r="DC123" s="1038"/>
      <c r="DD123" s="1038"/>
      <c r="DE123" s="1038"/>
      <c r="DF123" s="1039"/>
      <c r="DG123" s="988" t="s">
        <v>434</v>
      </c>
      <c r="DH123" s="989"/>
      <c r="DI123" s="989"/>
      <c r="DJ123" s="989"/>
      <c r="DK123" s="990"/>
      <c r="DL123" s="991" t="s">
        <v>434</v>
      </c>
      <c r="DM123" s="989"/>
      <c r="DN123" s="989"/>
      <c r="DO123" s="989"/>
      <c r="DP123" s="990"/>
      <c r="DQ123" s="991" t="s">
        <v>434</v>
      </c>
      <c r="DR123" s="989"/>
      <c r="DS123" s="989"/>
      <c r="DT123" s="989"/>
      <c r="DU123" s="990"/>
      <c r="DV123" s="992" t="s">
        <v>434</v>
      </c>
      <c r="DW123" s="993"/>
      <c r="DX123" s="993"/>
      <c r="DY123" s="993"/>
      <c r="DZ123" s="994"/>
    </row>
    <row r="124" spans="1:130" s="197" customFormat="1" ht="26.25" customHeight="1">
      <c r="A124" s="1005"/>
      <c r="B124" s="976"/>
      <c r="C124" s="946" t="s">
        <v>422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434</v>
      </c>
      <c r="AB124" s="989"/>
      <c r="AC124" s="989"/>
      <c r="AD124" s="989"/>
      <c r="AE124" s="990"/>
      <c r="AF124" s="991" t="s">
        <v>434</v>
      </c>
      <c r="AG124" s="989"/>
      <c r="AH124" s="989"/>
      <c r="AI124" s="989"/>
      <c r="AJ124" s="990"/>
      <c r="AK124" s="991" t="s">
        <v>434</v>
      </c>
      <c r="AL124" s="989"/>
      <c r="AM124" s="989"/>
      <c r="AN124" s="989"/>
      <c r="AO124" s="990"/>
      <c r="AP124" s="992" t="s">
        <v>434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437</v>
      </c>
      <c r="CQ124" s="1038"/>
      <c r="CR124" s="1038"/>
      <c r="CS124" s="1038"/>
      <c r="CT124" s="1038"/>
      <c r="CU124" s="1038"/>
      <c r="CV124" s="1038"/>
      <c r="CW124" s="1038"/>
      <c r="CX124" s="1038"/>
      <c r="CY124" s="1038"/>
      <c r="CZ124" s="1038"/>
      <c r="DA124" s="1038"/>
      <c r="DB124" s="1038"/>
      <c r="DC124" s="1038"/>
      <c r="DD124" s="1038"/>
      <c r="DE124" s="1038"/>
      <c r="DF124" s="1039"/>
      <c r="DG124" s="1027">
        <v>405</v>
      </c>
      <c r="DH124" s="1028"/>
      <c r="DI124" s="1028"/>
      <c r="DJ124" s="1028"/>
      <c r="DK124" s="1029"/>
      <c r="DL124" s="1030" t="s">
        <v>434</v>
      </c>
      <c r="DM124" s="1028"/>
      <c r="DN124" s="1028"/>
      <c r="DO124" s="1028"/>
      <c r="DP124" s="1029"/>
      <c r="DQ124" s="1030" t="s">
        <v>434</v>
      </c>
      <c r="DR124" s="1028"/>
      <c r="DS124" s="1028"/>
      <c r="DT124" s="1028"/>
      <c r="DU124" s="1029"/>
      <c r="DV124" s="1031" t="s">
        <v>434</v>
      </c>
      <c r="DW124" s="1032"/>
      <c r="DX124" s="1032"/>
      <c r="DY124" s="1032"/>
      <c r="DZ124" s="1033"/>
    </row>
    <row r="125" spans="1:130" s="197" customFormat="1" ht="26.25" customHeight="1" thickBot="1">
      <c r="A125" s="1005"/>
      <c r="B125" s="976"/>
      <c r="C125" s="946" t="s">
        <v>424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434</v>
      </c>
      <c r="AB125" s="989"/>
      <c r="AC125" s="989"/>
      <c r="AD125" s="989"/>
      <c r="AE125" s="990"/>
      <c r="AF125" s="991" t="s">
        <v>434</v>
      </c>
      <c r="AG125" s="989"/>
      <c r="AH125" s="989"/>
      <c r="AI125" s="989"/>
      <c r="AJ125" s="990"/>
      <c r="AK125" s="991" t="s">
        <v>434</v>
      </c>
      <c r="AL125" s="989"/>
      <c r="AM125" s="989"/>
      <c r="AN125" s="989"/>
      <c r="AO125" s="990"/>
      <c r="AP125" s="992" t="s">
        <v>434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438</v>
      </c>
      <c r="CL125" s="1044"/>
      <c r="CM125" s="1044"/>
      <c r="CN125" s="1044"/>
      <c r="CO125" s="1045"/>
      <c r="CP125" s="970" t="s">
        <v>439</v>
      </c>
      <c r="CQ125" s="917"/>
      <c r="CR125" s="917"/>
      <c r="CS125" s="917"/>
      <c r="CT125" s="917"/>
      <c r="CU125" s="917"/>
      <c r="CV125" s="917"/>
      <c r="CW125" s="917"/>
      <c r="CX125" s="917"/>
      <c r="CY125" s="917"/>
      <c r="CZ125" s="917"/>
      <c r="DA125" s="917"/>
      <c r="DB125" s="917"/>
      <c r="DC125" s="917"/>
      <c r="DD125" s="917"/>
      <c r="DE125" s="917"/>
      <c r="DF125" s="918"/>
      <c r="DG125" s="956" t="s">
        <v>434</v>
      </c>
      <c r="DH125" s="957"/>
      <c r="DI125" s="957"/>
      <c r="DJ125" s="957"/>
      <c r="DK125" s="957"/>
      <c r="DL125" s="957" t="s">
        <v>434</v>
      </c>
      <c r="DM125" s="957"/>
      <c r="DN125" s="957"/>
      <c r="DO125" s="957"/>
      <c r="DP125" s="957"/>
      <c r="DQ125" s="957" t="s">
        <v>434</v>
      </c>
      <c r="DR125" s="957"/>
      <c r="DS125" s="957"/>
      <c r="DT125" s="957"/>
      <c r="DU125" s="957"/>
      <c r="DV125" s="958" t="s">
        <v>434</v>
      </c>
      <c r="DW125" s="958"/>
      <c r="DX125" s="958"/>
      <c r="DY125" s="958"/>
      <c r="DZ125" s="959"/>
    </row>
    <row r="126" spans="1:130" s="197" customFormat="1" ht="26.25" customHeight="1">
      <c r="A126" s="1005"/>
      <c r="B126" s="976"/>
      <c r="C126" s="946" t="s">
        <v>427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1251</v>
      </c>
      <c r="AB126" s="989"/>
      <c r="AC126" s="989"/>
      <c r="AD126" s="989"/>
      <c r="AE126" s="990"/>
      <c r="AF126" s="991">
        <v>1712</v>
      </c>
      <c r="AG126" s="989"/>
      <c r="AH126" s="989"/>
      <c r="AI126" s="989"/>
      <c r="AJ126" s="990"/>
      <c r="AK126" s="991">
        <v>1604</v>
      </c>
      <c r="AL126" s="989"/>
      <c r="AM126" s="989"/>
      <c r="AN126" s="989"/>
      <c r="AO126" s="990"/>
      <c r="AP126" s="992">
        <v>0.1</v>
      </c>
      <c r="AQ126" s="993"/>
      <c r="AR126" s="993"/>
      <c r="AS126" s="993"/>
      <c r="AT126" s="994"/>
      <c r="AU126" s="233"/>
      <c r="AV126" s="233"/>
      <c r="AW126" s="233"/>
      <c r="AX126" s="1066" t="s">
        <v>440</v>
      </c>
      <c r="AY126" s="1067"/>
      <c r="AZ126" s="1067"/>
      <c r="BA126" s="1067"/>
      <c r="BB126" s="1067"/>
      <c r="BC126" s="1067"/>
      <c r="BD126" s="1067"/>
      <c r="BE126" s="1068"/>
      <c r="BF126" s="1082" t="s">
        <v>441</v>
      </c>
      <c r="BG126" s="1067"/>
      <c r="BH126" s="1067"/>
      <c r="BI126" s="1067"/>
      <c r="BJ126" s="1067"/>
      <c r="BK126" s="1067"/>
      <c r="BL126" s="1068"/>
      <c r="BM126" s="1082" t="s">
        <v>442</v>
      </c>
      <c r="BN126" s="1067"/>
      <c r="BO126" s="1067"/>
      <c r="BP126" s="1067"/>
      <c r="BQ126" s="1067"/>
      <c r="BR126" s="1067"/>
      <c r="BS126" s="1068"/>
      <c r="BT126" s="1082" t="s">
        <v>443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444</v>
      </c>
      <c r="CQ126" s="980"/>
      <c r="CR126" s="980"/>
      <c r="CS126" s="980"/>
      <c r="CT126" s="980"/>
      <c r="CU126" s="980"/>
      <c r="CV126" s="980"/>
      <c r="CW126" s="980"/>
      <c r="CX126" s="980"/>
      <c r="CY126" s="980"/>
      <c r="CZ126" s="980"/>
      <c r="DA126" s="980"/>
      <c r="DB126" s="980"/>
      <c r="DC126" s="980"/>
      <c r="DD126" s="980"/>
      <c r="DE126" s="980"/>
      <c r="DF126" s="981"/>
      <c r="DG126" s="949" t="s">
        <v>434</v>
      </c>
      <c r="DH126" s="950"/>
      <c r="DI126" s="950"/>
      <c r="DJ126" s="950"/>
      <c r="DK126" s="950"/>
      <c r="DL126" s="950" t="s">
        <v>434</v>
      </c>
      <c r="DM126" s="950"/>
      <c r="DN126" s="950"/>
      <c r="DO126" s="950"/>
      <c r="DP126" s="950"/>
      <c r="DQ126" s="950" t="s">
        <v>434</v>
      </c>
      <c r="DR126" s="950"/>
      <c r="DS126" s="950"/>
      <c r="DT126" s="950"/>
      <c r="DU126" s="950"/>
      <c r="DV126" s="951" t="s">
        <v>434</v>
      </c>
      <c r="DW126" s="951"/>
      <c r="DX126" s="951"/>
      <c r="DY126" s="951"/>
      <c r="DZ126" s="952"/>
    </row>
    <row r="127" spans="1:130" s="197" customFormat="1" ht="26.25" customHeight="1" thickBot="1">
      <c r="A127" s="1006"/>
      <c r="B127" s="978"/>
      <c r="C127" s="1034" t="s">
        <v>445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434</v>
      </c>
      <c r="AB127" s="989"/>
      <c r="AC127" s="989"/>
      <c r="AD127" s="989"/>
      <c r="AE127" s="990"/>
      <c r="AF127" s="991" t="s">
        <v>434</v>
      </c>
      <c r="AG127" s="989"/>
      <c r="AH127" s="989"/>
      <c r="AI127" s="989"/>
      <c r="AJ127" s="990"/>
      <c r="AK127" s="991" t="s">
        <v>434</v>
      </c>
      <c r="AL127" s="989"/>
      <c r="AM127" s="989"/>
      <c r="AN127" s="989"/>
      <c r="AO127" s="990"/>
      <c r="AP127" s="992" t="s">
        <v>434</v>
      </c>
      <c r="AQ127" s="993"/>
      <c r="AR127" s="993"/>
      <c r="AS127" s="993"/>
      <c r="AT127" s="994"/>
      <c r="AU127" s="233"/>
      <c r="AV127" s="233"/>
      <c r="AW127" s="233"/>
      <c r="AX127" s="916" t="s">
        <v>446</v>
      </c>
      <c r="AY127" s="917"/>
      <c r="AZ127" s="917"/>
      <c r="BA127" s="917"/>
      <c r="BB127" s="917"/>
      <c r="BC127" s="917"/>
      <c r="BD127" s="917"/>
      <c r="BE127" s="918"/>
      <c r="BF127" s="1071" t="s">
        <v>434</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447</v>
      </c>
      <c r="CQ127" s="1075"/>
      <c r="CR127" s="1075"/>
      <c r="CS127" s="1075"/>
      <c r="CT127" s="1075"/>
      <c r="CU127" s="1075"/>
      <c r="CV127" s="1075"/>
      <c r="CW127" s="1075"/>
      <c r="CX127" s="1075"/>
      <c r="CY127" s="1075"/>
      <c r="CZ127" s="1075"/>
      <c r="DA127" s="1075"/>
      <c r="DB127" s="1075"/>
      <c r="DC127" s="1075"/>
      <c r="DD127" s="1075"/>
      <c r="DE127" s="1075"/>
      <c r="DF127" s="1076"/>
      <c r="DG127" s="1077" t="s">
        <v>448</v>
      </c>
      <c r="DH127" s="1078"/>
      <c r="DI127" s="1078"/>
      <c r="DJ127" s="1078"/>
      <c r="DK127" s="1078"/>
      <c r="DL127" s="1078" t="s">
        <v>110</v>
      </c>
      <c r="DM127" s="1078"/>
      <c r="DN127" s="1078"/>
      <c r="DO127" s="1078"/>
      <c r="DP127" s="1078"/>
      <c r="DQ127" s="1078" t="s">
        <v>110</v>
      </c>
      <c r="DR127" s="1078"/>
      <c r="DS127" s="1078"/>
      <c r="DT127" s="1078"/>
      <c r="DU127" s="1078"/>
      <c r="DV127" s="1079" t="s">
        <v>110</v>
      </c>
      <c r="DW127" s="1079"/>
      <c r="DX127" s="1079"/>
      <c r="DY127" s="1079"/>
      <c r="DZ127" s="1080"/>
    </row>
    <row r="128" spans="1:130" s="197" customFormat="1" ht="26.25" customHeight="1">
      <c r="A128" s="1101" t="s">
        <v>449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450</v>
      </c>
      <c r="X128" s="1103"/>
      <c r="Y128" s="1103"/>
      <c r="Z128" s="1104"/>
      <c r="AA128" s="1119">
        <v>20024</v>
      </c>
      <c r="AB128" s="1120"/>
      <c r="AC128" s="1120"/>
      <c r="AD128" s="1120"/>
      <c r="AE128" s="1121"/>
      <c r="AF128" s="1122">
        <v>13741</v>
      </c>
      <c r="AG128" s="1120"/>
      <c r="AH128" s="1120"/>
      <c r="AI128" s="1120"/>
      <c r="AJ128" s="1121"/>
      <c r="AK128" s="1122">
        <v>13409</v>
      </c>
      <c r="AL128" s="1120"/>
      <c r="AM128" s="1120"/>
      <c r="AN128" s="1120"/>
      <c r="AO128" s="1121"/>
      <c r="AP128" s="1123"/>
      <c r="AQ128" s="1124"/>
      <c r="AR128" s="1124"/>
      <c r="AS128" s="1124"/>
      <c r="AT128" s="1125"/>
      <c r="AU128" s="235"/>
      <c r="AV128" s="235"/>
      <c r="AW128" s="235"/>
      <c r="AX128" s="1084" t="s">
        <v>451</v>
      </c>
      <c r="AY128" s="980"/>
      <c r="AZ128" s="980"/>
      <c r="BA128" s="980"/>
      <c r="BB128" s="980"/>
      <c r="BC128" s="980"/>
      <c r="BD128" s="980"/>
      <c r="BE128" s="981"/>
      <c r="BF128" s="1096" t="s">
        <v>452</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453</v>
      </c>
      <c r="X129" s="1091"/>
      <c r="Y129" s="1091"/>
      <c r="Z129" s="1092"/>
      <c r="AA129" s="988">
        <v>2176727</v>
      </c>
      <c r="AB129" s="989"/>
      <c r="AC129" s="989"/>
      <c r="AD129" s="989"/>
      <c r="AE129" s="990"/>
      <c r="AF129" s="991">
        <v>2192833</v>
      </c>
      <c r="AG129" s="989"/>
      <c r="AH129" s="989"/>
      <c r="AI129" s="989"/>
      <c r="AJ129" s="990"/>
      <c r="AK129" s="991">
        <v>2254541</v>
      </c>
      <c r="AL129" s="989"/>
      <c r="AM129" s="989"/>
      <c r="AN129" s="989"/>
      <c r="AO129" s="990"/>
      <c r="AP129" s="1093"/>
      <c r="AQ129" s="1094"/>
      <c r="AR129" s="1094"/>
      <c r="AS129" s="1094"/>
      <c r="AT129" s="1095"/>
      <c r="AU129" s="235"/>
      <c r="AV129" s="235"/>
      <c r="AW129" s="235"/>
      <c r="AX129" s="1084" t="s">
        <v>454</v>
      </c>
      <c r="AY129" s="980"/>
      <c r="AZ129" s="980"/>
      <c r="BA129" s="980"/>
      <c r="BB129" s="980"/>
      <c r="BC129" s="980"/>
      <c r="BD129" s="980"/>
      <c r="BE129" s="981"/>
      <c r="BF129" s="1085">
        <v>6.5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456</v>
      </c>
      <c r="X130" s="1091"/>
      <c r="Y130" s="1091"/>
      <c r="Z130" s="1092"/>
      <c r="AA130" s="988">
        <v>367700</v>
      </c>
      <c r="AB130" s="989"/>
      <c r="AC130" s="989"/>
      <c r="AD130" s="989"/>
      <c r="AE130" s="990"/>
      <c r="AF130" s="991">
        <v>415790</v>
      </c>
      <c r="AG130" s="989"/>
      <c r="AH130" s="989"/>
      <c r="AI130" s="989"/>
      <c r="AJ130" s="990"/>
      <c r="AK130" s="991">
        <v>406981</v>
      </c>
      <c r="AL130" s="989"/>
      <c r="AM130" s="989"/>
      <c r="AN130" s="989"/>
      <c r="AO130" s="990"/>
      <c r="AP130" s="1093"/>
      <c r="AQ130" s="1094"/>
      <c r="AR130" s="1094"/>
      <c r="AS130" s="1094"/>
      <c r="AT130" s="1095"/>
      <c r="AU130" s="235"/>
      <c r="AV130" s="235"/>
      <c r="AW130" s="235"/>
      <c r="AX130" s="1143" t="s">
        <v>457</v>
      </c>
      <c r="AY130" s="1075"/>
      <c r="AZ130" s="1075"/>
      <c r="BA130" s="1075"/>
      <c r="BB130" s="1075"/>
      <c r="BC130" s="1075"/>
      <c r="BD130" s="1075"/>
      <c r="BE130" s="1076"/>
      <c r="BF130" s="1105" t="s">
        <v>400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458</v>
      </c>
      <c r="X131" s="1114"/>
      <c r="Y131" s="1114"/>
      <c r="Z131" s="1115"/>
      <c r="AA131" s="1027">
        <v>1809027</v>
      </c>
      <c r="AB131" s="1028"/>
      <c r="AC131" s="1028"/>
      <c r="AD131" s="1028"/>
      <c r="AE131" s="1029"/>
      <c r="AF131" s="1030">
        <v>1777043</v>
      </c>
      <c r="AG131" s="1028"/>
      <c r="AH131" s="1028"/>
      <c r="AI131" s="1028"/>
      <c r="AJ131" s="1029"/>
      <c r="AK131" s="1030">
        <v>1847560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460</v>
      </c>
      <c r="W132" s="1131"/>
      <c r="X132" s="1131"/>
      <c r="Y132" s="1131"/>
      <c r="Z132" s="1132"/>
      <c r="AA132" s="1133">
        <v>7.2182449460000004</v>
      </c>
      <c r="AB132" s="1134"/>
      <c r="AC132" s="1134"/>
      <c r="AD132" s="1134"/>
      <c r="AE132" s="1135"/>
      <c r="AF132" s="1136">
        <v>5.3473663829999998</v>
      </c>
      <c r="AG132" s="1134"/>
      <c r="AH132" s="1134"/>
      <c r="AI132" s="1134"/>
      <c r="AJ132" s="1135"/>
      <c r="AK132" s="1136">
        <v>6.9894347139999997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461</v>
      </c>
      <c r="W133" s="1138"/>
      <c r="X133" s="1138"/>
      <c r="Y133" s="1138"/>
      <c r="Z133" s="1139"/>
      <c r="AA133" s="1140">
        <v>9.3000000000000007</v>
      </c>
      <c r="AB133" s="1141"/>
      <c r="AC133" s="1141"/>
      <c r="AD133" s="1141"/>
      <c r="AE133" s="1142"/>
      <c r="AF133" s="1140">
        <v>7.5</v>
      </c>
      <c r="AG133" s="1141"/>
      <c r="AH133" s="1141"/>
      <c r="AI133" s="1141"/>
      <c r="AJ133" s="1142"/>
      <c r="AK133" s="1140">
        <v>6.5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47" t="s">
        <v>464</v>
      </c>
      <c r="L7" s="254"/>
      <c r="M7" s="255" t="s">
        <v>465</v>
      </c>
      <c r="N7" s="256"/>
    </row>
    <row r="8" spans="1:16">
      <c r="A8" s="248"/>
      <c r="B8" s="244"/>
      <c r="C8" s="244"/>
      <c r="D8" s="244"/>
      <c r="E8" s="244"/>
      <c r="F8" s="244"/>
      <c r="G8" s="257"/>
      <c r="H8" s="258"/>
      <c r="I8" s="258"/>
      <c r="J8" s="259"/>
      <c r="K8" s="1148"/>
      <c r="L8" s="260" t="s">
        <v>466</v>
      </c>
      <c r="M8" s="261" t="s">
        <v>467</v>
      </c>
      <c r="N8" s="262" t="s">
        <v>468</v>
      </c>
    </row>
    <row r="9" spans="1:16">
      <c r="A9" s="248"/>
      <c r="B9" s="244"/>
      <c r="C9" s="244"/>
      <c r="D9" s="244"/>
      <c r="E9" s="244"/>
      <c r="F9" s="244"/>
      <c r="G9" s="1149" t="s">
        <v>469</v>
      </c>
      <c r="H9" s="1150"/>
      <c r="I9" s="1150"/>
      <c r="J9" s="1151"/>
      <c r="K9" s="263">
        <v>466021</v>
      </c>
      <c r="L9" s="264">
        <v>92263</v>
      </c>
      <c r="M9" s="265">
        <v>149112</v>
      </c>
      <c r="N9" s="266">
        <v>-38.1</v>
      </c>
    </row>
    <row r="10" spans="1:16">
      <c r="A10" s="248"/>
      <c r="B10" s="244"/>
      <c r="C10" s="244"/>
      <c r="D10" s="244"/>
      <c r="E10" s="244"/>
      <c r="F10" s="244"/>
      <c r="G10" s="1149" t="s">
        <v>470</v>
      </c>
      <c r="H10" s="1150"/>
      <c r="I10" s="1150"/>
      <c r="J10" s="1151"/>
      <c r="K10" s="267">
        <v>67245</v>
      </c>
      <c r="L10" s="268">
        <v>13313</v>
      </c>
      <c r="M10" s="269">
        <v>16878</v>
      </c>
      <c r="N10" s="270">
        <v>-21.1</v>
      </c>
    </row>
    <row r="11" spans="1:16" ht="13.5" customHeight="1">
      <c r="A11" s="248"/>
      <c r="B11" s="244"/>
      <c r="C11" s="244"/>
      <c r="D11" s="244"/>
      <c r="E11" s="244"/>
      <c r="F11" s="244"/>
      <c r="G11" s="1149" t="s">
        <v>471</v>
      </c>
      <c r="H11" s="1150"/>
      <c r="I11" s="1150"/>
      <c r="J11" s="1151"/>
      <c r="K11" s="267">
        <v>106247</v>
      </c>
      <c r="L11" s="268">
        <v>21035</v>
      </c>
      <c r="M11" s="269">
        <v>25471</v>
      </c>
      <c r="N11" s="270">
        <v>-17.399999999999999</v>
      </c>
    </row>
    <row r="12" spans="1:16" ht="13.5" customHeight="1">
      <c r="A12" s="248"/>
      <c r="B12" s="244"/>
      <c r="C12" s="244"/>
      <c r="D12" s="244"/>
      <c r="E12" s="244"/>
      <c r="F12" s="244"/>
      <c r="G12" s="1149" t="s">
        <v>472</v>
      </c>
      <c r="H12" s="1150"/>
      <c r="I12" s="1150"/>
      <c r="J12" s="1151"/>
      <c r="K12" s="267" t="s">
        <v>473</v>
      </c>
      <c r="L12" s="268" t="s">
        <v>473</v>
      </c>
      <c r="M12" s="269">
        <v>1933</v>
      </c>
      <c r="N12" s="270" t="s">
        <v>473</v>
      </c>
    </row>
    <row r="13" spans="1:16" ht="13.5" customHeight="1">
      <c r="A13" s="248"/>
      <c r="B13" s="244"/>
      <c r="C13" s="244"/>
      <c r="D13" s="244"/>
      <c r="E13" s="244"/>
      <c r="F13" s="244"/>
      <c r="G13" s="1149" t="s">
        <v>474</v>
      </c>
      <c r="H13" s="1150"/>
      <c r="I13" s="1150"/>
      <c r="J13" s="1151"/>
      <c r="K13" s="267" t="s">
        <v>473</v>
      </c>
      <c r="L13" s="268" t="s">
        <v>473</v>
      </c>
      <c r="M13" s="269" t="s">
        <v>473</v>
      </c>
      <c r="N13" s="270" t="s">
        <v>473</v>
      </c>
    </row>
    <row r="14" spans="1:16" ht="13.5" customHeight="1">
      <c r="A14" s="248"/>
      <c r="B14" s="244"/>
      <c r="C14" s="244"/>
      <c r="D14" s="244"/>
      <c r="E14" s="244"/>
      <c r="F14" s="244"/>
      <c r="G14" s="1149" t="s">
        <v>475</v>
      </c>
      <c r="H14" s="1150"/>
      <c r="I14" s="1150"/>
      <c r="J14" s="1151"/>
      <c r="K14" s="267">
        <v>30092</v>
      </c>
      <c r="L14" s="268">
        <v>5958</v>
      </c>
      <c r="M14" s="269">
        <v>7468</v>
      </c>
      <c r="N14" s="270">
        <v>-20.2</v>
      </c>
    </row>
    <row r="15" spans="1:16" ht="13.5" customHeight="1">
      <c r="A15" s="248"/>
      <c r="B15" s="244"/>
      <c r="C15" s="244"/>
      <c r="D15" s="244"/>
      <c r="E15" s="244"/>
      <c r="F15" s="244"/>
      <c r="G15" s="1149" t="s">
        <v>476</v>
      </c>
      <c r="H15" s="1150"/>
      <c r="I15" s="1150"/>
      <c r="J15" s="1151"/>
      <c r="K15" s="267">
        <v>6352</v>
      </c>
      <c r="L15" s="268">
        <v>1258</v>
      </c>
      <c r="M15" s="269">
        <v>4077</v>
      </c>
      <c r="N15" s="270">
        <v>-69.099999999999994</v>
      </c>
    </row>
    <row r="16" spans="1:16">
      <c r="A16" s="248"/>
      <c r="B16" s="244"/>
      <c r="C16" s="244"/>
      <c r="D16" s="244"/>
      <c r="E16" s="244"/>
      <c r="F16" s="244"/>
      <c r="G16" s="1152" t="s">
        <v>477</v>
      </c>
      <c r="H16" s="1153"/>
      <c r="I16" s="1153"/>
      <c r="J16" s="1154"/>
      <c r="K16" s="268">
        <v>-68899</v>
      </c>
      <c r="L16" s="268">
        <v>-13641</v>
      </c>
      <c r="M16" s="269">
        <v>-15449</v>
      </c>
      <c r="N16" s="270">
        <v>-11.7</v>
      </c>
    </row>
    <row r="17" spans="1:16">
      <c r="A17" s="248"/>
      <c r="B17" s="244"/>
      <c r="C17" s="244"/>
      <c r="D17" s="244"/>
      <c r="E17" s="244"/>
      <c r="F17" s="244"/>
      <c r="G17" s="1152" t="s">
        <v>168</v>
      </c>
      <c r="H17" s="1153"/>
      <c r="I17" s="1153"/>
      <c r="J17" s="1154"/>
      <c r="K17" s="268">
        <v>607058</v>
      </c>
      <c r="L17" s="268">
        <v>120186</v>
      </c>
      <c r="M17" s="269">
        <v>189490</v>
      </c>
      <c r="N17" s="270">
        <v>-36.6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44" t="s">
        <v>482</v>
      </c>
      <c r="H21" s="1145"/>
      <c r="I21" s="1145"/>
      <c r="J21" s="1146"/>
      <c r="K21" s="280">
        <v>9.9</v>
      </c>
      <c r="L21" s="281">
        <v>16.760000000000002</v>
      </c>
      <c r="M21" s="282">
        <v>-6.86</v>
      </c>
      <c r="N21" s="249"/>
      <c r="O21" s="283"/>
      <c r="P21" s="279"/>
    </row>
    <row r="22" spans="1:16" s="284" customFormat="1">
      <c r="A22" s="279"/>
      <c r="B22" s="249"/>
      <c r="C22" s="249"/>
      <c r="D22" s="249"/>
      <c r="E22" s="249"/>
      <c r="F22" s="249"/>
      <c r="G22" s="1144" t="s">
        <v>483</v>
      </c>
      <c r="H22" s="1145"/>
      <c r="I22" s="1145"/>
      <c r="J22" s="1146"/>
      <c r="K22" s="285">
        <v>92</v>
      </c>
      <c r="L22" s="286">
        <v>94.9</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47" t="s">
        <v>464</v>
      </c>
      <c r="L30" s="254"/>
      <c r="M30" s="255" t="s">
        <v>465</v>
      </c>
      <c r="N30" s="256"/>
    </row>
    <row r="31" spans="1:16">
      <c r="A31" s="248"/>
      <c r="B31" s="244"/>
      <c r="C31" s="244"/>
      <c r="D31" s="244"/>
      <c r="E31" s="244"/>
      <c r="F31" s="244"/>
      <c r="G31" s="257"/>
      <c r="H31" s="258"/>
      <c r="I31" s="258"/>
      <c r="J31" s="259"/>
      <c r="K31" s="1148"/>
      <c r="L31" s="260" t="s">
        <v>466</v>
      </c>
      <c r="M31" s="261" t="s">
        <v>467</v>
      </c>
      <c r="N31" s="262" t="s">
        <v>468</v>
      </c>
    </row>
    <row r="32" spans="1:16" ht="27" customHeight="1">
      <c r="A32" s="248"/>
      <c r="B32" s="244"/>
      <c r="C32" s="244"/>
      <c r="D32" s="244"/>
      <c r="E32" s="244"/>
      <c r="F32" s="244"/>
      <c r="G32" s="1160" t="s">
        <v>487</v>
      </c>
      <c r="H32" s="1161"/>
      <c r="I32" s="1161"/>
      <c r="J32" s="1162"/>
      <c r="K32" s="294">
        <v>443988</v>
      </c>
      <c r="L32" s="294">
        <v>87901</v>
      </c>
      <c r="M32" s="295">
        <v>106256</v>
      </c>
      <c r="N32" s="296">
        <v>-17.3</v>
      </c>
    </row>
    <row r="33" spans="1:16" ht="13.5" customHeight="1">
      <c r="A33" s="248"/>
      <c r="B33" s="244"/>
      <c r="C33" s="244"/>
      <c r="D33" s="244"/>
      <c r="E33" s="244"/>
      <c r="F33" s="244"/>
      <c r="G33" s="1160" t="s">
        <v>488</v>
      </c>
      <c r="H33" s="1161"/>
      <c r="I33" s="1161"/>
      <c r="J33" s="1162"/>
      <c r="K33" s="294" t="s">
        <v>473</v>
      </c>
      <c r="L33" s="294" t="s">
        <v>473</v>
      </c>
      <c r="M33" s="295" t="s">
        <v>473</v>
      </c>
      <c r="N33" s="296" t="s">
        <v>473</v>
      </c>
    </row>
    <row r="34" spans="1:16" ht="27" customHeight="1">
      <c r="A34" s="248"/>
      <c r="B34" s="244"/>
      <c r="C34" s="244"/>
      <c r="D34" s="244"/>
      <c r="E34" s="244"/>
      <c r="F34" s="244"/>
      <c r="G34" s="1160" t="s">
        <v>489</v>
      </c>
      <c r="H34" s="1161"/>
      <c r="I34" s="1161"/>
      <c r="J34" s="1162"/>
      <c r="K34" s="294" t="s">
        <v>473</v>
      </c>
      <c r="L34" s="294" t="s">
        <v>473</v>
      </c>
      <c r="M34" s="295" t="s">
        <v>473</v>
      </c>
      <c r="N34" s="296" t="s">
        <v>473</v>
      </c>
    </row>
    <row r="35" spans="1:16" ht="27" customHeight="1">
      <c r="A35" s="248"/>
      <c r="B35" s="244"/>
      <c r="C35" s="244"/>
      <c r="D35" s="244"/>
      <c r="E35" s="244"/>
      <c r="F35" s="244"/>
      <c r="G35" s="1160" t="s">
        <v>490</v>
      </c>
      <c r="H35" s="1161"/>
      <c r="I35" s="1161"/>
      <c r="J35" s="1162"/>
      <c r="K35" s="294">
        <v>87901</v>
      </c>
      <c r="L35" s="294">
        <v>17403</v>
      </c>
      <c r="M35" s="295">
        <v>30126</v>
      </c>
      <c r="N35" s="296">
        <v>-42.2</v>
      </c>
    </row>
    <row r="36" spans="1:16" ht="27" customHeight="1">
      <c r="A36" s="248"/>
      <c r="B36" s="244"/>
      <c r="C36" s="244"/>
      <c r="D36" s="244"/>
      <c r="E36" s="244"/>
      <c r="F36" s="244"/>
      <c r="G36" s="1160" t="s">
        <v>491</v>
      </c>
      <c r="H36" s="1161"/>
      <c r="I36" s="1161"/>
      <c r="J36" s="1162"/>
      <c r="K36" s="294">
        <v>16031</v>
      </c>
      <c r="L36" s="294">
        <v>3174</v>
      </c>
      <c r="M36" s="295">
        <v>4934</v>
      </c>
      <c r="N36" s="296">
        <v>-35.700000000000003</v>
      </c>
    </row>
    <row r="37" spans="1:16" ht="13.5" customHeight="1">
      <c r="A37" s="248"/>
      <c r="B37" s="244"/>
      <c r="C37" s="244"/>
      <c r="D37" s="244"/>
      <c r="E37" s="244"/>
      <c r="F37" s="244"/>
      <c r="G37" s="1160" t="s">
        <v>492</v>
      </c>
      <c r="H37" s="1161"/>
      <c r="I37" s="1161"/>
      <c r="J37" s="1162"/>
      <c r="K37" s="294">
        <v>1604</v>
      </c>
      <c r="L37" s="294">
        <v>318</v>
      </c>
      <c r="M37" s="295">
        <v>1289</v>
      </c>
      <c r="N37" s="296">
        <v>-75.3</v>
      </c>
    </row>
    <row r="38" spans="1:16" ht="27" customHeight="1">
      <c r="A38" s="248"/>
      <c r="B38" s="244"/>
      <c r="C38" s="244"/>
      <c r="D38" s="244"/>
      <c r="E38" s="244"/>
      <c r="F38" s="244"/>
      <c r="G38" s="1163" t="s">
        <v>493</v>
      </c>
      <c r="H38" s="1164"/>
      <c r="I38" s="1164"/>
      <c r="J38" s="1165"/>
      <c r="K38" s="297" t="s">
        <v>473</v>
      </c>
      <c r="L38" s="297" t="s">
        <v>473</v>
      </c>
      <c r="M38" s="298">
        <v>42</v>
      </c>
      <c r="N38" s="299" t="s">
        <v>473</v>
      </c>
      <c r="O38" s="293"/>
    </row>
    <row r="39" spans="1:16">
      <c r="A39" s="248"/>
      <c r="B39" s="244"/>
      <c r="C39" s="244"/>
      <c r="D39" s="244"/>
      <c r="E39" s="244"/>
      <c r="F39" s="244"/>
      <c r="G39" s="1163" t="s">
        <v>494</v>
      </c>
      <c r="H39" s="1164"/>
      <c r="I39" s="1164"/>
      <c r="J39" s="1165"/>
      <c r="K39" s="300">
        <v>-13409</v>
      </c>
      <c r="L39" s="300">
        <v>-2655</v>
      </c>
      <c r="M39" s="301">
        <v>-6102</v>
      </c>
      <c r="N39" s="302">
        <v>-56.5</v>
      </c>
      <c r="O39" s="293"/>
    </row>
    <row r="40" spans="1:16" ht="27" customHeight="1">
      <c r="A40" s="248"/>
      <c r="B40" s="244"/>
      <c r="C40" s="244"/>
      <c r="D40" s="244"/>
      <c r="E40" s="244"/>
      <c r="F40" s="244"/>
      <c r="G40" s="1160" t="s">
        <v>495</v>
      </c>
      <c r="H40" s="1161"/>
      <c r="I40" s="1161"/>
      <c r="J40" s="1162"/>
      <c r="K40" s="300">
        <v>-406981</v>
      </c>
      <c r="L40" s="300">
        <v>-80574</v>
      </c>
      <c r="M40" s="301">
        <v>-103856</v>
      </c>
      <c r="N40" s="302">
        <v>-22.4</v>
      </c>
      <c r="O40" s="293"/>
    </row>
    <row r="41" spans="1:16">
      <c r="A41" s="248"/>
      <c r="B41" s="244"/>
      <c r="C41" s="244"/>
      <c r="D41" s="244"/>
      <c r="E41" s="244"/>
      <c r="F41" s="244"/>
      <c r="G41" s="1166" t="s">
        <v>279</v>
      </c>
      <c r="H41" s="1167"/>
      <c r="I41" s="1167"/>
      <c r="J41" s="1168"/>
      <c r="K41" s="294">
        <v>129134</v>
      </c>
      <c r="L41" s="300">
        <v>25566</v>
      </c>
      <c r="M41" s="301">
        <v>32689</v>
      </c>
      <c r="N41" s="302">
        <v>-21.8</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55" t="s">
        <v>464</v>
      </c>
      <c r="J49" s="1157" t="s">
        <v>499</v>
      </c>
      <c r="K49" s="1158"/>
      <c r="L49" s="1158"/>
      <c r="M49" s="1158"/>
      <c r="N49" s="1159"/>
    </row>
    <row r="50" spans="1:14">
      <c r="A50" s="248"/>
      <c r="B50" s="244"/>
      <c r="C50" s="244"/>
      <c r="D50" s="244"/>
      <c r="E50" s="244"/>
      <c r="F50" s="244"/>
      <c r="G50" s="312"/>
      <c r="H50" s="313"/>
      <c r="I50" s="1156"/>
      <c r="J50" s="314" t="s">
        <v>500</v>
      </c>
      <c r="K50" s="315" t="s">
        <v>501</v>
      </c>
      <c r="L50" s="316" t="s">
        <v>502</v>
      </c>
      <c r="M50" s="317" t="s">
        <v>503</v>
      </c>
      <c r="N50" s="318" t="s">
        <v>504</v>
      </c>
    </row>
    <row r="51" spans="1:14">
      <c r="A51" s="248"/>
      <c r="B51" s="244"/>
      <c r="C51" s="244"/>
      <c r="D51" s="244"/>
      <c r="E51" s="244"/>
      <c r="F51" s="244"/>
      <c r="G51" s="310" t="s">
        <v>505</v>
      </c>
      <c r="H51" s="311"/>
      <c r="I51" s="319">
        <v>1181639</v>
      </c>
      <c r="J51" s="320">
        <v>217533</v>
      </c>
      <c r="K51" s="321">
        <v>5.9</v>
      </c>
      <c r="L51" s="322">
        <v>92021</v>
      </c>
      <c r="M51" s="323">
        <v>-31.1</v>
      </c>
      <c r="N51" s="324">
        <v>37</v>
      </c>
    </row>
    <row r="52" spans="1:14">
      <c r="A52" s="248"/>
      <c r="B52" s="244"/>
      <c r="C52" s="244"/>
      <c r="D52" s="244"/>
      <c r="E52" s="244"/>
      <c r="F52" s="244"/>
      <c r="G52" s="325"/>
      <c r="H52" s="326" t="s">
        <v>506</v>
      </c>
      <c r="I52" s="327">
        <v>446812</v>
      </c>
      <c r="J52" s="328">
        <v>82256</v>
      </c>
      <c r="K52" s="329">
        <v>-0.7</v>
      </c>
      <c r="L52" s="330">
        <v>52579</v>
      </c>
      <c r="M52" s="331">
        <v>-9.1999999999999993</v>
      </c>
      <c r="N52" s="332">
        <v>8.5</v>
      </c>
    </row>
    <row r="53" spans="1:14">
      <c r="A53" s="248"/>
      <c r="B53" s="244"/>
      <c r="C53" s="244"/>
      <c r="D53" s="244"/>
      <c r="E53" s="244"/>
      <c r="F53" s="244"/>
      <c r="G53" s="310" t="s">
        <v>507</v>
      </c>
      <c r="H53" s="311"/>
      <c r="I53" s="319">
        <v>795876</v>
      </c>
      <c r="J53" s="320">
        <v>150449</v>
      </c>
      <c r="K53" s="321">
        <v>-30.8</v>
      </c>
      <c r="L53" s="322">
        <v>94828</v>
      </c>
      <c r="M53" s="323">
        <v>3.1</v>
      </c>
      <c r="N53" s="324">
        <v>-33.9</v>
      </c>
    </row>
    <row r="54" spans="1:14">
      <c r="A54" s="248"/>
      <c r="B54" s="244"/>
      <c r="C54" s="244"/>
      <c r="D54" s="244"/>
      <c r="E54" s="244"/>
      <c r="F54" s="244"/>
      <c r="G54" s="325"/>
      <c r="H54" s="326" t="s">
        <v>506</v>
      </c>
      <c r="I54" s="327">
        <v>488312</v>
      </c>
      <c r="J54" s="328">
        <v>92309</v>
      </c>
      <c r="K54" s="329">
        <v>12.2</v>
      </c>
      <c r="L54" s="330">
        <v>55133</v>
      </c>
      <c r="M54" s="331">
        <v>4.9000000000000004</v>
      </c>
      <c r="N54" s="332">
        <v>7.3</v>
      </c>
    </row>
    <row r="55" spans="1:14">
      <c r="A55" s="248"/>
      <c r="B55" s="244"/>
      <c r="C55" s="244"/>
      <c r="D55" s="244"/>
      <c r="E55" s="244"/>
      <c r="F55" s="244"/>
      <c r="G55" s="310" t="s">
        <v>508</v>
      </c>
      <c r="H55" s="311"/>
      <c r="I55" s="319">
        <v>959667</v>
      </c>
      <c r="J55" s="320">
        <v>183038</v>
      </c>
      <c r="K55" s="321">
        <v>21.7</v>
      </c>
      <c r="L55" s="322">
        <v>119674</v>
      </c>
      <c r="M55" s="323">
        <v>26.2</v>
      </c>
      <c r="N55" s="324">
        <v>-4.5</v>
      </c>
    </row>
    <row r="56" spans="1:14">
      <c r="A56" s="248"/>
      <c r="B56" s="244"/>
      <c r="C56" s="244"/>
      <c r="D56" s="244"/>
      <c r="E56" s="244"/>
      <c r="F56" s="244"/>
      <c r="G56" s="325"/>
      <c r="H56" s="326" t="s">
        <v>506</v>
      </c>
      <c r="I56" s="327">
        <v>540526</v>
      </c>
      <c r="J56" s="328">
        <v>103095</v>
      </c>
      <c r="K56" s="329">
        <v>11.7</v>
      </c>
      <c r="L56" s="330">
        <v>57803</v>
      </c>
      <c r="M56" s="331">
        <v>4.8</v>
      </c>
      <c r="N56" s="332">
        <v>6.9</v>
      </c>
    </row>
    <row r="57" spans="1:14">
      <c r="A57" s="248"/>
      <c r="B57" s="244"/>
      <c r="C57" s="244"/>
      <c r="D57" s="244"/>
      <c r="E57" s="244"/>
      <c r="F57" s="244"/>
      <c r="G57" s="310" t="s">
        <v>509</v>
      </c>
      <c r="H57" s="311"/>
      <c r="I57" s="319">
        <v>744385</v>
      </c>
      <c r="J57" s="320">
        <v>144401</v>
      </c>
      <c r="K57" s="321">
        <v>-21.1</v>
      </c>
      <c r="L57" s="322">
        <v>119685</v>
      </c>
      <c r="M57" s="323">
        <v>0</v>
      </c>
      <c r="N57" s="324">
        <v>-21.1</v>
      </c>
    </row>
    <row r="58" spans="1:14">
      <c r="A58" s="248"/>
      <c r="B58" s="244"/>
      <c r="C58" s="244"/>
      <c r="D58" s="244"/>
      <c r="E58" s="244"/>
      <c r="F58" s="244"/>
      <c r="G58" s="325"/>
      <c r="H58" s="326" t="s">
        <v>506</v>
      </c>
      <c r="I58" s="327">
        <v>304384</v>
      </c>
      <c r="J58" s="328">
        <v>59046</v>
      </c>
      <c r="K58" s="329">
        <v>-42.7</v>
      </c>
      <c r="L58" s="330">
        <v>68464</v>
      </c>
      <c r="M58" s="331">
        <v>18.399999999999999</v>
      </c>
      <c r="N58" s="332">
        <v>-61.1</v>
      </c>
    </row>
    <row r="59" spans="1:14">
      <c r="A59" s="248"/>
      <c r="B59" s="244"/>
      <c r="C59" s="244"/>
      <c r="D59" s="244"/>
      <c r="E59" s="244"/>
      <c r="F59" s="244"/>
      <c r="G59" s="310" t="s">
        <v>510</v>
      </c>
      <c r="H59" s="311"/>
      <c r="I59" s="319">
        <v>318345</v>
      </c>
      <c r="J59" s="320">
        <v>63026</v>
      </c>
      <c r="K59" s="321">
        <v>-56.4</v>
      </c>
      <c r="L59" s="322">
        <v>245039</v>
      </c>
      <c r="M59" s="323">
        <v>104.7</v>
      </c>
      <c r="N59" s="324">
        <v>-161.1</v>
      </c>
    </row>
    <row r="60" spans="1:14">
      <c r="A60" s="248"/>
      <c r="B60" s="244"/>
      <c r="C60" s="244"/>
      <c r="D60" s="244"/>
      <c r="E60" s="244"/>
      <c r="F60" s="244"/>
      <c r="G60" s="325"/>
      <c r="H60" s="326" t="s">
        <v>506</v>
      </c>
      <c r="I60" s="333">
        <v>237993</v>
      </c>
      <c r="J60" s="328">
        <v>47118</v>
      </c>
      <c r="K60" s="329">
        <v>-20.2</v>
      </c>
      <c r="L60" s="330">
        <v>108922</v>
      </c>
      <c r="M60" s="331">
        <v>59.1</v>
      </c>
      <c r="N60" s="332">
        <v>-79.3</v>
      </c>
    </row>
    <row r="61" spans="1:14">
      <c r="A61" s="248"/>
      <c r="B61" s="244"/>
      <c r="C61" s="244"/>
      <c r="D61" s="244"/>
      <c r="E61" s="244"/>
      <c r="F61" s="244"/>
      <c r="G61" s="310" t="s">
        <v>511</v>
      </c>
      <c r="H61" s="334"/>
      <c r="I61" s="335">
        <v>799982</v>
      </c>
      <c r="J61" s="336">
        <v>151689</v>
      </c>
      <c r="K61" s="337">
        <v>-16.100000000000001</v>
      </c>
      <c r="L61" s="338">
        <v>134249</v>
      </c>
      <c r="M61" s="339">
        <v>20.6</v>
      </c>
      <c r="N61" s="324">
        <v>-36.700000000000003</v>
      </c>
    </row>
    <row r="62" spans="1:14">
      <c r="A62" s="248"/>
      <c r="B62" s="244"/>
      <c r="C62" s="244"/>
      <c r="D62" s="244"/>
      <c r="E62" s="244"/>
      <c r="F62" s="244"/>
      <c r="G62" s="325"/>
      <c r="H62" s="326" t="s">
        <v>506</v>
      </c>
      <c r="I62" s="327">
        <v>403605</v>
      </c>
      <c r="J62" s="328">
        <v>76765</v>
      </c>
      <c r="K62" s="329">
        <v>-7.9</v>
      </c>
      <c r="L62" s="330">
        <v>68580</v>
      </c>
      <c r="M62" s="331">
        <v>15.6</v>
      </c>
      <c r="N62" s="332">
        <v>-23.5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69" t="s">
        <v>3</v>
      </c>
      <c r="D47" s="1169"/>
      <c r="E47" s="1170"/>
      <c r="F47" s="11">
        <v>17.2</v>
      </c>
      <c r="G47" s="12">
        <v>17.96</v>
      </c>
      <c r="H47" s="12">
        <v>18.329999999999998</v>
      </c>
      <c r="I47" s="12">
        <v>18.47</v>
      </c>
      <c r="J47" s="13">
        <v>18.100000000000001</v>
      </c>
    </row>
    <row r="48" spans="2:10" ht="57.75" customHeight="1">
      <c r="B48" s="14"/>
      <c r="C48" s="1171" t="s">
        <v>4</v>
      </c>
      <c r="D48" s="1171"/>
      <c r="E48" s="1172"/>
      <c r="F48" s="15">
        <v>6.5</v>
      </c>
      <c r="G48" s="16">
        <v>8.39</v>
      </c>
      <c r="H48" s="16">
        <v>9.91</v>
      </c>
      <c r="I48" s="16">
        <v>7.65</v>
      </c>
      <c r="J48" s="17">
        <v>8.5</v>
      </c>
    </row>
    <row r="49" spans="2:10" ht="57.75" customHeight="1" thickBot="1">
      <c r="B49" s="18"/>
      <c r="C49" s="1173" t="s">
        <v>5</v>
      </c>
      <c r="D49" s="1173"/>
      <c r="E49" s="1174"/>
      <c r="F49" s="19">
        <v>5.66</v>
      </c>
      <c r="G49" s="20">
        <v>11.61</v>
      </c>
      <c r="H49" s="20">
        <v>12.68</v>
      </c>
      <c r="I49" s="20">
        <v>4.3899999999999997</v>
      </c>
      <c r="J49" s="21">
        <v>8.86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秋田県</cp:lastModifiedBy>
  <dcterms:created xsi:type="dcterms:W3CDTF">2017-02-15T15:50:45Z</dcterms:created>
  <dcterms:modified xsi:type="dcterms:W3CDTF">2017-05-22T10:14:39Z</dcterms:modified>
  <cp:category/>
</cp:coreProperties>
</file>