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90" windowWidth="19260" windowHeight="5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45621" concurrentManualCount="2"/>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c r="BE35" i="9" s="1"/>
  <c r="BE36" i="9" s="1"/>
  <c r="BE37" i="9" s="1"/>
  <c r="BE38"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<sst xmlns="http://schemas.openxmlformats.org/spreadsheetml/2006/main" count="1031" uniqueCount="563">
  <si>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</si>
  <si>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</si>
  <si>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</si>
  <si>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</si>
  <si>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</si>
  <si>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</si>
  <si>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</si>
  <si>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</si>
  <si>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</si>
  <si>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</si>
  <si>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</si>
  <si>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</si>
  <si>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</si>
  <si>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</si>
  <si>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</si>
  <si>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</si>
  <si>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</si>
  <si>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</si>
  <si>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</si>
  <si>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</si>
  <si>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</si>
  <si>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</si>
  <si>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</si>
  <si>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</si>
  <si>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</si>
  <si>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</si>
  <si>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</si>
  <si>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</si>
  <si>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</si>
  <si>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</si>
  <si>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</si>
  <si>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</si>
  <si>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</si>
  <si>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</si>
  <si>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</si>
  <si>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</si>
  <si>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</si>
  <si>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</si>
  <si>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</si>
  <si>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</si>
  <si>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</si>
  <si>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</si>
  <si>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</si>
  <si>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</si>
  <si>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</si>
  <si>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</si>
  <si>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</si>
  <si>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</si>
  <si>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</si>
  <si>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</si>
  <si>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</si>
  <si>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</si>
  <si>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</si>
  <si>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</si>
  <si>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</si>
  <si>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</si>
  <si>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</si>
  <si>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</si>
  <si>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</si>
  <si>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</si>
  <si>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</si>
  <si>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</si>
  <si>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</si>
  <si>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</si>
  <si>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</si>
  <si>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</si>
  <si>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</si>
  <si>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</si>
  <si>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</si>
  <si>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</si>
  <si>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</si>
  <si>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</si>
  <si>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</si>
  <si>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</si>
  <si>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</si>
  <si>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</si>
  <si>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</si>
  <si>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</si>
  <si>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</si>
  <si>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</si>
  <si>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</si>
  <si>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</si>
  <si>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</si>
  <si>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</si>
  <si>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</si>
  <si>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</si>
  <si>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</si>
  <si>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</si>
  <si>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</si>
  <si>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</si>
  <si>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</si>
  <si>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</si>
  <si>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</si>
  <si>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</si>
  <si>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</si>
  <si>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</si>
  <si>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</si>
  <si>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</si>
  <si>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</si>
  <si>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</si>
  <si>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</si>
  <si>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</si>
  <si>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</si>
  <si>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</si>
  <si>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</si>
  <si>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</si>
  <si>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</si>
  <si>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</si>
  <si>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</si>
  <si>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</si>
  <si>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</si>
  <si>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</si>
  <si>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</si>
  <si>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</si>
  <si>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</si>
  <si>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</si>
  <si>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</si>
  <si>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</si>
  <si>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</si>
  <si>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</si>
  <si>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</si>
  <si>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</si>
  <si>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</si>
  <si>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</si>
  <si>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</si>
  <si>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</si>
  <si>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</si>
  <si>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</si>
  <si>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</si>
  <si>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</si>
  <si>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</si>
  <si>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</si>
  <si>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</si>
  <si>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</si>
  <si>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</si>
  <si>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</si>
  <si>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</si>
  <si>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</si>
  <si>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</si>
  <si>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</si>
  <si>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</si>
  <si>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</si>
  <si>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</si>
  <si>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</si>
  <si>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</si>
  <si>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</si>
  <si>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</si>
  <si>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</si>
  <si>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</si>
  <si>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</si>
  <si>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</si>
  <si>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</si>
  <si>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</si>
  <si>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</si>
  <si>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</si>
  <si>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</si>
  <si>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</si>
  <si>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</si>
  <si>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</si>
  <si>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</si>
  <si>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</si>
  <si>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</si>
  <si>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</si>
  <si>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</si>
  <si>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</si>
  <si>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</si>
  <si>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</si>
  <si>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</si>
  <si>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</si>
  <si>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</si>
  <si>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</si>
  <si>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</si>
  <si>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</si>
  <si>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</si>
  <si>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</si>
  <si>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</si>
  <si>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</si>
  <si>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</si>
  <si>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</si>
  <si>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</si>
  <si>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</si>
  <si>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</si>
  <si>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</si>
  <si>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</si>
  <si>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</si>
  <si>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</si>
  <si>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</si>
  <si>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</si>
  <si>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</si>
  <si>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</si>
  <si>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</si>
  <si>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</si>
  <si>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秋田県八峰町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</si>
  <si>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</si>
  <si>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</si>
  <si>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</si>
  <si>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</si>
  <si>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</si>
  <si>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</si>
  <si>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</si>
  <si>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</si>
  <si>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</si>
  <si>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</si>
  <si>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</si>
  <si>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</si>
  <si>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</si>
  <si>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</si>
  <si>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</si>
  <si>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</si>
  <si>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</si>
  <si>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</si>
  <si>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</si>
  <si>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</si>
  <si>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</si>
  <si>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</si>
  <si>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</si>
  <si>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</si>
  <si>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</si>
  <si>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</si>
  <si>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</si>
  <si>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</si>
  <si>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</si>
  <si>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</si>
  <si>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</si>
  <si>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</si>
  <si>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</si>
  <si>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</si>
  <si>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</si>
  <si>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</si>
  <si>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</si>
  <si>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</si>
  <si>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</si>
  <si>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</si>
  <si>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</si>
  <si>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</si>
  <si>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</si>
  <si>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</si>
  <si>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</si>
  <si>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</si>
  <si>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</si>
  <si>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</si>
  <si>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</si>
  <si>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</si>
  <si>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</si>
  <si>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</si>
  <si>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</si>
  <si>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</si>
  <si>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</si>
  <si>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</si>
  <si>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</si>
  <si>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</si>
  <si>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</si>
  <si>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</si>
  <si>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</si>
  <si>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</si>
  <si>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</si>
  <si>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</si>
  <si>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</si>
  <si>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</si>
  <si>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</si>
  <si>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</si>
  <si>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</si>
  <si>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</si>
  <si>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</si>
  <si>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</si>
  <si>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</si>
  <si>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</si>
  <si>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</si>
  <si>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</si>
  <si>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</si>
  <si>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</si>
  <si>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</si>
  <si>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</si>
  <si>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</si>
  <si>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</si>
  <si>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</si>
  <si>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</si>
  <si>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</si>
  <si>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</si>
  <si>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</si>
  <si>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</si>
  <si>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</si>
  <si>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</si>
  <si>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</si>
  <si>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</si>
  <si>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</si>
  <si>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</si>
  <si>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</si>
  <si>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</si>
  <si>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</si>
  <si>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</si>
  <si>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</si>
  <si>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</si>
  <si>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</si>
  <si>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</si>
  <si>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</si>
  <si>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</si>
  <si>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</si>
  <si>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</si>
  <si>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</si>
  <si>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</si>
  <si>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</si>
  <si>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</si>
  <si>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</si>
  <si>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</si>
  <si>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</si>
  <si>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</si>
  <si>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</si>
  <si>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</si>
  <si>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</si>
  <si>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</si>
  <si>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</si>
  <si>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</si>
  <si>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</si>
  <si>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</si>
  <si>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</si>
  <si>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</si>
  <si>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</si>
  <si>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</si>
  <si>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</si>
  <si>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</si>
  <si>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</si>
  <si>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</si>
  <si>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</si>
  <si>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</si>
  <si>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</si>
  <si>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</si>
  <si>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</si>
  <si>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</si>
  <si>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</si>
  <si>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</si>
  <si>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</si>
  <si>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</si>
  <si>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</si>
  <si>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</si>
  <si>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</si>
  <si>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</si>
  <si>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</si>
  <si>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</si>
  <si>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</si>
  <si>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秋田県八峰町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</si>
  <si>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</si>
  <si>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</si>
  <si>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</si>
  <si>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</si>
  <si>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</si>
  <si>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</si>
  <si>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</si>
  <si>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</si>
  <si>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</si>
  <si>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</si>
  <si>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</si>
  <si>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</si>
  <si>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</si>
  <si>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</si>
  <si>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</si>
  <si>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</si>
  <si>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</si>
  <si>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</si>
  <si>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</si>
  <si>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</si>
  <si>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</si>
  <si>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</si>
  <si>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</si>
  <si>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</si>
  <si>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</si>
  <si>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</si>
  <si>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</si>
  <si>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</si>
  <si>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</si>
  <si>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</si>
  <si>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</si>
  <si>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</si>
  <si>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</si>
  <si>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</si>
  <si>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</si>
  <si>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</si>
  <si>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</si>
  <si>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八峰町営簡易水道事業特別会計</t>
    <phoneticPr fontId="5"/>
  </si>
  <si>
    <t>法非適用企業</t>
    <phoneticPr fontId="5"/>
  </si>
  <si>
    <t>八峰町公共下水道事業特別会計</t>
    <phoneticPr fontId="5"/>
  </si>
  <si>
    <t>八峰町農業集落排水事業特別会計</t>
    <phoneticPr fontId="5"/>
  </si>
  <si>
    <t>八峰町漁業集落排水事業特別会計</t>
    <phoneticPr fontId="5"/>
  </si>
  <si>
    <t>八峰町合併処理浄化槽事業特別会計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</si>
  <si>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</si>
  <si>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</si>
  <si>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</si>
  <si>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</si>
  <si>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</si>
  <si>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</si>
  <si>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</si>
  <si>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</si>
  <si>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</si>
  <si>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</si>
  <si>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</si>
  <si>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</si>
  <si>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</si>
  <si>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</si>
  <si>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</si>
  <si>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</si>
  <si>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</si>
  <si>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</si>
  <si>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</si>
  <si>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</si>
  <si>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</si>
  <si>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</si>
  <si>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</si>
  <si>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</si>
  <si>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</si>
  <si>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</si>
  <si>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</si>
  <si>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</si>
  <si>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</si>
  <si>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</si>
  <si>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</si>
  <si>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</si>
  <si>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</si>
  <si>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</si>
  <si>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</si>
  <si>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</si>
  <si>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</si>
  <si>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</si>
  <si>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</si>
  <si>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</si>
  <si>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</si>
  <si>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</si>
  <si>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</si>
  <si>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</si>
  <si>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</si>
  <si>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</si>
  <si>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</si>
  <si>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</si>
  <si>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</si>
  <si>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</si>
  <si>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</si>
  <si>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</si>
  <si>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</si>
  <si>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</si>
  <si>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</si>
  <si>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八峰町農業集落排水事業特別会計</t>
    <phoneticPr fontId="5"/>
  </si>
  <si>
    <t>-</t>
    <phoneticPr fontId="5"/>
  </si>
  <si>
    <t>将来負担比率（(Ｅ)－(Ｆ)）／（(Ｃ)－(Ｄ)）×１００</t>
    <rPh sb="0" eb="2">
      <t>ショウライ</t>
    </rPh>
    <rPh sb="2" eb="4">
      <t>フタン</t>
    </rPh>
    <rPh sb="4" eb="6">
      <t>ヒリツ</t>
    </rPh>
    <phoneticPr fontId="5"/>
  </si>
  <si>
    <t>八峰町漁業集落排水事業特別会計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</si>
  <si>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</si>
  <si>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</si>
  <si>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</si>
  <si>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</si>
  <si>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</si>
  <si>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</si>
  <si>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</si>
  <si>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</si>
  <si>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</si>
  <si>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</si>
  <si>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</si>
  <si>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</si>
  <si>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</si>
  <si>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</si>
  <si>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</si>
  <si>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</si>
  <si>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</si>
  <si>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</si>
  <si>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</si>
  <si>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</si>
  <si>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</si>
  <si>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</si>
  <si>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</si>
  <si>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</si>
  <si>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</si>
  <si>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</si>
  <si>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</si>
  <si>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</si>
  <si>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</si>
  <si>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</si>
  <si>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</si>
  <si>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</si>
  <si>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</si>
  <si>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</si>
  <si>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</si>
  <si>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</si>
  <si>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</si>
  <si>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</si>
  <si>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</si>
  <si>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</si>
  <si>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</si>
  <si>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</si>
  <si>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</si>
  <si>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</si>
  <si>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</si>
  <si>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</si>
  <si>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</si>
  <si>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</si>
  <si>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</si>
  <si>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</si>
  <si>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</si>
  <si>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</si>
  <si>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</si>
  <si>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</si>
  <si>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</si>
  <si>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</si>
  <si>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</si>
  <si>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</si>
  <si>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</si>
  <si>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</si>
  <si>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</si>
  <si>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</si>
  <si>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</si>
  <si>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</si>
  <si>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</si>
  <si>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</si>
  <si>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</si>
  <si>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</si>
  <si>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</si>
  <si>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</si>
  <si>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</si>
  <si>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</si>
  <si>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</si>
  <si>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</si>
  <si>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</si>
  <si>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</si>
  <si>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</si>
  <si>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</si>
  <si>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</si>
  <si>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</si>
  <si>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</si>
  <si>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国民健康保険事業勘定特別会計</t>
  </si>
  <si>
    <t>八峰町営簡易水道事業特別会計</t>
  </si>
  <si>
    <t>介護保険事業特別会計</t>
  </si>
  <si>
    <t>八峰町公共下水道事業特別会計</t>
  </si>
  <si>
    <t>町営診療所特別会計</t>
  </si>
  <si>
    <t>八峰町農業集落排水事業特別会計</t>
  </si>
  <si>
    <t>八峰町漁業集落排水事業特別会計</t>
  </si>
  <si>
    <t>その他会計（赤字）</t>
  </si>
  <si>
    <t>その他会計（黒字）</t>
  </si>
  <si>
    <t>〇</t>
    <phoneticPr fontId="2"/>
  </si>
  <si>
    <t>峰浜培養</t>
    <rPh sb="0" eb="2">
      <t>ミネハマ</t>
    </rPh>
    <rPh sb="2" eb="4">
      <t>バイヨウ</t>
    </rPh>
    <phoneticPr fontId="2"/>
  </si>
  <si>
    <t>ハタハタの里観光事業</t>
    <rPh sb="5" eb="6">
      <t>サト</t>
    </rPh>
    <rPh sb="6" eb="8">
      <t>カンコウ</t>
    </rPh>
    <rPh sb="8" eb="10">
      <t>ジギョウ</t>
    </rPh>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</si>
  <si>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</si>
  <si>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</si>
  <si>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</si>
  <si>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</si>
  <si>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</si>
  <si>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</si>
  <si>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</si>
  <si>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秋田県町村電算システム共同事業組合</t>
    <rPh sb="0" eb="3">
      <t>アキタケン</t>
    </rPh>
    <rPh sb="3" eb="5">
      <t>チョウソン</t>
    </rPh>
    <rPh sb="5" eb="7">
      <t>デンサン</t>
    </rPh>
    <rPh sb="11" eb="13">
      <t>キョウドウ</t>
    </rPh>
    <rPh sb="13" eb="15">
      <t>ジギョウ</t>
    </rPh>
    <rPh sb="15" eb="17">
      <t>クミアイ</t>
    </rPh>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</si>
  <si>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</si>
  <si>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</si>
  <si>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</si>
  <si>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能代市山本郡養護老人ホーム組合（一般会計）</t>
    <rPh sb="0" eb="3">
      <t>ノシロシ</t>
    </rPh>
    <rPh sb="3" eb="6">
      <t>ヤマモトグン</t>
    </rPh>
    <rPh sb="6" eb="8">
      <t>ヨウゴ</t>
    </rPh>
    <rPh sb="8" eb="10">
      <t>ロウジン</t>
    </rPh>
    <rPh sb="13" eb="15">
      <t>クミアイ</t>
    </rPh>
    <rPh sb="16" eb="18">
      <t>イッパン</t>
    </rPh>
    <rPh sb="18" eb="20">
      <t>カイケイ</t>
    </rPh>
    <phoneticPr fontId="5"/>
  </si>
  <si>
    <t>能代市山本郡養護老人ホーム組合（能代市山本郡養護老人ホーム組合外部サービス利用型特定施設事業特別会計）</t>
    <rPh sb="31" eb="33">
      <t>ガイブ</t>
    </rPh>
    <rPh sb="37" eb="40">
      <t>リヨウガタ</t>
    </rPh>
    <rPh sb="40" eb="42">
      <t>トクテイ</t>
    </rPh>
    <rPh sb="42" eb="44">
      <t>シセツ</t>
    </rPh>
    <rPh sb="44" eb="46">
      <t>ジギョウ</t>
    </rPh>
    <rPh sb="46" eb="48">
      <t>トクベツ</t>
    </rPh>
    <rPh sb="48" eb="50">
      <t>カイケイ</t>
    </rPh>
    <phoneticPr fontId="5"/>
  </si>
  <si>
    <t>能代市山本郡養護老人ホーム組合（能代市山本郡養護老人ホーム組合訪問介護事業特別会計）</t>
    <rPh sb="31" eb="33">
      <t>ホウモン</t>
    </rPh>
    <rPh sb="33" eb="35">
      <t>カイゴ</t>
    </rPh>
    <rPh sb="35" eb="37">
      <t>ジギョウ</t>
    </rPh>
    <rPh sb="37" eb="39">
      <t>トクベツ</t>
    </rPh>
    <rPh sb="39" eb="41">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</si>
  <si>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</si>
  <si>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</si>
  <si>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</si>
  <si>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</si>
  <si>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</si>
  <si>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</si>
  <si>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</si>
  <si>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</si>
  <si>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</si>
  <si>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</si>
  <si>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</si>
  <si>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</si>
  <si>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類似団体を上回っており、実質公債費比率はほぼ同程度で推移しているが、両比率とも年々低下しており、平成２７年度ではそれぞれ１２．４％及び８．２％となった。これは、公営企業債等繰入見込額の減少、過疎対策事業債等の交付税算入率の大きい起債の活用による算入公債費の増加、定員適正化計画に基づく職員数削減による退職手当負担見込額の減少、また堅実な財政運営に努め基金の積み増しを行ったことによる基金残高の増加によるところが大きい。　　　　　　　　　　
　今後は、菌床しいたけ研修施設用整備事業（580百万円）等の起債依存型の大型事業の実施により、地方債残高が増加していく見込みとなっているほか、普通交付税の合併算定替の段階的縮減に伴い標準財政規模が縮小していくことから、将来負担比率は上昇に転じる見込みとなっている。このため、今後の起債発行額の抑制や基金造成を図り、同比率の上昇に歯止めをかけていく。
</t>
    <rPh sb="1" eb="3">
      <t>ショウライ</t>
    </rPh>
    <rPh sb="3" eb="5">
      <t>フタン</t>
    </rPh>
    <rPh sb="5" eb="7">
      <t>ヒリツ</t>
    </rPh>
    <rPh sb="8" eb="10">
      <t>ルイジ</t>
    </rPh>
    <rPh sb="10" eb="12">
      <t>ダンタイ</t>
    </rPh>
    <rPh sb="13" eb="15">
      <t>ウワマワ</t>
    </rPh>
    <rPh sb="20" eb="22">
      <t>ジッシツ</t>
    </rPh>
    <rPh sb="22" eb="25">
      <t>コウサイヒ</t>
    </rPh>
    <rPh sb="25" eb="27">
      <t>ヒリツ</t>
    </rPh>
    <rPh sb="30" eb="33">
      <t>ドウテイド</t>
    </rPh>
    <rPh sb="34" eb="36">
      <t>スイイ</t>
    </rPh>
    <rPh sb="42" eb="43">
      <t>リョウ</t>
    </rPh>
    <rPh sb="43" eb="45">
      <t>ヒリツ</t>
    </rPh>
    <rPh sb="47" eb="49">
      <t>ネンネン</t>
    </rPh>
    <rPh sb="73" eb="74">
      <t>オヨ</t>
    </rPh>
    <rPh sb="103" eb="105">
      <t>カソ</t>
    </rPh>
    <rPh sb="105" eb="107">
      <t>タイサク</t>
    </rPh>
    <rPh sb="107" eb="109">
      <t>ジギョウ</t>
    </rPh>
    <rPh sb="109" eb="110">
      <t>サイ</t>
    </rPh>
    <rPh sb="110" eb="111">
      <t>トウ</t>
    </rPh>
    <rPh sb="112" eb="115">
      <t>コウフゼイ</t>
    </rPh>
    <rPh sb="115" eb="117">
      <t>サンニュウ</t>
    </rPh>
    <rPh sb="117" eb="118">
      <t>リツ</t>
    </rPh>
    <rPh sb="119" eb="120">
      <t>オオ</t>
    </rPh>
    <rPh sb="122" eb="124">
      <t>キサイ</t>
    </rPh>
    <rPh sb="125" eb="127">
      <t>カツヨウ</t>
    </rPh>
    <rPh sb="130" eb="132">
      <t>サンニュウ</t>
    </rPh>
    <rPh sb="132" eb="135">
      <t>コウサイヒ</t>
    </rPh>
    <rPh sb="136" eb="138">
      <t>ゾウカ</t>
    </rPh>
    <rPh sb="233" eb="235">
      <t>キンショウ</t>
    </rPh>
    <rPh sb="239" eb="241">
      <t>ケンシュウ</t>
    </rPh>
    <rPh sb="241" eb="244">
      <t>シセツヨウ</t>
    </rPh>
    <rPh sb="244" eb="246">
      <t>セイビ</t>
    </rPh>
    <rPh sb="246" eb="248">
      <t>ジギョウ</t>
    </rPh>
    <rPh sb="252" eb="255">
      <t>ヒャクマンエン</t>
    </rPh>
    <rPh sb="256" eb="257">
      <t>トウ</t>
    </rPh>
    <rPh sb="269" eb="27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</si>
</sst>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111104</c:v>
                </c:pt>
                <c:pt idx="1">
                  <c:v>74206</c:v>
                </c:pt>
                <c:pt idx="2">
                  <c:v>197983</c:v>
                </c:pt>
                <c:pt idx="3">
                  <c:v>90238</c:v>
                </c:pt>
                <c:pt idx="4">
                  <c:v>169528</c:v>
                </c:pt>
              </c:numCache>
            </c:numRef>
          </c:val>
          <c:smooth val="0"/>
        </c:ser>
        <c:dLbls>
          <c:showLegendKey val="0"/>
          <c:showVal val="0"/>
          <c:showCatName val="0"/>
          <c:showSerName val="0"/>
          <c:showPercent val="0"/>
          <c:showBubbleSize val="0"/>
        </c:dLbls>
        <c:marker val="1"/>
        <c:smooth val="0"/>
        <c:axId val="192106880"/>
        <c:axId val="192108800"/>
      </c:lineChart>
      <c:catAx>
        <c:axId val="192106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108800"/>
        <c:crosses val="autoZero"/>
        <c:auto val="1"/>
        <c:lblAlgn val="ctr"/>
        <c:lblOffset val="100"/>
        <c:tickLblSkip val="1"/>
        <c:tickMarkSkip val="1"/>
        <c:noMultiLvlLbl val="0"/>
      </c:catAx>
      <c:valAx>
        <c:axId val="1921088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10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10.38</c:v>
                </c:pt>
                <c:pt idx="1">
                  <c:v>10.029999999999999</c:v>
                </c:pt>
                <c:pt idx="2">
                  <c:v>10.85</c:v>
                </c:pt>
                <c:pt idx="3">
                  <c:v>11.82</c:v>
                </c:pt>
                <c:pt idx="4">
                  <c:v>12.04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43.89</c:v>
                </c:pt>
                <c:pt idx="1">
                  <c:v>47.89</c:v>
                </c:pt>
                <c:pt idx="2">
                  <c:v>52.72</c:v>
                </c:pt>
                <c:pt idx="3">
                  <c:v>55.79</c:v>
                </c:pt>
                <c:pt idx="4">
                  <c:v>58.38</c:v>
                </c:pt>
              </c:numCache>
            </c:numRef>
          </c:val>
        </c:ser>
        <c:dLbls>
          <c:showLegendKey val="0"/>
          <c:showVal val="0"/>
          <c:showCatName val="0"/>
          <c:showSerName val="0"/>
          <c:showPercent val="0"/>
          <c:showBubbleSize val="0"/>
        </c:dLbls>
        <c:gapWidth val="250"/>
        <c:overlap val="100"/>
        <c:axId val="191476480"/>
        <c:axId val="19147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6.35</c:v>
                </c:pt>
                <c:pt idx="1">
                  <c:v>4</c:v>
                </c:pt>
                <c:pt idx="2">
                  <c:v>5.6</c:v>
                </c:pt>
                <c:pt idx="3">
                  <c:v>4.4400000000000004</c:v>
                </c:pt>
                <c:pt idx="4">
                  <c:v>4.3499999999999996</c:v>
                </c:pt>
              </c:numCache>
            </c:numRef>
          </c:val>
          <c:smooth val="0"/>
        </c:ser>
        <c:dLbls>
          <c:showLegendKey val="0"/>
          <c:showVal val="0"/>
          <c:showCatName val="0"/>
          <c:showSerName val="0"/>
          <c:showPercent val="0"/>
          <c:showBubbleSize val="0"/>
        </c:dLbls>
        <c:marker val="1"/>
        <c:smooth val="0"/>
        <c:axId val="191476480"/>
        <c:axId val="191478400"/>
      </c:lineChart>
      <c:catAx>
        <c:axId val="1914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478400"/>
        <c:crosses val="autoZero"/>
        <c:auto val="1"/>
        <c:lblAlgn val="ctr"/>
        <c:lblOffset val="100"/>
        <c:tickLblSkip val="1"/>
        <c:tickMarkSkip val="1"/>
        <c:noMultiLvlLbl val="0"/>
      </c:catAx>
      <c:valAx>
        <c:axId val="19147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0.11</c:v>
                </c:pt>
                <c:pt idx="4">
                  <c:v>#N/A</c:v>
                </c:pt>
                <c:pt idx="5">
                  <c:v>0.08</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八峰町漁業集落排水事業特別会計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0.13</c:v>
                </c:pt>
                <c:pt idx="4">
                  <c:v>#N/A</c:v>
                </c:pt>
                <c:pt idx="5">
                  <c:v>0.11</c:v>
                </c:pt>
                <c:pt idx="6">
                  <c:v>#N/A</c:v>
                </c:pt>
                <c:pt idx="7">
                  <c:v>0.08</c:v>
                </c:pt>
                <c:pt idx="8">
                  <c:v>#N/A</c:v>
                </c:pt>
                <c:pt idx="9">
                  <c:v>0.04</c:v>
                </c:pt>
              </c:numCache>
            </c:numRef>
          </c:val>
        </c:ser>
        <c:ser>
          <c:idx val="3"/>
          <c:order val="3"/>
          <c:tx>
            <c:strRef>
              <c:f>データシート!$A$30</c:f>
              <c:strCache>
                <c:ptCount val="1"/>
                <c:pt idx="0">
                  <c:v>八峰町農業集落排水事業特別会計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0.15</c:v>
                </c:pt>
                <c:pt idx="4">
                  <c:v>#N/A</c:v>
                </c:pt>
                <c:pt idx="5">
                  <c:v>0.08</c:v>
                </c:pt>
                <c:pt idx="6">
                  <c:v>#N/A</c:v>
                </c:pt>
                <c:pt idx="7">
                  <c:v>0.02</c:v>
                </c:pt>
                <c:pt idx="8">
                  <c:v>#N/A</c:v>
                </c:pt>
                <c:pt idx="9">
                  <c:v>0.06</c:v>
                </c:pt>
              </c:numCache>
            </c:numRef>
          </c:val>
        </c:ser>
        <c:ser>
          <c:idx val="4"/>
          <c:order val="4"/>
          <c:tx>
            <c:strRef>
              <c:f>データシート!$A$31</c:f>
              <c:strCache>
                <c:ptCount val="1"/>
                <c:pt idx="0">
                  <c:v>町営診療所特別会計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0.56000000000000005</c:v>
                </c:pt>
                <c:pt idx="2">
                  <c:v>#N/A</c:v>
                </c:pt>
                <c:pt idx="3">
                  <c:v>0.28999999999999998</c:v>
                </c:pt>
                <c:pt idx="4">
                  <c:v>#N/A</c:v>
                </c:pt>
                <c:pt idx="5">
                  <c:v>0.19</c:v>
                </c:pt>
                <c:pt idx="6">
                  <c:v>#N/A</c:v>
                </c:pt>
                <c:pt idx="7">
                  <c:v>0.12</c:v>
                </c:pt>
                <c:pt idx="8">
                  <c:v>#N/A</c:v>
                </c:pt>
                <c:pt idx="9">
                  <c:v>0.18</c:v>
                </c:pt>
              </c:numCache>
            </c:numRef>
          </c:val>
        </c:ser>
        <c:ser>
          <c:idx val="5"/>
          <c:order val="5"/>
          <c:tx>
            <c:strRef>
              <c:f>データシート!$A$32</c:f>
              <c:strCache>
                <c:ptCount val="1"/>
                <c:pt idx="0">
                  <c:v>八峰町公共下水道事業特別会計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0.56000000000000005</c:v>
                </c:pt>
                <c:pt idx="4">
                  <c:v>#N/A</c:v>
                </c:pt>
                <c:pt idx="5">
                  <c:v>0.75</c:v>
                </c:pt>
                <c:pt idx="6">
                  <c:v>#N/A</c:v>
                </c:pt>
                <c:pt idx="7">
                  <c:v>0.44</c:v>
                </c:pt>
                <c:pt idx="8">
                  <c:v>#N/A</c:v>
                </c:pt>
                <c:pt idx="9">
                  <c:v>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1.35</c:v>
                </c:pt>
                <c:pt idx="2">
                  <c:v>#N/A</c:v>
                </c:pt>
                <c:pt idx="3">
                  <c:v>1.75</c:v>
                </c:pt>
                <c:pt idx="4">
                  <c:v>#N/A</c:v>
                </c:pt>
                <c:pt idx="5">
                  <c:v>1.6</c:v>
                </c:pt>
                <c:pt idx="6">
                  <c:v>#N/A</c:v>
                </c:pt>
                <c:pt idx="7">
                  <c:v>1.1499999999999999</c:v>
                </c:pt>
                <c:pt idx="8">
                  <c:v>#N/A</c:v>
                </c:pt>
                <c:pt idx="9">
                  <c:v>0.77</c:v>
                </c:pt>
              </c:numCache>
            </c:numRef>
          </c:val>
        </c:ser>
        <c:ser>
          <c:idx val="7"/>
          <c:order val="7"/>
          <c:tx>
            <c:strRef>
              <c:f>データシート!$A$34</c:f>
              <c:strCache>
                <c:ptCount val="1"/>
                <c:pt idx="0">
                  <c:v>八峰町営簡易水道事業特別会計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0.59</c:v>
                </c:pt>
                <c:pt idx="2">
                  <c:v>#N/A</c:v>
                </c:pt>
                <c:pt idx="3">
                  <c:v>0.44</c:v>
                </c:pt>
                <c:pt idx="4">
                  <c:v>#N/A</c:v>
                </c:pt>
                <c:pt idx="5">
                  <c:v>0.65</c:v>
                </c:pt>
                <c:pt idx="6">
                  <c:v>#N/A</c:v>
                </c:pt>
                <c:pt idx="7">
                  <c:v>0.36</c:v>
                </c:pt>
                <c:pt idx="8">
                  <c:v>#N/A</c:v>
                </c:pt>
                <c:pt idx="9">
                  <c:v>0.95</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1.68</c:v>
                </c:pt>
                <c:pt idx="2">
                  <c:v>#N/A</c:v>
                </c:pt>
                <c:pt idx="3">
                  <c:v>1.67</c:v>
                </c:pt>
                <c:pt idx="4">
                  <c:v>#N/A</c:v>
                </c:pt>
                <c:pt idx="5">
                  <c:v>0.96</c:v>
                </c:pt>
                <c:pt idx="6">
                  <c:v>#N/A</c:v>
                </c:pt>
                <c:pt idx="7">
                  <c:v>0.82</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9.81</c:v>
                </c:pt>
                <c:pt idx="2">
                  <c:v>#N/A</c:v>
                </c:pt>
                <c:pt idx="3">
                  <c:v>9.73</c:v>
                </c:pt>
                <c:pt idx="4">
                  <c:v>#N/A</c:v>
                </c:pt>
                <c:pt idx="5">
                  <c:v>10.64</c:v>
                </c:pt>
                <c:pt idx="6">
                  <c:v>#N/A</c:v>
                </c:pt>
                <c:pt idx="7">
                  <c:v>11.69</c:v>
                </c:pt>
                <c:pt idx="8">
                  <c:v>#N/A</c:v>
                </c:pt>
                <c:pt idx="9">
                  <c:v>11.85</c:v>
                </c:pt>
              </c:numCache>
            </c:numRef>
          </c:val>
        </c:ser>
        <c:dLbls>
          <c:showLegendKey val="0"/>
          <c:showVal val="0"/>
          <c:showCatName val="0"/>
          <c:showSerName val="0"/>
          <c:showPercent val="0"/>
          <c:showBubbleSize val="0"/>
        </c:dLbls>
        <c:gapWidth val="150"/>
        <c:overlap val="100"/>
        <c:axId val="191604992"/>
        <c:axId val="191619072"/>
      </c:barChart>
      <c:catAx>
        <c:axId val="1916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619072"/>
        <c:crosses val="autoZero"/>
        <c:auto val="1"/>
        <c:lblAlgn val="ctr"/>
        <c:lblOffset val="100"/>
        <c:tickLblSkip val="1"/>
        <c:tickMarkSkip val="1"/>
        <c:noMultiLvlLbl val="0"/>
      </c:catAx>
      <c:valAx>
        <c:axId val="19161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60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869</c:v>
                </c:pt>
                <c:pt idx="5">
                  <c:v>895</c:v>
                </c:pt>
                <c:pt idx="8">
                  <c:v>896</c:v>
                </c:pt>
                <c:pt idx="11">
                  <c:v>915</c:v>
                </c:pt>
                <c:pt idx="14">
                  <c:v>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31</c:v>
                </c:pt>
                <c:pt idx="6">
                  <c:v>20</c:v>
                </c:pt>
                <c:pt idx="9">
                  <c:v>19</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16</c:v>
                </c:pt>
                <c:pt idx="6">
                  <c:v>5</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352</c:v>
                </c:pt>
                <c:pt idx="3">
                  <c:v>358</c:v>
                </c:pt>
                <c:pt idx="6">
                  <c:v>345</c:v>
                </c:pt>
                <c:pt idx="9">
                  <c:v>343</c:v>
                </c:pt>
                <c:pt idx="12">
                  <c:v>323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826</c:v>
                </c:pt>
                <c:pt idx="3">
                  <c:v>867</c:v>
                </c:pt>
                <c:pt idx="6">
                  <c:v>819</c:v>
                </c:pt>
                <c:pt idx="9">
                  <c:v>834</c:v>
                </c:pt>
                <c:pt idx="12">
                  <c:v>839</c:v>
                </c:pt>
              </c:numCache>
            </c:numRef>
          </c:val>
        </c:ser>
        <c:dLbls>
          <c:showLegendKey val="0"/>
          <c:showVal val="0"/>
          <c:showCatName val="0"/>
          <c:showSerName val="0"/>
          <c:showPercent val="0"/>
          <c:showBubbleSize val="0"/>
        </c:dLbls>
        <c:gapWidth val="100"/>
        <c:overlap val="100"/>
        <c:axId val="175277952"/>
        <c:axId val="17528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372</c:v>
                </c:pt>
                <c:pt idx="2">
                  <c:v>#N/A</c:v>
                </c:pt>
                <c:pt idx="3">
                  <c:v>#N/A</c:v>
                </c:pt>
                <c:pt idx="4">
                  <c:v>377</c:v>
                </c:pt>
                <c:pt idx="5">
                  <c:v>#N/A</c:v>
                </c:pt>
                <c:pt idx="6">
                  <c:v>#N/A</c:v>
                </c:pt>
                <c:pt idx="7">
                  <c:v>293</c:v>
                </c:pt>
                <c:pt idx="8">
                  <c:v>#N/A</c:v>
                </c:pt>
                <c:pt idx="9">
                  <c:v>#N/A</c:v>
                </c:pt>
                <c:pt idx="10">
                  <c:v>287</c:v>
                </c:pt>
                <c:pt idx="11">
                  <c:v>#N/A</c:v>
                </c:pt>
                <c:pt idx="12">
                  <c:v>#N/A</c:v>
                </c:pt>
                <c:pt idx="13">
                  <c:v>270</c:v>
                </c:pt>
                <c:pt idx="14">
                  <c:v>#N/A</c:v>
                </c:pt>
              </c:numCache>
            </c:numRef>
          </c:val>
          <c:smooth val="0"/>
        </c:ser>
        <c:dLbls>
          <c:showLegendKey val="0"/>
          <c:showVal val="0"/>
          <c:showCatName val="0"/>
          <c:showSerName val="0"/>
          <c:showPercent val="0"/>
          <c:showBubbleSize val="0"/>
        </c:dLbls>
        <c:marker val="1"/>
        <c:smooth val="0"/>
        <c:axId val="175277952"/>
        <c:axId val="175288320"/>
      </c:lineChart>
      <c:catAx>
        <c:axId val="1752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288320"/>
        <c:crosses val="autoZero"/>
        <c:auto val="1"/>
        <c:lblAlgn val="ctr"/>
        <c:lblOffset val="100"/>
        <c:tickLblSkip val="1"/>
        <c:tickMarkSkip val="1"/>
        <c:noMultiLvlLbl val="0"/>
      </c:catAx>
      <c:valAx>
        <c:axId val="17528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27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8695</c:v>
                </c:pt>
                <c:pt idx="5">
                  <c:v>8692</c:v>
                </c:pt>
                <c:pt idx="8">
                  <c:v>8693</c:v>
                </c:pt>
                <c:pt idx="11">
                  <c:v>8531</c:v>
                </c:pt>
                <c:pt idx="14">
                  <c:v>8654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c:v>
                </c:pt>
                <c:pt idx="5">
                  <c:v>89</c:v>
                </c:pt>
                <c:pt idx="8">
                  <c:v>76</c:v>
                </c:pt>
                <c:pt idx="11">
                  <c:v>70</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2127</c:v>
                </c:pt>
                <c:pt idx="5">
                  <c:v>2313</c:v>
                </c:pt>
                <c:pt idx="8">
                  <c:v>2525</c:v>
                </c:pt>
                <c:pt idx="11">
                  <c:v>2680</c:v>
                </c:pt>
                <c:pt idx="14">
                  <c:v>2861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118</c:v>
                </c:pt>
                <c:pt idx="6">
                  <c:v>12</c:v>
                </c:pt>
                <c:pt idx="9">
                  <c:v>11</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996</c:v>
                </c:pt>
                <c:pt idx="3">
                  <c:v>867</c:v>
                </c:pt>
                <c:pt idx="6">
                  <c:v>766</c:v>
                </c:pt>
                <c:pt idx="9">
                  <c:v>640</c:v>
                </c:pt>
                <c:pt idx="12">
                  <c:v>582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c:v>
                </c:pt>
                <c:pt idx="3">
                  <c:v>36</c:v>
                </c:pt>
                <c:pt idx="6">
                  <c:v>25</c:v>
                </c:pt>
                <c:pt idx="9">
                  <c:v>19</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3742</c:v>
                </c:pt>
                <c:pt idx="3">
                  <c:v>3560</c:v>
                </c:pt>
                <c:pt idx="6">
                  <c:v>3417</c:v>
                </c:pt>
                <c:pt idx="9">
                  <c:v>3463</c:v>
                </c:pt>
                <c:pt idx="12">
                  <c:v>3313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147</c:v>
                </c:pt>
                <c:pt idx="3">
                  <c:v>115</c:v>
                </c:pt>
                <c:pt idx="6">
                  <c:v>94</c:v>
                </c:pt>
                <c:pt idx="9">
                  <c:v>75</c:v>
                </c:pt>
                <c:pt idx="12">
                  <c:v>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7705</c:v>
                </c:pt>
                <c:pt idx="3">
                  <c:v>7699</c:v>
                </c:pt>
                <c:pt idx="6">
                  <c:v>7782</c:v>
                </c:pt>
                <c:pt idx="9">
                  <c:v>7703</c:v>
                </c:pt>
                <c:pt idx="12">
                  <c:v>8041</c:v>
                </c:pt>
              </c:numCache>
            </c:numRef>
          </c:val>
        </c:ser>
        <c:dLbls>
          <c:showLegendKey val="0"/>
          <c:showVal val="0"/>
          <c:showCatName val="0"/>
          <c:showSerName val="0"/>
          <c:showPercent val="0"/>
          <c:showBubbleSize val="0"/>
        </c:dLbls>
        <c:gapWidth val="100"/>
        <c:overlap val="100"/>
        <c:axId val="191541248"/>
        <c:axId val="19154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1735</c:v>
                </c:pt>
                <c:pt idx="2">
                  <c:v>#N/A</c:v>
                </c:pt>
                <c:pt idx="3">
                  <c:v>#N/A</c:v>
                </c:pt>
                <c:pt idx="4">
                  <c:v>1302</c:v>
                </c:pt>
                <c:pt idx="5">
                  <c:v>#N/A</c:v>
                </c:pt>
                <c:pt idx="6">
                  <c:v>#N/A</c:v>
                </c:pt>
                <c:pt idx="7">
                  <c:v>805</c:v>
                </c:pt>
                <c:pt idx="8">
                  <c:v>#N/A</c:v>
                </c:pt>
                <c:pt idx="9">
                  <c:v>#N/A</c:v>
                </c:pt>
                <c:pt idx="10">
                  <c:v>630</c:v>
                </c:pt>
                <c:pt idx="11">
                  <c:v>#N/A</c:v>
                </c:pt>
                <c:pt idx="12">
                  <c:v>#N/A</c:v>
                </c:pt>
                <c:pt idx="13">
                  <c:v>437</c:v>
                </c:pt>
                <c:pt idx="14">
                  <c:v>#N/A</c:v>
                </c:pt>
              </c:numCache>
            </c:numRef>
          </c:val>
          <c:smooth val="0"/>
        </c:ser>
        <c:dLbls>
          <c:showLegendKey val="0"/>
          <c:showVal val="0"/>
          <c:showCatName val="0"/>
          <c:showSerName val="0"/>
          <c:showPercent val="0"/>
          <c:showBubbleSize val="0"/>
        </c:dLbls>
        <c:marker val="1"/>
        <c:smooth val="0"/>
        <c:axId val="191541248"/>
        <c:axId val="191543168"/>
      </c:lineChart>
      <c:catAx>
        <c:axId val="19154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543168"/>
        <c:crosses val="autoZero"/>
        <c:auto val="1"/>
        <c:lblAlgn val="ctr"/>
        <c:lblOffset val="100"/>
        <c:tickLblSkip val="1"/>
        <c:tickMarkSkip val="1"/>
        <c:noMultiLvlLbl val="0"/>
      </c:catAx>
      <c:valAx>
        <c:axId val="19154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4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8840704"/>
        <c:axId val="198842624"/>
      </c:scatterChart>
      <c:valAx>
        <c:axId val="198840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842624"/>
        <c:crosses val="autoZero"/>
        <c:crossBetween val="midCat"/>
      </c:valAx>
      <c:valAx>
        <c:axId val="198842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840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11.6</c:v>
                </c:pt>
                <c:pt idx="1">
                  <c:v>11</c:v>
                </c:pt>
                <c:pt idx="2">
                  <c:v>10.199999999999999</c:v>
                </c:pt>
                <c:pt idx="3">
                  <c:v>9.3000000000000007</c:v>
                </c:pt>
                <c:pt idx="4">
                  <c:v>8.1999999999999993</c:v>
                </c:pt>
              </c:numCache>
            </c:numRef>
          </c:xVal>
          <c:yVal>
            <c:numRef>
              <c:f>公会計指標分析・財政指標組合せ分析表!$K$73:$O$73</c:f>
              <c:numCache>
                <c:formatCode>#,##0.0;"▲ "#,##0.0</c:formatCode>
                <c:ptCount val="5"/>
                <c:pt idx="0">
                  <c:v>51</c:v>
                </c:pt>
                <c:pt idx="1">
                  <c:v>38.299999999999997</c:v>
                </c:pt>
                <c:pt idx="2">
                  <c:v>23.7</c:v>
                </c:pt>
                <c:pt idx="3">
                  <c:v>18.5</c:v>
                </c:pt>
                <c:pt idx="4">
                  <c:v>12.4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98872064"/>
        <c:axId val="201737344"/>
      </c:scatterChart>
      <c:valAx>
        <c:axId val="198872064"/>
        <c:scaling>
          <c:orientation val="minMax"/>
          <c:max val="12.6"/>
          <c:min val="7.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737344"/>
        <c:crosses val="autoZero"/>
        <c:crossBetween val="midCat"/>
      </c:valAx>
      <c:valAx>
        <c:axId val="201737344"/>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87206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元利償還金は前年比５百万円増加し、算入公債費等は１百万円増加している。これは算入率の高い臨時財政対策債、災害復旧事業債、過疎対策事業債、合併特例事業債の占める割合が全体の</a:t>
          </a:r>
          <a:r>
            <a:rPr lang="ja-JP" altLang="en-US" sz="1100" baseline="0">
              <a:solidFill>
                <a:schemeClr val="dk1"/>
              </a:solidFill>
              <a:latin typeface="+mn-lt"/>
              <a:ea typeface="+mn-ea"/>
              <a:cs typeface="+mn-cs"/>
            </a:rPr>
            <a:t>７５</a:t>
          </a:r>
          <a:r>
            <a:rPr lang="ja-JP" altLang="ja-JP" sz="1100" baseline="0">
              <a:solidFill>
                <a:schemeClr val="dk1"/>
              </a:solidFill>
              <a:latin typeface="+mn-lt"/>
              <a:ea typeface="+mn-ea"/>
              <a:cs typeface="+mn-cs"/>
            </a:rPr>
            <a:t>％以上となったことによる。今後も合併関連事業等により、合併特例事業債の発行が見込まれ、元利償還金は伸びていくが、算入公債費等も増加していくことから、実質的な負担は微増となっていく。</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公営企業債全般としてみると、元利償還金は簡易水道事業で増加傾向にあるものの、下水道事業では同建設事業の終了に伴って減少傾向にあることから、公営企業債の元利償還金に対する繰入金は、平成２５年度以降も同程度で推移する見込みで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一部事務組合の起債償還額も年々減少し、債務負担行為に基づく支出額についても減少していく見込みで、今後は建設事業費の限度額を設定することで地方債の発行を抑制し、公債費負担の平準化を図りながら適正な財政運営に努める。</a:t>
          </a:r>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aseline="0">
              <a:solidFill>
                <a:schemeClr val="dk1"/>
              </a:solidFill>
              <a:latin typeface="+mn-lt"/>
              <a:ea typeface="+mn-ea"/>
              <a:cs typeface="+mn-cs"/>
            </a:rPr>
            <a:t>　一般会計等に係る地方債の現在高については、平成２６年度と比較して３３８百万円の増加となっている。これは、統合小学校及び統合中学校改修事業で発行した合併特例債５０３百万円の影響である。</a:t>
          </a:r>
          <a:r>
            <a:rPr lang="en-US" altLang="ja-JP" sz="1050" baseline="0">
              <a:solidFill>
                <a:schemeClr val="dk1"/>
              </a:solidFill>
              <a:latin typeface="+mn-lt"/>
              <a:ea typeface="+mn-ea"/>
              <a:cs typeface="+mn-cs"/>
            </a:rPr>
            <a:t/>
          </a:r>
          <a:br>
            <a:rPr lang="en-US" altLang="ja-JP" sz="1050" baseline="0">
              <a:solidFill>
                <a:schemeClr val="dk1"/>
              </a:solidFill>
              <a:latin typeface="+mn-lt"/>
              <a:ea typeface="+mn-ea"/>
              <a:cs typeface="+mn-cs"/>
            </a:rPr>
          </a:br>
          <a:r>
            <a:rPr lang="ja-JP" altLang="ja-JP" sz="1050" baseline="0">
              <a:solidFill>
                <a:schemeClr val="dk1"/>
              </a:solidFill>
              <a:latin typeface="+mn-lt"/>
              <a:ea typeface="+mn-ea"/>
              <a:cs typeface="+mn-cs"/>
            </a:rPr>
            <a:t>　公営企業債等繰入見込額は下水道建設事業の終了により繰出金の減となる一方、簡易水道事業で施設改良事業に対する繰出金の増があるため、中期的には横ばいと見込んでいる。　</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退職手当負担見込額については、職員数の減が続くことや支給率の引き下げがあったことから、今後も減少を続けていく見込みとなっている。 </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充当可能基金については、今後２年間は財政調整基金へ積立を行う予定であり、毎年２億円を目標としている。 </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基準財政需要額算入見込額は、地方債残高が減少していく見込みのなか、臨時財政対策債、災害復旧事業債、過疎対策事業債、合併特例事業債等の算入率の高い起債の割合が上昇していくため、今後は微減に留まる。</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平成２７年度までは将来負担額は減少していくため、将来負担比率は微減</a:t>
          </a:r>
          <a:r>
            <a:rPr lang="ja-JP" altLang="en-US" sz="1050" baseline="0">
              <a:solidFill>
                <a:schemeClr val="dk1"/>
              </a:solidFill>
              <a:latin typeface="+mn-lt"/>
              <a:ea typeface="+mn-ea"/>
              <a:cs typeface="+mn-cs"/>
            </a:rPr>
            <a:t>となるが</a:t>
          </a:r>
          <a:r>
            <a:rPr lang="ja-JP" altLang="ja-JP" sz="1050" baseline="0">
              <a:solidFill>
                <a:schemeClr val="dk1"/>
              </a:solidFill>
              <a:latin typeface="+mn-lt"/>
              <a:ea typeface="+mn-ea"/>
              <a:cs typeface="+mn-cs"/>
            </a:rPr>
            <a:t>、合併算定替の段階的縮減に伴う普通交付税の減額が始まる平成２８年度以降は、標準財政規模の縮小により同比率の上昇が見込まれることから、今後も毎年シミュレーションを行い、比率の動向を注視していく。</a:t>
          </a:r>
          <a:endParaRPr lang="ja-JP" altLang="ja-JP" sz="105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減少や全国平均を上回る高齢化率（２７年度末４１．９％）に加え、町の主要産業である農業は水稲中心のため所得の向上を図ることが難しく、水産業においても魚価漁獲量の低迷が続いている。給与所得に関しても、町内外の雇用環境に若干の改善傾向が見られるようになったものの、所得の向上には至っておらず、町税収入が少ないため財政基盤が弱く、類似団体平均を０．０９ポイント下回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少子高齢化などで町税収入は今後も減少していくと見込まれるため、引き続き企業支援や農林水産業の振興に努め、行財政改革を推し進めるとともに、町税の適正課税と滞納分の徴収に努力して、財政基盤の強化に努め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経常収支比率は前年比０．５ポイント改善したが、類似団体を１．６ポイント上回っている。これは歳出において、定員適正化計画による職員削減の効果に伴う人件費の前年比３４百万円減が、主要因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a:t>
          </a:r>
          <a:r>
            <a:rPr lang="ja-JP" altLang="en-US" sz="1100" b="0" i="0" baseline="0">
              <a:solidFill>
                <a:schemeClr val="dk1"/>
              </a:solidFill>
              <a:latin typeface="+mn-lt"/>
              <a:ea typeface="+mn-ea"/>
              <a:cs typeface="+mn-cs"/>
            </a:rPr>
            <a:t>合併以降に</a:t>
          </a:r>
          <a:r>
            <a:rPr lang="ja-JP" altLang="ja-JP" sz="1100" b="0" i="0" baseline="0">
              <a:solidFill>
                <a:schemeClr val="dk1"/>
              </a:solidFill>
              <a:latin typeface="+mn-lt"/>
              <a:ea typeface="+mn-ea"/>
              <a:cs typeface="+mn-cs"/>
            </a:rPr>
            <a:t>着手した起債依存型事業の起債の償還がピークを迎えてくることから、比率は上昇に転じていく見込となっているが、引き続き行財政改革の推進等により経常経費の縮減に努め、経常収支比率の上昇に歯止めをかけ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136144</xdr:rowOff>
    </xdr:to>
    <xdr:cxnSp macro="">
      <xdr:nvCxnSpPr>
        <xdr:cNvPr id="130" name="直線コネクタ 129"/>
        <xdr:cNvCxnSpPr/>
      </xdr:nvCxnSpPr>
      <xdr:spPr>
        <a:xfrm flipV="1">
          <a:off x="4114800" y="107419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136144</xdr:rowOff>
    </xdr:to>
    <xdr:cxnSp macro="">
      <xdr:nvCxnSpPr>
        <xdr:cNvPr id="133" name="直線コネクタ 132"/>
        <xdr:cNvCxnSpPr/>
      </xdr:nvCxnSpPr>
      <xdr:spPr>
        <a:xfrm>
          <a:off x="3225800" y="1069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87884</xdr:rowOff>
    </xdr:to>
    <xdr:cxnSp macro="">
      <xdr:nvCxnSpPr>
        <xdr:cNvPr id="136" name="直線コネクタ 135"/>
        <xdr:cNvCxnSpPr/>
      </xdr:nvCxnSpPr>
      <xdr:spPr>
        <a:xfrm flipV="1">
          <a:off x="2336800" y="106984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63</xdr:row>
      <xdr:rowOff>46736</xdr:rowOff>
    </xdr:to>
    <xdr:cxnSp macro="">
      <xdr:nvCxnSpPr>
        <xdr:cNvPr id="139" name="直線コネクタ 138"/>
        <xdr:cNvCxnSpPr/>
      </xdr:nvCxnSpPr>
      <xdr:spPr>
        <a:xfrm flipV="1">
          <a:off x="1447800" y="107177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9" name="円/楕円 148"/>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33291</xdr:rowOff>
    </xdr:from>
    <xdr:ext cx="762000" cy="259045"/>
    <xdr:sp macro="" textlink="">
      <xdr:nvSpPr>
        <xdr:cNvPr id="150"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51" name="円/楕円 150"/>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52" name="テキスト ボックス 151"/>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4" name="テキスト ボックス 15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5" name="円/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7" name="円/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58" name="テキスト ボックス 157"/>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[236,758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住民基本台帳人口が平成２３年１月１日現在８，６３９人から、平成２８年１月１日現在７，６８４人の９５５人減と人口減に歯止めがかからない現状にあるが、人件費については、</a:t>
          </a:r>
          <a:r>
            <a:rPr lang="ja-JP" altLang="en-US" sz="1100" b="0" i="0" baseline="0">
              <a:solidFill>
                <a:schemeClr val="dk1"/>
              </a:solidFill>
              <a:latin typeface="+mn-lt"/>
              <a:ea typeface="+mn-ea"/>
              <a:cs typeface="+mn-cs"/>
            </a:rPr>
            <a:t>合併以降、</a:t>
          </a:r>
          <a:r>
            <a:rPr lang="ja-JP" altLang="ja-JP" sz="1100" b="0" i="0" baseline="0">
              <a:solidFill>
                <a:schemeClr val="dk1"/>
              </a:solidFill>
              <a:latin typeface="+mn-lt"/>
              <a:ea typeface="+mn-ea"/>
              <a:cs typeface="+mn-cs"/>
            </a:rPr>
            <a:t>５減１増の職員採用を完全実施してきており、平成２７年度は前年比４名減が主要因で３４百万円減となったが、物件費は委託料の２０百万円増等から全体で５３百万円増となり、人口１人当たりの人件費・物件費等の額は２，１２１円上昇し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類似団体と比較して２３，５０１円低いのは、ゴミ処理業務と消防業務を一部事務組合に委託していることが挙げられる。今後も物件費等の更なる縮減に努めるとともに、定住対策にも力を入れて人口減少に歯止めをかけるとともに、行政コストの縮減を図っていく。</a:t>
          </a:r>
          <a:endParaRPr lang="ja-JP" altLang="ja-JP" sz="110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111782</xdr:rowOff>
    </xdr:from>
    <xdr:to>
      <xdr:col>7</xdr:col>
      <xdr:colOff>152400</xdr:colOff>
      <xdr:row>83</xdr:row>
      <xdr:rowOff>120312</xdr:rowOff>
    </xdr:to>
    <xdr:cxnSp macro="">
      <xdr:nvCxnSpPr>
        <xdr:cNvPr id="193" name="直線コネクタ 192"/>
        <xdr:cNvCxnSpPr/>
      </xdr:nvCxnSpPr>
      <xdr:spPr>
        <a:xfrm>
          <a:off x="4114800" y="14342132"/>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86658</xdr:rowOff>
    </xdr:from>
    <xdr:to>
      <xdr:col>6</xdr:col>
      <xdr:colOff>0</xdr:colOff>
      <xdr:row>83</xdr:row>
      <xdr:rowOff>111782</xdr:rowOff>
    </xdr:to>
    <xdr:cxnSp macro="">
      <xdr:nvCxnSpPr>
        <xdr:cNvPr id="196" name="直線コネクタ 195"/>
        <xdr:cNvCxnSpPr/>
      </xdr:nvCxnSpPr>
      <xdr:spPr>
        <a:xfrm>
          <a:off x="3225800" y="1431700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86658</xdr:rowOff>
    </xdr:from>
    <xdr:to>
      <xdr:col>4</xdr:col>
      <xdr:colOff>482600</xdr:colOff>
      <xdr:row>83</xdr:row>
      <xdr:rowOff>132775</xdr:rowOff>
    </xdr:to>
    <xdr:cxnSp macro="">
      <xdr:nvCxnSpPr>
        <xdr:cNvPr id="199" name="直線コネクタ 198"/>
        <xdr:cNvCxnSpPr/>
      </xdr:nvCxnSpPr>
      <xdr:spPr>
        <a:xfrm flipV="1">
          <a:off x="2336800" y="14317008"/>
          <a:ext cx="889000" cy="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105786</xdr:rowOff>
    </xdr:from>
    <xdr:to>
      <xdr:col>3</xdr:col>
      <xdr:colOff>279400</xdr:colOff>
      <xdr:row>83</xdr:row>
      <xdr:rowOff>132775</xdr:rowOff>
    </xdr:to>
    <xdr:cxnSp macro="">
      <xdr:nvCxnSpPr>
        <xdr:cNvPr id="202" name="直線コネクタ 201"/>
        <xdr:cNvCxnSpPr/>
      </xdr:nvCxnSpPr>
      <xdr:spPr>
        <a:xfrm>
          <a:off x="1447800" y="14336136"/>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69512</xdr:rowOff>
    </xdr:from>
    <xdr:to>
      <xdr:col>7</xdr:col>
      <xdr:colOff>203200</xdr:colOff>
      <xdr:row>83</xdr:row>
      <xdr:rowOff>171112</xdr:rowOff>
    </xdr:to>
    <xdr:sp macro="" textlink="">
      <xdr:nvSpPr>
        <xdr:cNvPr id="212" name="円/楕円 211"/>
        <xdr:cNvSpPr/>
      </xdr:nvSpPr>
      <xdr:spPr>
        <a:xfrm>
          <a:off x="4902200" y="142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86039</xdr:rowOff>
    </xdr:from>
    <xdr:ext cx="762000" cy="259045"/>
    <xdr:sp macro="" textlink="">
      <xdr:nvSpPr>
        <xdr:cNvPr id="213" name="人件費・物件費等の状況該当値テキスト"/>
        <xdr:cNvSpPr txBox="1"/>
      </xdr:nvSpPr>
      <xdr:spPr>
        <a:xfrm>
          <a:off x="5041900" y="141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236,758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60982</xdr:rowOff>
    </xdr:from>
    <xdr:to>
      <xdr:col>6</xdr:col>
      <xdr:colOff>50800</xdr:colOff>
      <xdr:row>83</xdr:row>
      <xdr:rowOff>162582</xdr:rowOff>
    </xdr:to>
    <xdr:sp macro="" textlink="">
      <xdr:nvSpPr>
        <xdr:cNvPr id="214" name="円/楕円 213"/>
        <xdr:cNvSpPr/>
      </xdr:nvSpPr>
      <xdr:spPr>
        <a:xfrm>
          <a:off x="4064000" y="142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1309</xdr:rowOff>
    </xdr:from>
    <xdr:ext cx="736600" cy="259045"/>
    <xdr:sp macro="" textlink="">
      <xdr:nvSpPr>
        <xdr:cNvPr id="215" name="テキスト ボックス 214"/>
        <xdr:cNvSpPr txBox="1"/>
      </xdr:nvSpPr>
      <xdr:spPr>
        <a:xfrm>
          <a:off x="3733800" y="1406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35858</xdr:rowOff>
    </xdr:from>
    <xdr:to>
      <xdr:col>4</xdr:col>
      <xdr:colOff>533400</xdr:colOff>
      <xdr:row>83</xdr:row>
      <xdr:rowOff>137458</xdr:rowOff>
    </xdr:to>
    <xdr:sp macro="" textlink="">
      <xdr:nvSpPr>
        <xdr:cNvPr id="216" name="円/楕円 215"/>
        <xdr:cNvSpPr/>
      </xdr:nvSpPr>
      <xdr:spPr>
        <a:xfrm>
          <a:off x="3175000" y="142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147635</xdr:rowOff>
    </xdr:from>
    <xdr:ext cx="762000" cy="259045"/>
    <xdr:sp macro="" textlink="">
      <xdr:nvSpPr>
        <xdr:cNvPr id="217" name="テキスト ボックス 216"/>
        <xdr:cNvSpPr txBox="1"/>
      </xdr:nvSpPr>
      <xdr:spPr>
        <a:xfrm>
          <a:off x="2844800" y="1403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228,390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81975</xdr:rowOff>
    </xdr:from>
    <xdr:to>
      <xdr:col>3</xdr:col>
      <xdr:colOff>330200</xdr:colOff>
      <xdr:row>84</xdr:row>
      <xdr:rowOff>12125</xdr:rowOff>
    </xdr:to>
    <xdr:sp macro="" textlink="">
      <xdr:nvSpPr>
        <xdr:cNvPr id="218" name="円/楕円 217"/>
        <xdr:cNvSpPr/>
      </xdr:nvSpPr>
      <xdr:spPr>
        <a:xfrm>
          <a:off x="2286000" y="143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22302</xdr:rowOff>
    </xdr:from>
    <xdr:ext cx="762000" cy="259045"/>
    <xdr:sp macro="" textlink="">
      <xdr:nvSpPr>
        <xdr:cNvPr id="219" name="テキスト ボックス 218"/>
        <xdr:cNvSpPr txBox="1"/>
      </xdr:nvSpPr>
      <xdr:spPr>
        <a:xfrm>
          <a:off x="1955800" y="1408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54986</xdr:rowOff>
    </xdr:from>
    <xdr:to>
      <xdr:col>2</xdr:col>
      <xdr:colOff>127000</xdr:colOff>
      <xdr:row>83</xdr:row>
      <xdr:rowOff>156586</xdr:rowOff>
    </xdr:to>
    <xdr:sp macro="" textlink="">
      <xdr:nvSpPr>
        <xdr:cNvPr id="220" name="円/楕円 219"/>
        <xdr:cNvSpPr/>
      </xdr:nvSpPr>
      <xdr:spPr>
        <a:xfrm>
          <a:off x="1397000" y="142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166763</xdr:rowOff>
    </xdr:from>
    <xdr:ext cx="762000" cy="259045"/>
    <xdr:sp macro="" textlink="">
      <xdr:nvSpPr>
        <xdr:cNvPr id="221" name="テキスト ボックス 220"/>
        <xdr:cNvSpPr txBox="1"/>
      </xdr:nvSpPr>
      <xdr:spPr>
        <a:xfrm>
          <a:off x="1066800" y="1405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合併以降</a:t>
          </a:r>
          <a:r>
            <a:rPr lang="ja-JP" altLang="ja-JP" sz="1100" b="0" i="0" baseline="0">
              <a:solidFill>
                <a:schemeClr val="dk1"/>
              </a:solidFill>
              <a:latin typeface="+mn-lt"/>
              <a:ea typeface="+mn-ea"/>
              <a:cs typeface="+mn-cs"/>
            </a:rPr>
            <a:t>、定員適正化計画による５減１増を着実に推進してきたことにより、平成２３年度以降は、ラスパイレス指数は類似団体平均を下回ってきており、平成２７年度では９４．１となっている。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２７年度において指数が上昇しているのは、県人事委員会勧告に準拠し人事院勧告の給与引き上げ改定を行ったためである。今後も、人事院及び県人事委員会勧告の内容に準拠し、適正な給与水準を目指すことにしてい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130811</xdr:rowOff>
    </xdr:to>
    <xdr:cxnSp macro="">
      <xdr:nvCxnSpPr>
        <xdr:cNvPr id="255" name="直線コネクタ 254"/>
        <xdr:cNvCxnSpPr/>
      </xdr:nvCxnSpPr>
      <xdr:spPr>
        <a:xfrm>
          <a:off x="16179800" y="144360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34289</xdr:rowOff>
    </xdr:to>
    <xdr:cxnSp macro="">
      <xdr:nvCxnSpPr>
        <xdr:cNvPr id="258" name="直線コネクタ 257"/>
        <xdr:cNvCxnSpPr/>
      </xdr:nvCxnSpPr>
      <xdr:spPr>
        <a:xfrm>
          <a:off x="15290800" y="14331527"/>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87</xdr:row>
      <xdr:rowOff>115146</xdr:rowOff>
    </xdr:to>
    <xdr:cxnSp macro="">
      <xdr:nvCxnSpPr>
        <xdr:cNvPr id="261" name="直線コネクタ 260"/>
        <xdr:cNvCxnSpPr/>
      </xdr:nvCxnSpPr>
      <xdr:spPr>
        <a:xfrm flipV="1">
          <a:off x="14401800" y="14331527"/>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115146</xdr:rowOff>
    </xdr:from>
    <xdr:to>
      <xdr:col>21</xdr:col>
      <xdr:colOff>0</xdr:colOff>
      <xdr:row>88</xdr:row>
      <xdr:rowOff>16087</xdr:rowOff>
    </xdr:to>
    <xdr:cxnSp macro="">
      <xdr:nvCxnSpPr>
        <xdr:cNvPr id="264" name="直線コネクタ 263"/>
        <xdr:cNvCxnSpPr/>
      </xdr:nvCxnSpPr>
      <xdr:spPr>
        <a:xfrm flipV="1">
          <a:off x="13512800" y="15031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4" name="円/楕円 273"/>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5"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6" name="円/楕円 275"/>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7" name="テキスト ボックス 276"/>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78" name="円/楕円 277"/>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162154</xdr:rowOff>
    </xdr:from>
    <xdr:ext cx="762000" cy="259045"/>
    <xdr:sp macro="" textlink="">
      <xdr:nvSpPr>
        <xdr:cNvPr id="279" name="テキスト ボックス 278"/>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0" name="円/楕円 279"/>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1" name="テキスト ボックス 280"/>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136737</xdr:rowOff>
    </xdr:from>
    <xdr:to>
      <xdr:col>19</xdr:col>
      <xdr:colOff>533400</xdr:colOff>
      <xdr:row>88</xdr:row>
      <xdr:rowOff>66887</xdr:rowOff>
    </xdr:to>
    <xdr:sp macro="" textlink="">
      <xdr:nvSpPr>
        <xdr:cNvPr id="282" name="円/楕円 281"/>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77064</xdr:rowOff>
    </xdr:from>
    <xdr:ext cx="762000" cy="259045"/>
    <xdr:sp macro="" textlink="">
      <xdr:nvSpPr>
        <xdr:cNvPr id="283" name="テキスト ボックス 282"/>
        <xdr:cNvSpPr txBox="1"/>
      </xdr:nvSpPr>
      <xdr:spPr>
        <a:xfrm>
          <a:off x="13131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定員適正化計画や集中改革プランといった行財政改革を実施してきており、合併時から３２名減の９６人となったが、人口も合併から１０年間で１，５９３人減少しており、平成２３年度と比較し▲０．９１人／人口千人に留ま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類似団体と比較して２．６人／人口千人少なくなっているものの、今後も少子化高齢化の進行や社会減による人口減少が続く見込みであることから、定員適正化計画に基づき、２減１増の職員採用を着実に推進して、引き続き定員の適正化に努めることにしてい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163975</xdr:rowOff>
    </xdr:from>
    <xdr:to>
      <xdr:col>24</xdr:col>
      <xdr:colOff>558800</xdr:colOff>
      <xdr:row>61</xdr:row>
      <xdr:rowOff>3556</xdr:rowOff>
    </xdr:to>
    <xdr:cxnSp macro="">
      <xdr:nvCxnSpPr>
        <xdr:cNvPr id="320" name="直線コネクタ 319"/>
        <xdr:cNvCxnSpPr/>
      </xdr:nvCxnSpPr>
      <xdr:spPr>
        <a:xfrm flipV="1">
          <a:off x="16179800" y="10450975"/>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3556</xdr:rowOff>
    </xdr:from>
    <xdr:to>
      <xdr:col>23</xdr:col>
      <xdr:colOff>406400</xdr:colOff>
      <xdr:row>61</xdr:row>
      <xdr:rowOff>13898</xdr:rowOff>
    </xdr:to>
    <xdr:cxnSp macro="">
      <xdr:nvCxnSpPr>
        <xdr:cNvPr id="323" name="直線コネクタ 322"/>
        <xdr:cNvCxnSpPr/>
      </xdr:nvCxnSpPr>
      <xdr:spPr>
        <a:xfrm flipV="1">
          <a:off x="15290800" y="1046200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13898</xdr:rowOff>
    </xdr:from>
    <xdr:to>
      <xdr:col>22</xdr:col>
      <xdr:colOff>203200</xdr:colOff>
      <xdr:row>61</xdr:row>
      <xdr:rowOff>29065</xdr:rowOff>
    </xdr:to>
    <xdr:cxnSp macro="">
      <xdr:nvCxnSpPr>
        <xdr:cNvPr id="326" name="直線コネクタ 325"/>
        <xdr:cNvCxnSpPr/>
      </xdr:nvCxnSpPr>
      <xdr:spPr>
        <a:xfrm flipV="1">
          <a:off x="14401800" y="10472348"/>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29065</xdr:rowOff>
    </xdr:from>
    <xdr:to>
      <xdr:col>21</xdr:col>
      <xdr:colOff>0</xdr:colOff>
      <xdr:row>61</xdr:row>
      <xdr:rowOff>55263</xdr:rowOff>
    </xdr:to>
    <xdr:cxnSp macro="">
      <xdr:nvCxnSpPr>
        <xdr:cNvPr id="329" name="直線コネクタ 328"/>
        <xdr:cNvCxnSpPr/>
      </xdr:nvCxnSpPr>
      <xdr:spPr>
        <a:xfrm flipV="1">
          <a:off x="13512800" y="10487515"/>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113175</xdr:rowOff>
    </xdr:from>
    <xdr:to>
      <xdr:col>24</xdr:col>
      <xdr:colOff>609600</xdr:colOff>
      <xdr:row>61</xdr:row>
      <xdr:rowOff>43325</xdr:rowOff>
    </xdr:to>
    <xdr:sp macro="" textlink="">
      <xdr:nvSpPr>
        <xdr:cNvPr id="339" name="円/楕円 338"/>
        <xdr:cNvSpPr/>
      </xdr:nvSpPr>
      <xdr:spPr>
        <a:xfrm>
          <a:off x="16967200" y="104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129702</xdr:rowOff>
    </xdr:from>
    <xdr:ext cx="762000" cy="259045"/>
    <xdr:sp macro="" textlink="">
      <xdr:nvSpPr>
        <xdr:cNvPr id="340" name="定員管理の状況該当値テキスト"/>
        <xdr:cNvSpPr txBox="1"/>
      </xdr:nvSpPr>
      <xdr:spPr>
        <a:xfrm>
          <a:off x="17106900" y="1024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124206</xdr:rowOff>
    </xdr:from>
    <xdr:to>
      <xdr:col>23</xdr:col>
      <xdr:colOff>457200</xdr:colOff>
      <xdr:row>61</xdr:row>
      <xdr:rowOff>54356</xdr:rowOff>
    </xdr:to>
    <xdr:sp macro="" textlink="">
      <xdr:nvSpPr>
        <xdr:cNvPr id="341" name="円/楕円 340"/>
        <xdr:cNvSpPr/>
      </xdr:nvSpPr>
      <xdr:spPr>
        <a:xfrm>
          <a:off x="16129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64533</xdr:rowOff>
    </xdr:from>
    <xdr:ext cx="736600" cy="259045"/>
    <xdr:sp macro="" textlink="">
      <xdr:nvSpPr>
        <xdr:cNvPr id="342" name="テキスト ボックス 341"/>
        <xdr:cNvSpPr txBox="1"/>
      </xdr:nvSpPr>
      <xdr:spPr>
        <a:xfrm>
          <a:off x="15798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134548</xdr:rowOff>
    </xdr:from>
    <xdr:to>
      <xdr:col>22</xdr:col>
      <xdr:colOff>254000</xdr:colOff>
      <xdr:row>61</xdr:row>
      <xdr:rowOff>64698</xdr:rowOff>
    </xdr:to>
    <xdr:sp macro="" textlink="">
      <xdr:nvSpPr>
        <xdr:cNvPr id="343" name="円/楕円 342"/>
        <xdr:cNvSpPr/>
      </xdr:nvSpPr>
      <xdr:spPr>
        <a:xfrm>
          <a:off x="15240000" y="10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74875</xdr:rowOff>
    </xdr:from>
    <xdr:ext cx="762000" cy="259045"/>
    <xdr:sp macro="" textlink="">
      <xdr:nvSpPr>
        <xdr:cNvPr id="344" name="テキスト ボックス 343"/>
        <xdr:cNvSpPr txBox="1"/>
      </xdr:nvSpPr>
      <xdr:spPr>
        <a:xfrm>
          <a:off x="14909800" y="1019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149715</xdr:rowOff>
    </xdr:from>
    <xdr:to>
      <xdr:col>21</xdr:col>
      <xdr:colOff>50800</xdr:colOff>
      <xdr:row>61</xdr:row>
      <xdr:rowOff>79865</xdr:rowOff>
    </xdr:to>
    <xdr:sp macro="" textlink="">
      <xdr:nvSpPr>
        <xdr:cNvPr id="345" name="円/楕円 344"/>
        <xdr:cNvSpPr/>
      </xdr:nvSpPr>
      <xdr:spPr>
        <a:xfrm>
          <a:off x="14351000" y="10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90042</xdr:rowOff>
    </xdr:from>
    <xdr:ext cx="762000" cy="259045"/>
    <xdr:sp macro="" textlink="">
      <xdr:nvSpPr>
        <xdr:cNvPr id="346" name="テキスト ボックス 345"/>
        <xdr:cNvSpPr txBox="1"/>
      </xdr:nvSpPr>
      <xdr:spPr>
        <a:xfrm>
          <a:off x="14020800" y="10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4463</xdr:rowOff>
    </xdr:from>
    <xdr:to>
      <xdr:col>19</xdr:col>
      <xdr:colOff>533400</xdr:colOff>
      <xdr:row>61</xdr:row>
      <xdr:rowOff>106063</xdr:rowOff>
    </xdr:to>
    <xdr:sp macro="" textlink="">
      <xdr:nvSpPr>
        <xdr:cNvPr id="347" name="円/楕円 346"/>
        <xdr:cNvSpPr/>
      </xdr:nvSpPr>
      <xdr:spPr>
        <a:xfrm>
          <a:off x="13462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116240</xdr:rowOff>
    </xdr:from>
    <xdr:ext cx="762000" cy="259045"/>
    <xdr:sp macro="" textlink="">
      <xdr:nvSpPr>
        <xdr:cNvPr id="348" name="テキスト ボックス 347"/>
        <xdr:cNvSpPr txBox="1"/>
      </xdr:nvSpPr>
      <xdr:spPr>
        <a:xfrm>
          <a:off x="13131800" y="1023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平成２２年度</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１３．３％から年々低下してきた実質公債比率は、平成２７年度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８．２％となった。これは公営企業債の元利償還金に対する繰入金の減少と、算入公債費等が増加してきたためであり、臨時財政対策債、過疎対策事業債、合併特例事業債などが起債全体の７５％以上を占めていることから、今後もこの割合が上昇していく見込みとなっている。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類似団体と比較しても０．４ポイント低くなっているが、平成２８年度以降は標準財政規模の縮小もあり、同比率は上昇に転じ、将来的に類似団体を上回る恐れもあるため、今後は起債発行額の上限を定めて、平準化を図りながら、比率の上昇を抑制し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163068</xdr:rowOff>
    </xdr:to>
    <xdr:cxnSp macro="">
      <xdr:nvCxnSpPr>
        <xdr:cNvPr id="379" name="直線コネクタ 378"/>
        <xdr:cNvCxnSpPr/>
      </xdr:nvCxnSpPr>
      <xdr:spPr>
        <a:xfrm flipV="1">
          <a:off x="16179800" y="71394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35052</xdr:rowOff>
    </xdr:to>
    <xdr:cxnSp macro="">
      <xdr:nvCxnSpPr>
        <xdr:cNvPr id="382" name="直線コネクタ 381"/>
        <xdr:cNvCxnSpPr/>
      </xdr:nvCxnSpPr>
      <xdr:spPr>
        <a:xfrm flipV="1">
          <a:off x="15290800" y="71925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73660</xdr:rowOff>
    </xdr:to>
    <xdr:cxnSp macro="">
      <xdr:nvCxnSpPr>
        <xdr:cNvPr id="385" name="直線コネクタ 384"/>
        <xdr:cNvCxnSpPr/>
      </xdr:nvCxnSpPr>
      <xdr:spPr>
        <a:xfrm flipV="1">
          <a:off x="14401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102616</xdr:rowOff>
    </xdr:to>
    <xdr:cxnSp macro="">
      <xdr:nvCxnSpPr>
        <xdr:cNvPr id="388" name="直線コネクタ 387"/>
        <xdr:cNvCxnSpPr/>
      </xdr:nvCxnSpPr>
      <xdr:spPr>
        <a:xfrm flipV="1">
          <a:off x="13512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8" name="円/楕円 397"/>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9"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400" name="円/楕円 399"/>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27195</xdr:rowOff>
    </xdr:from>
    <xdr:ext cx="736600" cy="259045"/>
    <xdr:sp macro="" textlink="">
      <xdr:nvSpPr>
        <xdr:cNvPr id="401" name="テキスト ボックス 400"/>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2" name="円/楕円 401"/>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3" name="テキスト ボックス 402"/>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4" name="円/楕円 403"/>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5" name="テキスト ボックス 404"/>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6" name="円/楕円 405"/>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07" name="テキスト ボックス 406"/>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１年度の７７．４％をピークに年々低下を続け、平成２７年度では１２．４％となった。これは、公営企業債等繰入見込額の減少、定員適正化計画に基づく職員数削減による退職手当負担見込額の減少、また</a:t>
          </a:r>
          <a:r>
            <a:rPr lang="ja-JP" altLang="en-US" sz="1100" b="0" i="0" baseline="0">
              <a:solidFill>
                <a:schemeClr val="dk1"/>
              </a:solidFill>
              <a:latin typeface="+mn-lt"/>
              <a:ea typeface="+mn-ea"/>
              <a:cs typeface="+mn-cs"/>
            </a:rPr>
            <a:t>堅実な財政運営に努め基金の積み増しを行ったことによる基金残高の増加に</a:t>
          </a:r>
          <a:r>
            <a:rPr lang="ja-JP" altLang="ja-JP" sz="1100" b="0" i="0" baseline="0">
              <a:solidFill>
                <a:schemeClr val="dk1"/>
              </a:solidFill>
              <a:latin typeface="+mn-lt"/>
              <a:ea typeface="+mn-ea"/>
              <a:cs typeface="+mn-cs"/>
            </a:rPr>
            <a:t>よるところが大きい。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今後は、起債依存型の大型事業の償還が始まり、地方債残高が増加していく見込みとなっているほか、普通交付税の合併算定替</a:t>
          </a:r>
          <a:r>
            <a:rPr lang="ja-JP" altLang="en-US" sz="1100" b="0" i="0" baseline="0">
              <a:solidFill>
                <a:schemeClr val="dk1"/>
              </a:solidFill>
              <a:latin typeface="+mn-lt"/>
              <a:ea typeface="+mn-ea"/>
              <a:cs typeface="+mn-cs"/>
            </a:rPr>
            <a:t>の段階的縮減</a:t>
          </a:r>
          <a:r>
            <a:rPr lang="ja-JP" altLang="ja-JP" sz="1100" b="0" i="0" baseline="0">
              <a:solidFill>
                <a:schemeClr val="dk1"/>
              </a:solidFill>
              <a:latin typeface="+mn-lt"/>
              <a:ea typeface="+mn-ea"/>
              <a:cs typeface="+mn-cs"/>
            </a:rPr>
            <a:t>に伴い標準財政規模が縮小していくことから、将来負担比率は上昇に転じる見込みとなっている。このため、今後の起債発行額の抑制や基金造成を図り、同比率の上昇に歯止めをかけていく。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74803</xdr:rowOff>
    </xdr:from>
    <xdr:to>
      <xdr:col>24</xdr:col>
      <xdr:colOff>558800</xdr:colOff>
      <xdr:row>15</xdr:row>
      <xdr:rowOff>111601</xdr:rowOff>
    </xdr:to>
    <xdr:cxnSp macro="">
      <xdr:nvCxnSpPr>
        <xdr:cNvPr id="437" name="直線コネクタ 436"/>
        <xdr:cNvCxnSpPr/>
      </xdr:nvCxnSpPr>
      <xdr:spPr>
        <a:xfrm flipV="1">
          <a:off x="16179800" y="2646553"/>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111601</xdr:rowOff>
    </xdr:from>
    <xdr:to>
      <xdr:col>23</xdr:col>
      <xdr:colOff>406400</xdr:colOff>
      <xdr:row>15</xdr:row>
      <xdr:rowOff>142970</xdr:rowOff>
    </xdr:to>
    <xdr:cxnSp macro="">
      <xdr:nvCxnSpPr>
        <xdr:cNvPr id="440" name="直線コネクタ 439"/>
        <xdr:cNvCxnSpPr/>
      </xdr:nvCxnSpPr>
      <xdr:spPr>
        <a:xfrm flipV="1">
          <a:off x="15290800" y="268335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142970</xdr:rowOff>
    </xdr:from>
    <xdr:to>
      <xdr:col>22</xdr:col>
      <xdr:colOff>203200</xdr:colOff>
      <xdr:row>16</xdr:row>
      <xdr:rowOff>59595</xdr:rowOff>
    </xdr:to>
    <xdr:cxnSp macro="">
      <xdr:nvCxnSpPr>
        <xdr:cNvPr id="443" name="直線コネクタ 442"/>
        <xdr:cNvCxnSpPr/>
      </xdr:nvCxnSpPr>
      <xdr:spPr>
        <a:xfrm flipV="1">
          <a:off x="14401800" y="2714720"/>
          <a:ext cx="8890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59595</xdr:rowOff>
    </xdr:from>
    <xdr:to>
      <xdr:col>21</xdr:col>
      <xdr:colOff>0</xdr:colOff>
      <xdr:row>16</xdr:row>
      <xdr:rowOff>136208</xdr:rowOff>
    </xdr:to>
    <xdr:cxnSp macro="">
      <xdr:nvCxnSpPr>
        <xdr:cNvPr id="446" name="直線コネクタ 445"/>
        <xdr:cNvCxnSpPr/>
      </xdr:nvCxnSpPr>
      <xdr:spPr>
        <a:xfrm flipV="1">
          <a:off x="13512800" y="2802795"/>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24003</xdr:rowOff>
    </xdr:from>
    <xdr:to>
      <xdr:col>24</xdr:col>
      <xdr:colOff>609600</xdr:colOff>
      <xdr:row>15</xdr:row>
      <xdr:rowOff>125603</xdr:rowOff>
    </xdr:to>
    <xdr:sp macro="" textlink="">
      <xdr:nvSpPr>
        <xdr:cNvPr id="456" name="円/楕円 455"/>
        <xdr:cNvSpPr/>
      </xdr:nvSpPr>
      <xdr:spPr>
        <a:xfrm>
          <a:off x="169672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167530</xdr:rowOff>
    </xdr:from>
    <xdr:ext cx="762000" cy="259045"/>
    <xdr:sp macro="" textlink="">
      <xdr:nvSpPr>
        <xdr:cNvPr id="457" name="将来負担の状況該当値テキスト"/>
        <xdr:cNvSpPr txBox="1"/>
      </xdr:nvSpPr>
      <xdr:spPr>
        <a:xfrm>
          <a:off x="17106900" y="256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60801</xdr:rowOff>
    </xdr:from>
    <xdr:to>
      <xdr:col>23</xdr:col>
      <xdr:colOff>457200</xdr:colOff>
      <xdr:row>15</xdr:row>
      <xdr:rowOff>162401</xdr:rowOff>
    </xdr:to>
    <xdr:sp macro="" textlink="">
      <xdr:nvSpPr>
        <xdr:cNvPr id="458" name="円/楕円 457"/>
        <xdr:cNvSpPr/>
      </xdr:nvSpPr>
      <xdr:spPr>
        <a:xfrm>
          <a:off x="16129000" y="26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147178</xdr:rowOff>
    </xdr:from>
    <xdr:ext cx="736600" cy="259045"/>
    <xdr:sp macro="" textlink="">
      <xdr:nvSpPr>
        <xdr:cNvPr id="459" name="テキスト ボックス 458"/>
        <xdr:cNvSpPr txBox="1"/>
      </xdr:nvSpPr>
      <xdr:spPr>
        <a:xfrm>
          <a:off x="15798800" y="271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92170</xdr:rowOff>
    </xdr:from>
    <xdr:to>
      <xdr:col>22</xdr:col>
      <xdr:colOff>254000</xdr:colOff>
      <xdr:row>16</xdr:row>
      <xdr:rowOff>22320</xdr:rowOff>
    </xdr:to>
    <xdr:sp macro="" textlink="">
      <xdr:nvSpPr>
        <xdr:cNvPr id="460" name="円/楕円 459"/>
        <xdr:cNvSpPr/>
      </xdr:nvSpPr>
      <xdr:spPr>
        <a:xfrm>
          <a:off x="15240000" y="2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7097</xdr:rowOff>
    </xdr:from>
    <xdr:ext cx="762000" cy="259045"/>
    <xdr:sp macro="" textlink="">
      <xdr:nvSpPr>
        <xdr:cNvPr id="461" name="テキスト ボックス 460"/>
        <xdr:cNvSpPr txBox="1"/>
      </xdr:nvSpPr>
      <xdr:spPr>
        <a:xfrm>
          <a:off x="14909800" y="275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8795</xdr:rowOff>
    </xdr:from>
    <xdr:to>
      <xdr:col>21</xdr:col>
      <xdr:colOff>50800</xdr:colOff>
      <xdr:row>16</xdr:row>
      <xdr:rowOff>110395</xdr:rowOff>
    </xdr:to>
    <xdr:sp macro="" textlink="">
      <xdr:nvSpPr>
        <xdr:cNvPr id="462" name="円/楕円 461"/>
        <xdr:cNvSpPr/>
      </xdr:nvSpPr>
      <xdr:spPr>
        <a:xfrm>
          <a:off x="14351000" y="27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95172</xdr:rowOff>
    </xdr:from>
    <xdr:ext cx="762000" cy="259045"/>
    <xdr:sp macro="" textlink="">
      <xdr:nvSpPr>
        <xdr:cNvPr id="463" name="テキスト ボックス 462"/>
        <xdr:cNvSpPr txBox="1"/>
      </xdr:nvSpPr>
      <xdr:spPr>
        <a:xfrm>
          <a:off x="14020800" y="283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85408</xdr:rowOff>
    </xdr:from>
    <xdr:to>
      <xdr:col>19</xdr:col>
      <xdr:colOff>533400</xdr:colOff>
      <xdr:row>17</xdr:row>
      <xdr:rowOff>15558</xdr:rowOff>
    </xdr:to>
    <xdr:sp macro="" textlink="">
      <xdr:nvSpPr>
        <xdr:cNvPr id="464" name="円/楕円 463"/>
        <xdr:cNvSpPr/>
      </xdr:nvSpPr>
      <xdr:spPr>
        <a:xfrm>
          <a:off x="13462000" y="2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335</xdr:rowOff>
    </xdr:from>
    <xdr:ext cx="762000" cy="259045"/>
    <xdr:sp macro="" textlink="">
      <xdr:nvSpPr>
        <xdr:cNvPr id="465" name="テキスト ボックス 464"/>
        <xdr:cNvSpPr txBox="1"/>
      </xdr:nvSpPr>
      <xdr:spPr>
        <a:xfrm>
          <a:off x="13131800" y="29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合併</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、定員適正化計画に基づき職員採用を５減１増としてきた結果、平成２７年度は、類似団体の平均より１．４ポイント低い２１．２となった。</a:t>
          </a:r>
          <a:endParaRPr lang="ja-JP" altLang="ja-JP" sz="1400"/>
        </a:p>
        <a:p>
          <a:pPr rtl="0" eaLnBrk="1" fontAlgn="auto" latinLnBrk="0" hangingPunct="1"/>
          <a:r>
            <a:rPr lang="ja-JP" altLang="ja-JP" sz="1100">
              <a:solidFill>
                <a:schemeClr val="dk1"/>
              </a:solidFill>
              <a:latin typeface="+mn-lt"/>
              <a:ea typeface="+mn-ea"/>
              <a:cs typeface="+mn-cs"/>
            </a:rPr>
            <a:t>　今後も平成２８年度までは職員採用を５減１増として３４人減の９４人とし、その後は２減１増とする計画ではあるものの、引き続き定員適正化計画の着実な推進に努め、人件費の削減を図っていく。</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153670</xdr:rowOff>
    </xdr:to>
    <xdr:cxnSp macro="">
      <xdr:nvCxnSpPr>
        <xdr:cNvPr id="66" name="直線コネクタ 65"/>
        <xdr:cNvCxnSpPr/>
      </xdr:nvCxnSpPr>
      <xdr:spPr>
        <a:xfrm flipV="1">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35</xdr:row>
      <xdr:rowOff>161290</xdr:rowOff>
    </xdr:to>
    <xdr:cxnSp macro="">
      <xdr:nvCxnSpPr>
        <xdr:cNvPr id="69" name="直線コネクタ 68"/>
        <xdr:cNvCxnSpPr/>
      </xdr:nvCxnSpPr>
      <xdr:spPr>
        <a:xfrm flipV="1">
          <a:off x="3098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168910</xdr:rowOff>
    </xdr:to>
    <xdr:cxnSp macro="">
      <xdr:nvCxnSpPr>
        <xdr:cNvPr id="72" name="直線コネクタ 71"/>
        <xdr:cNvCxnSpPr/>
      </xdr:nvCxnSpPr>
      <xdr:spPr>
        <a:xfrm flipV="1">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37</xdr:row>
      <xdr:rowOff>16510</xdr:rowOff>
    </xdr:to>
    <xdr:cxnSp macro="">
      <xdr:nvCxnSpPr>
        <xdr:cNvPr id="75" name="直線コネクタ 74"/>
        <xdr:cNvCxnSpPr/>
      </xdr:nvCxnSpPr>
      <xdr:spPr>
        <a:xfrm flipV="1">
          <a:off x="1320800" y="6169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平成２３年度以降は類似団体の平均を上回る状況が続いていたが、平成２６年度で逆転し、平成２７年度は０．４ポイント下回る結果となった。これは全庁的に旅費を伴う出張や事業に係る物品購入等の節減を行った効果によるものである。</a:t>
          </a:r>
          <a:endParaRPr lang="ja-JP" altLang="ja-JP" sz="1100">
            <a:solidFill>
              <a:schemeClr val="dk1"/>
            </a:solidFill>
            <a:latin typeface="+mn-lt"/>
            <a:ea typeface="+mn-ea"/>
            <a:cs typeface="+mn-cs"/>
          </a:endParaRPr>
        </a:p>
        <a:p>
          <a:pPr rtl="0" eaLnBrk="1" fontAlgn="base" latinLnBrk="0" hangingPunct="1"/>
          <a:r>
            <a:rPr lang="ja-JP" altLang="ja-JP" sz="1100" baseline="0">
              <a:solidFill>
                <a:schemeClr val="dk1"/>
              </a:solidFill>
              <a:latin typeface="+mn-lt"/>
              <a:ea typeface="+mn-ea"/>
              <a:cs typeface="+mn-cs"/>
            </a:rPr>
            <a:t>　今後も定員適正化計画の推進により、職員数の削減が続いていくことから、臨時職員の採用による賃金の増が見込まれるが、少子化に対応して保育所などの公共施設の統廃合を推し進め、抑制に努める。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117856</xdr:rowOff>
    </xdr:from>
    <xdr:to>
      <xdr:col>24</xdr:col>
      <xdr:colOff>31750</xdr:colOff>
      <xdr:row>16</xdr:row>
      <xdr:rowOff>122428</xdr:rowOff>
    </xdr:to>
    <xdr:cxnSp macro="">
      <xdr:nvCxnSpPr>
        <xdr:cNvPr id="124" name="直線コネクタ 123"/>
        <xdr:cNvCxnSpPr/>
      </xdr:nvCxnSpPr>
      <xdr:spPr>
        <a:xfrm>
          <a:off x="15671800" y="2861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16</xdr:row>
      <xdr:rowOff>127000</xdr:rowOff>
    </xdr:to>
    <xdr:cxnSp macro="">
      <xdr:nvCxnSpPr>
        <xdr:cNvPr id="127" name="直線コネクタ 126"/>
        <xdr:cNvCxnSpPr/>
      </xdr:nvCxnSpPr>
      <xdr:spPr>
        <a:xfrm flipV="1">
          <a:off x="14782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85852</xdr:rowOff>
    </xdr:from>
    <xdr:to>
      <xdr:col>21</xdr:col>
      <xdr:colOff>361950</xdr:colOff>
      <xdr:row>16</xdr:row>
      <xdr:rowOff>127000</xdr:rowOff>
    </xdr:to>
    <xdr:cxnSp macro="">
      <xdr:nvCxnSpPr>
        <xdr:cNvPr id="130" name="直線コネクタ 129"/>
        <xdr:cNvCxnSpPr/>
      </xdr:nvCxnSpPr>
      <xdr:spPr>
        <a:xfrm>
          <a:off x="13893800" y="2829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122428</xdr:rowOff>
    </xdr:to>
    <xdr:cxnSp macro="">
      <xdr:nvCxnSpPr>
        <xdr:cNvPr id="133" name="直線コネクタ 132"/>
        <xdr:cNvCxnSpPr/>
      </xdr:nvCxnSpPr>
      <xdr:spPr>
        <a:xfrm flipV="1">
          <a:off x="13004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3" name="円/楕円 142"/>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88155</xdr:rowOff>
    </xdr:from>
    <xdr:ext cx="762000" cy="259045"/>
    <xdr:sp macro="" textlink="">
      <xdr:nvSpPr>
        <xdr:cNvPr id="144"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5" name="円/楕円 144"/>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6" name="テキスト ボックス 145"/>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7" name="円/楕円 146"/>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8" name="テキスト ボックス 147"/>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9" name="円/楕円 148"/>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121429</xdr:rowOff>
    </xdr:from>
    <xdr:ext cx="762000" cy="259045"/>
    <xdr:sp macro="" textlink="">
      <xdr:nvSpPr>
        <xdr:cNvPr id="150" name="テキスト ボックス 149"/>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1" name="円/楕円 150"/>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2" name="テキスト ボックス 151"/>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50">
              <a:solidFill>
                <a:schemeClr val="dk1"/>
              </a:solidFill>
              <a:latin typeface="+mn-lt"/>
              <a:ea typeface="+mn-ea"/>
              <a:cs typeface="+mn-cs"/>
            </a:rPr>
            <a:t>　</a:t>
          </a:r>
          <a:r>
            <a:rPr lang="ja-JP" altLang="ja-JP" sz="1050">
              <a:solidFill>
                <a:schemeClr val="dk1"/>
              </a:solidFill>
              <a:latin typeface="+mn-lt"/>
              <a:ea typeface="+mn-ea"/>
              <a:cs typeface="+mn-cs"/>
            </a:rPr>
            <a:t>合併</a:t>
          </a:r>
          <a:r>
            <a:rPr lang="ja-JP" altLang="en-US" sz="1050">
              <a:solidFill>
                <a:schemeClr val="dk1"/>
              </a:solidFill>
              <a:latin typeface="+mn-lt"/>
              <a:ea typeface="+mn-ea"/>
              <a:cs typeface="+mn-cs"/>
            </a:rPr>
            <a:t>以降、</a:t>
          </a:r>
          <a:r>
            <a:rPr lang="ja-JP" altLang="ja-JP" sz="1050">
              <a:solidFill>
                <a:schemeClr val="dk1"/>
              </a:solidFill>
              <a:latin typeface="+mn-lt"/>
              <a:ea typeface="+mn-ea"/>
              <a:cs typeface="+mn-cs"/>
            </a:rPr>
            <a:t>平成２２年度までは３．３～３．６の間を推移してきていたが、平成２３年度から</a:t>
          </a:r>
          <a:r>
            <a:rPr lang="ja-JP" altLang="en-US" sz="1050">
              <a:solidFill>
                <a:schemeClr val="dk1"/>
              </a:solidFill>
              <a:latin typeface="+mn-lt"/>
              <a:ea typeface="+mn-ea"/>
              <a:cs typeface="+mn-cs"/>
            </a:rPr>
            <a:t>２６年度まで</a:t>
          </a:r>
          <a:r>
            <a:rPr lang="ja-JP" altLang="ja-JP" sz="1050">
              <a:solidFill>
                <a:schemeClr val="dk1"/>
              </a:solidFill>
              <a:latin typeface="+mn-lt"/>
              <a:ea typeface="+mn-ea"/>
              <a:cs typeface="+mn-cs"/>
            </a:rPr>
            <a:t>は４．２</a:t>
          </a:r>
          <a:r>
            <a:rPr lang="ja-JP" altLang="en-US" sz="1050">
              <a:solidFill>
                <a:schemeClr val="dk1"/>
              </a:solidFill>
              <a:latin typeface="+mn-lt"/>
              <a:ea typeface="+mn-ea"/>
              <a:cs typeface="+mn-cs"/>
            </a:rPr>
            <a:t>～４．３</a:t>
          </a:r>
          <a:r>
            <a:rPr lang="ja-JP" altLang="ja-JP" sz="1050">
              <a:solidFill>
                <a:schemeClr val="dk1"/>
              </a:solidFill>
              <a:latin typeface="+mn-lt"/>
              <a:ea typeface="+mn-ea"/>
              <a:cs typeface="+mn-cs"/>
            </a:rPr>
            <a:t>と類似団体と比較して高止まりしており、平成２７年度では０．１ポイント上昇して４．４となった。これは自立支援給付費や日中一時支援事業などの社会福祉関係扶助費が大きく伸びたことが主要因となっている。</a:t>
          </a:r>
        </a:p>
        <a:p>
          <a:pPr rtl="0" eaLnBrk="1" fontAlgn="auto" latinLnBrk="0" hangingPunct="1"/>
          <a:r>
            <a:rPr lang="ja-JP" altLang="ja-JP" sz="1050">
              <a:solidFill>
                <a:schemeClr val="dk1"/>
              </a:solidFill>
              <a:latin typeface="+mn-lt"/>
              <a:ea typeface="+mn-ea"/>
              <a:cs typeface="+mn-cs"/>
            </a:rPr>
            <a:t>　　今後も医療給付事業の拡大や児童福祉関係などの社会福祉関係扶助費の伸びが想定されることから、扶助費は増加していくと見込まれている。</a:t>
          </a:r>
        </a:p>
        <a:p>
          <a:pPr rtl="0" eaLnBrk="1" fontAlgn="auto" latinLnBrk="0" hangingPunct="1"/>
          <a:r>
            <a:rPr lang="ja-JP" altLang="ja-JP" sz="1050">
              <a:solidFill>
                <a:schemeClr val="dk1"/>
              </a:solidFill>
              <a:latin typeface="+mn-lt"/>
              <a:ea typeface="+mn-ea"/>
              <a:cs typeface="+mn-cs"/>
            </a:rPr>
            <a:t>　また扶助費については国等の福祉政策による影響が大きく、今後の政策の展開によっては大幅な増となることも予想される。</a:t>
          </a:r>
          <a:endParaRPr lang="ja-JP" altLang="ja-JP" sz="105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143328</xdr:rowOff>
    </xdr:to>
    <xdr:cxnSp macro="">
      <xdr:nvCxnSpPr>
        <xdr:cNvPr id="186" name="直線コネクタ 185"/>
        <xdr:cNvCxnSpPr/>
      </xdr:nvCxnSpPr>
      <xdr:spPr>
        <a:xfrm>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89" name="直線コネクタ 188"/>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110672</xdr:rowOff>
    </xdr:to>
    <xdr:cxnSp macro="">
      <xdr:nvCxnSpPr>
        <xdr:cNvPr id="192" name="直線コネクタ 191"/>
        <xdr:cNvCxnSpPr/>
      </xdr:nvCxnSpPr>
      <xdr:spPr>
        <a:xfrm>
          <a:off x="2209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110672</xdr:rowOff>
    </xdr:to>
    <xdr:cxnSp macro="">
      <xdr:nvCxnSpPr>
        <xdr:cNvPr id="195" name="直線コネクタ 194"/>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5" name="円/楕円 204"/>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6"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9" name="円/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0" name="テキスト ボックス 20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1" name="円/楕円 210"/>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2" name="テキスト ボックス 211"/>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3" name="円/楕円 212"/>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4" name="テキスト ボックス 213"/>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a:solidFill>
                <a:schemeClr val="dk1"/>
              </a:solidFill>
              <a:latin typeface="+mn-lt"/>
              <a:ea typeface="+mn-ea"/>
              <a:cs typeface="+mn-cs"/>
            </a:rPr>
            <a:t>　公営企業会計における建設事業に伴い借り入れた起債の償還費に対する繰出金が高止まりしていることから、類似団体の平均を大きく上回っている。</a:t>
          </a:r>
          <a:endParaRPr lang="ja-JP" altLang="ja-JP" sz="1000"/>
        </a:p>
        <a:p>
          <a:pPr rtl="0" eaLnBrk="1" fontAlgn="auto" latinLnBrk="0" hangingPunct="1"/>
          <a:r>
            <a:rPr lang="ja-JP" altLang="ja-JP" sz="1000">
              <a:solidFill>
                <a:schemeClr val="dk1"/>
              </a:solidFill>
              <a:latin typeface="+mn-lt"/>
              <a:ea typeface="+mn-ea"/>
              <a:cs typeface="+mn-cs"/>
            </a:rPr>
            <a:t>　下水道事業は公共下水、農業集落排水、漁業集落排水、合併処理浄化槽の全ての公営企業で建設事業が終了したことから、今後は繰出金が微減していくが、簡易水道事業で配水管敷設替等の大型事業が平成２８年度まで計画されていることから、繰出金全体では、ほぼ横ばいで推移していく見込みとなっている。</a:t>
          </a:r>
          <a:endParaRPr lang="ja-JP" altLang="ja-JP" sz="1000"/>
        </a:p>
        <a:p>
          <a:pPr rtl="0" eaLnBrk="1" fontAlgn="auto" latinLnBrk="0" hangingPunct="1"/>
          <a:r>
            <a:rPr lang="ja-JP" altLang="ja-JP" sz="1000">
              <a:solidFill>
                <a:schemeClr val="dk1"/>
              </a:solidFill>
              <a:latin typeface="+mn-lt"/>
              <a:ea typeface="+mn-ea"/>
              <a:cs typeface="+mn-cs"/>
            </a:rPr>
            <a:t>　今後は繰出基準外支出について厳しく</a:t>
          </a:r>
          <a:r>
            <a:rPr lang="ja-JP" altLang="en-US" sz="1000">
              <a:solidFill>
                <a:schemeClr val="dk1"/>
              </a:solidFill>
              <a:latin typeface="+mn-lt"/>
              <a:ea typeface="+mn-ea"/>
              <a:cs typeface="+mn-cs"/>
            </a:rPr>
            <a:t>精査</a:t>
          </a:r>
          <a:r>
            <a:rPr lang="ja-JP" altLang="ja-JP" sz="1000">
              <a:solidFill>
                <a:schemeClr val="dk1"/>
              </a:solidFill>
              <a:latin typeface="+mn-lt"/>
              <a:ea typeface="+mn-ea"/>
              <a:cs typeface="+mn-cs"/>
            </a:rPr>
            <a:t>し、使用料の見直しなどにより繰出金の抑制に努めていく。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60</xdr:row>
      <xdr:rowOff>111760</xdr:rowOff>
    </xdr:to>
    <xdr:cxnSp macro="">
      <xdr:nvCxnSpPr>
        <xdr:cNvPr id="246" name="直線コネクタ 245"/>
        <xdr:cNvCxnSpPr/>
      </xdr:nvCxnSpPr>
      <xdr:spPr>
        <a:xfrm flipV="1">
          <a:off x="15671800" y="10261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43180</xdr:rowOff>
    </xdr:from>
    <xdr:to>
      <xdr:col>22</xdr:col>
      <xdr:colOff>565150</xdr:colOff>
      <xdr:row>60</xdr:row>
      <xdr:rowOff>111760</xdr:rowOff>
    </xdr:to>
    <xdr:cxnSp macro="">
      <xdr:nvCxnSpPr>
        <xdr:cNvPr id="249" name="直線コネクタ 248"/>
        <xdr:cNvCxnSpPr/>
      </xdr:nvCxnSpPr>
      <xdr:spPr>
        <a:xfrm>
          <a:off x="14782800" y="1033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27940</xdr:rowOff>
    </xdr:from>
    <xdr:to>
      <xdr:col>21</xdr:col>
      <xdr:colOff>361950</xdr:colOff>
      <xdr:row>60</xdr:row>
      <xdr:rowOff>43180</xdr:rowOff>
    </xdr:to>
    <xdr:cxnSp macro="">
      <xdr:nvCxnSpPr>
        <xdr:cNvPr id="252" name="直線コネクタ 251"/>
        <xdr:cNvCxnSpPr/>
      </xdr:nvCxnSpPr>
      <xdr:spPr>
        <a:xfrm>
          <a:off x="13893800" y="1031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92710</xdr:rowOff>
    </xdr:from>
    <xdr:to>
      <xdr:col>20</xdr:col>
      <xdr:colOff>158750</xdr:colOff>
      <xdr:row>60</xdr:row>
      <xdr:rowOff>27940</xdr:rowOff>
    </xdr:to>
    <xdr:cxnSp macro="">
      <xdr:nvCxnSpPr>
        <xdr:cNvPr id="255" name="直線コネクタ 254"/>
        <xdr:cNvCxnSpPr/>
      </xdr:nvCxnSpPr>
      <xdr:spPr>
        <a:xfrm>
          <a:off x="13004800" y="1020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5" name="円/楕円 264"/>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6"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60960</xdr:rowOff>
    </xdr:from>
    <xdr:to>
      <xdr:col>22</xdr:col>
      <xdr:colOff>615950</xdr:colOff>
      <xdr:row>60</xdr:row>
      <xdr:rowOff>162560</xdr:rowOff>
    </xdr:to>
    <xdr:sp macro="" textlink="">
      <xdr:nvSpPr>
        <xdr:cNvPr id="267" name="円/楕円 266"/>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147337</xdr:rowOff>
    </xdr:from>
    <xdr:ext cx="736600" cy="259045"/>
    <xdr:sp macro="" textlink="">
      <xdr:nvSpPr>
        <xdr:cNvPr id="268" name="テキスト ボックス 267"/>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163830</xdr:rowOff>
    </xdr:from>
    <xdr:to>
      <xdr:col>21</xdr:col>
      <xdr:colOff>412750</xdr:colOff>
      <xdr:row>60</xdr:row>
      <xdr:rowOff>93980</xdr:rowOff>
    </xdr:to>
    <xdr:sp macro="" textlink="">
      <xdr:nvSpPr>
        <xdr:cNvPr id="269" name="円/楕円 268"/>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78757</xdr:rowOff>
    </xdr:from>
    <xdr:ext cx="762000" cy="259045"/>
    <xdr:sp macro="" textlink="">
      <xdr:nvSpPr>
        <xdr:cNvPr id="270" name="テキスト ボックス 269"/>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148590</xdr:rowOff>
    </xdr:from>
    <xdr:to>
      <xdr:col>20</xdr:col>
      <xdr:colOff>209550</xdr:colOff>
      <xdr:row>60</xdr:row>
      <xdr:rowOff>78740</xdr:rowOff>
    </xdr:to>
    <xdr:sp macro="" textlink="">
      <xdr:nvSpPr>
        <xdr:cNvPr id="271" name="円/楕円 270"/>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63517</xdr:rowOff>
    </xdr:from>
    <xdr:ext cx="762000" cy="259045"/>
    <xdr:sp macro="" textlink="">
      <xdr:nvSpPr>
        <xdr:cNvPr id="272" name="テキスト ボックス 271"/>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3" name="円/楕円 272"/>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4" name="テキスト ボックス 273"/>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合併</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類似団体の平均を下回って</a:t>
          </a:r>
          <a:r>
            <a:rPr lang="ja-JP" altLang="en-US" sz="1100">
              <a:solidFill>
                <a:schemeClr val="dk1"/>
              </a:solidFill>
              <a:latin typeface="+mn-lt"/>
              <a:ea typeface="+mn-ea"/>
              <a:cs typeface="+mn-cs"/>
            </a:rPr>
            <a:t>おり</a:t>
          </a:r>
          <a:r>
            <a:rPr lang="ja-JP" altLang="ja-JP" sz="1100">
              <a:solidFill>
                <a:schemeClr val="dk1"/>
              </a:solidFill>
              <a:latin typeface="+mn-lt"/>
              <a:ea typeface="+mn-ea"/>
              <a:cs typeface="+mn-cs"/>
            </a:rPr>
            <a:t>、平成２７年度では１．７ポイント下回っている。平成２３年度に各種団体への町単独補助金の見直しを行っているが、今後も引き続き見直しを行うとことにしている。</a:t>
          </a:r>
          <a:endParaRPr lang="ja-JP" altLang="ja-JP" sz="1400"/>
        </a:p>
        <a:p>
          <a:r>
            <a:rPr lang="ja-JP" altLang="ja-JP" sz="1100">
              <a:solidFill>
                <a:schemeClr val="dk1"/>
              </a:solidFill>
              <a:latin typeface="+mn-lt"/>
              <a:ea typeface="+mn-ea"/>
              <a:cs typeface="+mn-cs"/>
            </a:rPr>
            <a:t>　また、今後の同比率の動向は、産業振興策としての単独補助金や一部事務組合の負担金の増減に左右されることから、各種事務事業の動向を注視しながら可能なかぎりの縮減を求めていく。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37</xdr:row>
      <xdr:rowOff>11067</xdr:rowOff>
    </xdr:to>
    <xdr:cxnSp macro="">
      <xdr:nvCxnSpPr>
        <xdr:cNvPr id="308" name="直線コネクタ 307"/>
        <xdr:cNvCxnSpPr/>
      </xdr:nvCxnSpPr>
      <xdr:spPr>
        <a:xfrm>
          <a:off x="15671800" y="625021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38826</xdr:rowOff>
    </xdr:from>
    <xdr:to>
      <xdr:col>22</xdr:col>
      <xdr:colOff>565150</xdr:colOff>
      <xdr:row>36</xdr:row>
      <xdr:rowOff>78014</xdr:rowOff>
    </xdr:to>
    <xdr:cxnSp macro="">
      <xdr:nvCxnSpPr>
        <xdr:cNvPr id="311" name="直線コネクタ 310"/>
        <xdr:cNvCxnSpPr/>
      </xdr:nvCxnSpPr>
      <xdr:spPr>
        <a:xfrm>
          <a:off x="14782800" y="6211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38826</xdr:rowOff>
    </xdr:from>
    <xdr:to>
      <xdr:col>21</xdr:col>
      <xdr:colOff>361950</xdr:colOff>
      <xdr:row>36</xdr:row>
      <xdr:rowOff>64951</xdr:rowOff>
    </xdr:to>
    <xdr:cxnSp macro="">
      <xdr:nvCxnSpPr>
        <xdr:cNvPr id="314" name="直線コネクタ 313"/>
        <xdr:cNvCxnSpPr/>
      </xdr:nvCxnSpPr>
      <xdr:spPr>
        <a:xfrm flipV="1">
          <a:off x="13893800" y="6211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64951</xdr:rowOff>
    </xdr:from>
    <xdr:to>
      <xdr:col>20</xdr:col>
      <xdr:colOff>158750</xdr:colOff>
      <xdr:row>36</xdr:row>
      <xdr:rowOff>117203</xdr:rowOff>
    </xdr:to>
    <xdr:cxnSp macro="">
      <xdr:nvCxnSpPr>
        <xdr:cNvPr id="317" name="直線コネクタ 316"/>
        <xdr:cNvCxnSpPr/>
      </xdr:nvCxnSpPr>
      <xdr:spPr>
        <a:xfrm flipV="1">
          <a:off x="13004800" y="6237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131717</xdr:rowOff>
    </xdr:from>
    <xdr:to>
      <xdr:col>24</xdr:col>
      <xdr:colOff>82550</xdr:colOff>
      <xdr:row>37</xdr:row>
      <xdr:rowOff>61867</xdr:rowOff>
    </xdr:to>
    <xdr:sp macro="" textlink="">
      <xdr:nvSpPr>
        <xdr:cNvPr id="327" name="円/楕円 326"/>
        <xdr:cNvSpPr/>
      </xdr:nvSpPr>
      <xdr:spPr>
        <a:xfrm>
          <a:off x="16459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148244</xdr:rowOff>
    </xdr:from>
    <xdr:ext cx="762000" cy="259045"/>
    <xdr:sp macro="" textlink="">
      <xdr:nvSpPr>
        <xdr:cNvPr id="328" name="補助費等該当値テキスト"/>
        <xdr:cNvSpPr txBox="1"/>
      </xdr:nvSpPr>
      <xdr:spPr>
        <a:xfrm>
          <a:off x="16598900" y="61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27214</xdr:rowOff>
    </xdr:from>
    <xdr:to>
      <xdr:col>22</xdr:col>
      <xdr:colOff>615950</xdr:colOff>
      <xdr:row>36</xdr:row>
      <xdr:rowOff>128814</xdr:rowOff>
    </xdr:to>
    <xdr:sp macro="" textlink="">
      <xdr:nvSpPr>
        <xdr:cNvPr id="329" name="円/楕円 328"/>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30" name="テキスト ボックス 329"/>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159476</xdr:rowOff>
    </xdr:from>
    <xdr:to>
      <xdr:col>21</xdr:col>
      <xdr:colOff>412750</xdr:colOff>
      <xdr:row>36</xdr:row>
      <xdr:rowOff>89626</xdr:rowOff>
    </xdr:to>
    <xdr:sp macro="" textlink="">
      <xdr:nvSpPr>
        <xdr:cNvPr id="331" name="円/楕円 330"/>
        <xdr:cNvSpPr/>
      </xdr:nvSpPr>
      <xdr:spPr>
        <a:xfrm>
          <a:off x="14732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99803</xdr:rowOff>
    </xdr:from>
    <xdr:ext cx="762000" cy="259045"/>
    <xdr:sp macro="" textlink="">
      <xdr:nvSpPr>
        <xdr:cNvPr id="332" name="テキスト ボックス 331"/>
        <xdr:cNvSpPr txBox="1"/>
      </xdr:nvSpPr>
      <xdr:spPr>
        <a:xfrm>
          <a:off x="14401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14151</xdr:rowOff>
    </xdr:from>
    <xdr:to>
      <xdr:col>20</xdr:col>
      <xdr:colOff>209550</xdr:colOff>
      <xdr:row>36</xdr:row>
      <xdr:rowOff>115751</xdr:rowOff>
    </xdr:to>
    <xdr:sp macro="" textlink="">
      <xdr:nvSpPr>
        <xdr:cNvPr id="333" name="円/楕円 332"/>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125928</xdr:rowOff>
    </xdr:from>
    <xdr:ext cx="762000" cy="259045"/>
    <xdr:sp macro="" textlink="">
      <xdr:nvSpPr>
        <xdr:cNvPr id="334" name="テキスト ボックス 333"/>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66403</xdr:rowOff>
    </xdr:from>
    <xdr:to>
      <xdr:col>19</xdr:col>
      <xdr:colOff>6350</xdr:colOff>
      <xdr:row>36</xdr:row>
      <xdr:rowOff>168003</xdr:rowOff>
    </xdr:to>
    <xdr:sp macro="" textlink="">
      <xdr:nvSpPr>
        <xdr:cNvPr id="335" name="円/楕円 334"/>
        <xdr:cNvSpPr/>
      </xdr:nvSpPr>
      <xdr:spPr>
        <a:xfrm>
          <a:off x="12954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6730</xdr:rowOff>
    </xdr:from>
    <xdr:ext cx="762000" cy="259045"/>
    <xdr:sp macro="" textlink="">
      <xdr:nvSpPr>
        <xdr:cNvPr id="336" name="テキスト ボックス 335"/>
        <xdr:cNvSpPr txBox="1"/>
      </xdr:nvSpPr>
      <xdr:spPr>
        <a:xfrm>
          <a:off x="12623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latin typeface="+mn-lt"/>
              <a:ea typeface="+mn-ea"/>
              <a:cs typeface="+mn-cs"/>
            </a:rPr>
            <a:t>　旧町村時代の起債償還額は、平成１９年度がピークであったが、同年以降減少を続けて平成２２年度では比率が１７．６まで低下した。</a:t>
          </a:r>
          <a:endParaRPr lang="ja-JP" altLang="ja-JP" sz="1050"/>
        </a:p>
        <a:p>
          <a:pPr rtl="0" eaLnBrk="1" fontAlgn="auto" latinLnBrk="0" hangingPunct="1"/>
          <a:r>
            <a:rPr lang="ja-JP" altLang="ja-JP" sz="1050">
              <a:solidFill>
                <a:schemeClr val="dk1"/>
              </a:solidFill>
              <a:latin typeface="+mn-lt"/>
              <a:ea typeface="+mn-ea"/>
              <a:cs typeface="+mn-cs"/>
            </a:rPr>
            <a:t>　平成２３年度は合併後の大型事業である統合小学校建設や新庁舎建設の元金償還が始まったため、比率は１９．８まで上昇したが、一方で償還終了したものもあり、総体として平成２７年度では０．１ポイント下降し１８．８となった。</a:t>
          </a:r>
        </a:p>
        <a:p>
          <a:r>
            <a:rPr lang="ja-JP" altLang="ja-JP" sz="1050">
              <a:solidFill>
                <a:schemeClr val="dk1"/>
              </a:solidFill>
              <a:latin typeface="+mn-lt"/>
              <a:ea typeface="+mn-ea"/>
              <a:cs typeface="+mn-cs"/>
            </a:rPr>
            <a:t>　</a:t>
          </a:r>
          <a:r>
            <a:rPr lang="ja-JP" altLang="ja-JP" sz="1050" baseline="0">
              <a:solidFill>
                <a:schemeClr val="dk1"/>
              </a:solidFill>
              <a:latin typeface="+mn-lt"/>
              <a:ea typeface="+mn-ea"/>
              <a:cs typeface="+mn-cs"/>
            </a:rPr>
            <a:t> </a:t>
          </a:r>
          <a:r>
            <a:rPr lang="ja-JP" altLang="ja-JP" sz="1050">
              <a:solidFill>
                <a:schemeClr val="dk1"/>
              </a:solidFill>
              <a:latin typeface="+mn-lt"/>
              <a:ea typeface="+mn-ea"/>
              <a:cs typeface="+mn-cs"/>
            </a:rPr>
            <a:t>今後は統合子ども園建設や防災対策事業の元金償還が始まることから、公債費支出が増加し比率が再び上昇していく見込みとなっているため、後年度の起債の平準化や起債の抑制を図っていく。</a:t>
          </a:r>
          <a:endParaRPr kumimoji="1" lang="ja-JP" altLang="ja-JP" sz="105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76708</xdr:rowOff>
    </xdr:to>
    <xdr:cxnSp macro="">
      <xdr:nvCxnSpPr>
        <xdr:cNvPr id="366" name="直線コネクタ 365"/>
        <xdr:cNvCxnSpPr/>
      </xdr:nvCxnSpPr>
      <xdr:spPr>
        <a:xfrm flipV="1">
          <a:off x="3987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76708</xdr:rowOff>
    </xdr:to>
    <xdr:cxnSp macro="">
      <xdr:nvCxnSpPr>
        <xdr:cNvPr id="369" name="直線コネクタ 368"/>
        <xdr:cNvCxnSpPr/>
      </xdr:nvCxnSpPr>
      <xdr:spPr>
        <a:xfrm>
          <a:off x="3098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117856</xdr:rowOff>
    </xdr:to>
    <xdr:cxnSp macro="">
      <xdr:nvCxnSpPr>
        <xdr:cNvPr id="372" name="直線コネクタ 371"/>
        <xdr:cNvCxnSpPr/>
      </xdr:nvCxnSpPr>
      <xdr:spPr>
        <a:xfrm flipV="1">
          <a:off x="2209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117856</xdr:rowOff>
    </xdr:to>
    <xdr:cxnSp macro="">
      <xdr:nvCxnSpPr>
        <xdr:cNvPr id="375" name="直線コネクタ 374"/>
        <xdr:cNvCxnSpPr/>
      </xdr:nvCxnSpPr>
      <xdr:spPr>
        <a:xfrm>
          <a:off x="1320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5" name="円/楕円 384"/>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6"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7" name="円/楕円 386"/>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8" name="テキスト ボックス 387"/>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9" name="円/楕円 388"/>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0" name="テキスト ボックス 389"/>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1" name="円/楕円 390"/>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2" name="テキスト ボックス 391"/>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3" name="円/楕円 392"/>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94" name="テキスト ボックス 393"/>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latin typeface="+mn-lt"/>
              <a:ea typeface="+mn-ea"/>
              <a:cs typeface="+mn-cs"/>
            </a:rPr>
            <a:t>　</a:t>
          </a:r>
          <a:r>
            <a:rPr lang="ja-JP" altLang="ja-JP" sz="1100">
              <a:solidFill>
                <a:schemeClr val="dk1"/>
              </a:solidFill>
              <a:latin typeface="+mn-lt"/>
              <a:ea typeface="+mn-ea"/>
              <a:cs typeface="+mn-cs"/>
            </a:rPr>
            <a:t>経常収支比率の大きい順に人件費２１．２％、繰出金１３．３％、物件費１２．４％、補助費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１１．６％となっている。人件費、物件費及び補助費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の比率は類似団体の平均を下回っているものの、繰出金が突出して大きく上回っており、下水道の加入率の向上と使用料の見直しが急務となっている。</a:t>
          </a:r>
        </a:p>
        <a:p>
          <a:pPr rtl="0" fontAlgn="base"/>
          <a:r>
            <a:rPr lang="ja-JP" altLang="ja-JP" sz="1100">
              <a:solidFill>
                <a:schemeClr val="dk1"/>
              </a:solidFill>
              <a:latin typeface="+mn-lt"/>
              <a:ea typeface="+mn-ea"/>
              <a:cs typeface="+mn-cs"/>
            </a:rPr>
            <a:t>　中期的にみれば人件費は減少傾向にあり、繰出金及び補助費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は横ばい、物件費は微増で推移する見込みであるが、自主財源に乏しい当町にとっては、今後の臨時財政対策債を含む交付税の推移により同比率は大きく左右されるため、引き続き経常経費の縮減に努める。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76</xdr:row>
      <xdr:rowOff>69850</xdr:rowOff>
    </xdr:to>
    <xdr:cxnSp macro="">
      <xdr:nvCxnSpPr>
        <xdr:cNvPr id="427" name="直線コネクタ 426"/>
        <xdr:cNvCxnSpPr/>
      </xdr:nvCxnSpPr>
      <xdr:spPr>
        <a:xfrm flipV="1">
          <a:off x="15671800" y="130848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69850</xdr:rowOff>
    </xdr:to>
    <xdr:cxnSp macro="">
      <xdr:nvCxnSpPr>
        <xdr:cNvPr id="430" name="直線コネクタ 429"/>
        <xdr:cNvCxnSpPr/>
      </xdr:nvCxnSpPr>
      <xdr:spPr>
        <a:xfrm>
          <a:off x="14782800" y="13050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20320</xdr:rowOff>
    </xdr:to>
    <xdr:cxnSp macro="">
      <xdr:nvCxnSpPr>
        <xdr:cNvPr id="433" name="直線コネクタ 432"/>
        <xdr:cNvCxnSpPr/>
      </xdr:nvCxnSpPr>
      <xdr:spPr>
        <a:xfrm>
          <a:off x="13893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100330</xdr:rowOff>
    </xdr:to>
    <xdr:cxnSp macro="">
      <xdr:nvCxnSpPr>
        <xdr:cNvPr id="436" name="直線コネクタ 435"/>
        <xdr:cNvCxnSpPr/>
      </xdr:nvCxnSpPr>
      <xdr:spPr>
        <a:xfrm flipV="1">
          <a:off x="13004800" y="13027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46" name="円/楕円 445"/>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147338</xdr:rowOff>
    </xdr:from>
    <xdr:ext cx="762000" cy="259045"/>
    <xdr:sp macro="" textlink="">
      <xdr:nvSpPr>
        <xdr:cNvPr id="447" name="公債費以外該当値テキスト"/>
        <xdr:cNvSpPr txBox="1"/>
      </xdr:nvSpPr>
      <xdr:spPr>
        <a:xfrm>
          <a:off x="165989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8" name="円/楕円 447"/>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105427</xdr:rowOff>
    </xdr:from>
    <xdr:ext cx="736600" cy="259045"/>
    <xdr:sp macro="" textlink="">
      <xdr:nvSpPr>
        <xdr:cNvPr id="449" name="テキスト ボックス 448"/>
        <xdr:cNvSpPr txBox="1"/>
      </xdr:nvSpPr>
      <xdr:spPr>
        <a:xfrm>
          <a:off x="15290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0" name="円/楕円 449"/>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55897</xdr:rowOff>
    </xdr:from>
    <xdr:ext cx="762000" cy="259045"/>
    <xdr:sp macro="" textlink="">
      <xdr:nvSpPr>
        <xdr:cNvPr id="451" name="テキスト ボックス 450"/>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2" name="円/楕円 451"/>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53" name="テキスト ボックス 45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4" name="円/楕円 453"/>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135907</xdr:rowOff>
    </xdr:from>
    <xdr:ext cx="762000" cy="259045"/>
    <xdr:sp macro="" textlink="">
      <xdr:nvSpPr>
        <xdr:cNvPr id="455" name="テキスト ボックス 454"/>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秋田県八峰町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42837</xdr:rowOff>
    </xdr:from>
    <xdr:to>
      <xdr:col>4</xdr:col>
      <xdr:colOff>1117600</xdr:colOff>
      <xdr:row>17</xdr:row>
      <xdr:rowOff>53307</xdr:rowOff>
    </xdr:to>
    <xdr:cxnSp macro="">
      <xdr:nvCxnSpPr>
        <xdr:cNvPr id="46" name="直線コネクタ 45"/>
        <xdr:cNvCxnSpPr/>
      </xdr:nvCxnSpPr>
      <xdr:spPr bwMode="auto">
        <a:xfrm flipV="1">
          <a:off x="5003800" y="3005112"/>
          <a:ext cx="6477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53307</xdr:rowOff>
    </xdr:from>
    <xdr:to>
      <xdr:col>4</xdr:col>
      <xdr:colOff>469900</xdr:colOff>
      <xdr:row>17</xdr:row>
      <xdr:rowOff>82116</xdr:rowOff>
    </xdr:to>
    <xdr:cxnSp macro="">
      <xdr:nvCxnSpPr>
        <xdr:cNvPr id="49" name="直線コネクタ 48"/>
        <xdr:cNvCxnSpPr/>
      </xdr:nvCxnSpPr>
      <xdr:spPr bwMode="auto">
        <a:xfrm flipV="1">
          <a:off x="4305300" y="3015582"/>
          <a:ext cx="698500" cy="2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44500</xdr:rowOff>
    </xdr:from>
    <xdr:to>
      <xdr:col>3</xdr:col>
      <xdr:colOff>904875</xdr:colOff>
      <xdr:row>17</xdr:row>
      <xdr:rowOff>82116</xdr:rowOff>
    </xdr:to>
    <xdr:cxnSp macro="">
      <xdr:nvCxnSpPr>
        <xdr:cNvPr id="52" name="直線コネクタ 51"/>
        <xdr:cNvCxnSpPr/>
      </xdr:nvCxnSpPr>
      <xdr:spPr bwMode="auto">
        <a:xfrm>
          <a:off x="3606800" y="3006775"/>
          <a:ext cx="698500" cy="37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11896</xdr:rowOff>
    </xdr:from>
    <xdr:to>
      <xdr:col>3</xdr:col>
      <xdr:colOff>206375</xdr:colOff>
      <xdr:row>17</xdr:row>
      <xdr:rowOff>44500</xdr:rowOff>
    </xdr:to>
    <xdr:cxnSp macro="">
      <xdr:nvCxnSpPr>
        <xdr:cNvPr id="55" name="直線コネクタ 54"/>
        <xdr:cNvCxnSpPr/>
      </xdr:nvCxnSpPr>
      <xdr:spPr bwMode="auto">
        <a:xfrm>
          <a:off x="2908300" y="2974171"/>
          <a:ext cx="698500" cy="3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163487</xdr:rowOff>
    </xdr:from>
    <xdr:to>
      <xdr:col>5</xdr:col>
      <xdr:colOff>34925</xdr:colOff>
      <xdr:row>17</xdr:row>
      <xdr:rowOff>93637</xdr:rowOff>
    </xdr:to>
    <xdr:sp macro="" textlink="">
      <xdr:nvSpPr>
        <xdr:cNvPr id="65" name="円/楕円 64"/>
        <xdr:cNvSpPr/>
      </xdr:nvSpPr>
      <xdr:spPr bwMode="auto">
        <a:xfrm>
          <a:off x="5600700" y="295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135564</xdr:rowOff>
    </xdr:from>
    <xdr:ext cx="762000" cy="259045"/>
    <xdr:sp macro="" textlink="">
      <xdr:nvSpPr>
        <xdr:cNvPr id="66" name="人口1人当たり決算額の推移該当値テキスト130"/>
        <xdr:cNvSpPr txBox="1"/>
      </xdr:nvSpPr>
      <xdr:spPr>
        <a:xfrm>
          <a:off x="5740400" y="292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2507</xdr:rowOff>
    </xdr:from>
    <xdr:to>
      <xdr:col>4</xdr:col>
      <xdr:colOff>520700</xdr:colOff>
      <xdr:row>17</xdr:row>
      <xdr:rowOff>104107</xdr:rowOff>
    </xdr:to>
    <xdr:sp macro="" textlink="">
      <xdr:nvSpPr>
        <xdr:cNvPr id="67" name="円/楕円 66"/>
        <xdr:cNvSpPr/>
      </xdr:nvSpPr>
      <xdr:spPr bwMode="auto">
        <a:xfrm>
          <a:off x="4953000" y="296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88884</xdr:rowOff>
    </xdr:from>
    <xdr:ext cx="736600" cy="259045"/>
    <xdr:sp macro="" textlink="">
      <xdr:nvSpPr>
        <xdr:cNvPr id="68" name="テキスト ボックス 67"/>
        <xdr:cNvSpPr txBox="1"/>
      </xdr:nvSpPr>
      <xdr:spPr>
        <a:xfrm>
          <a:off x="4622800" y="305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31316</xdr:rowOff>
    </xdr:from>
    <xdr:to>
      <xdr:col>3</xdr:col>
      <xdr:colOff>955675</xdr:colOff>
      <xdr:row>17</xdr:row>
      <xdr:rowOff>132916</xdr:rowOff>
    </xdr:to>
    <xdr:sp macro="" textlink="">
      <xdr:nvSpPr>
        <xdr:cNvPr id="69" name="円/楕円 68"/>
        <xdr:cNvSpPr/>
      </xdr:nvSpPr>
      <xdr:spPr bwMode="auto">
        <a:xfrm>
          <a:off x="4254500" y="29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117693</xdr:rowOff>
    </xdr:from>
    <xdr:ext cx="762000" cy="259045"/>
    <xdr:sp macro="" textlink="">
      <xdr:nvSpPr>
        <xdr:cNvPr id="70" name="テキスト ボックス 69"/>
        <xdr:cNvSpPr txBox="1"/>
      </xdr:nvSpPr>
      <xdr:spPr>
        <a:xfrm>
          <a:off x="3924300" y="307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165150</xdr:rowOff>
    </xdr:from>
    <xdr:to>
      <xdr:col>3</xdr:col>
      <xdr:colOff>257175</xdr:colOff>
      <xdr:row>17</xdr:row>
      <xdr:rowOff>95300</xdr:rowOff>
    </xdr:to>
    <xdr:sp macro="" textlink="">
      <xdr:nvSpPr>
        <xdr:cNvPr id="71" name="円/楕円 70"/>
        <xdr:cNvSpPr/>
      </xdr:nvSpPr>
      <xdr:spPr bwMode="auto">
        <a:xfrm>
          <a:off x="3556000" y="295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80077</xdr:rowOff>
    </xdr:from>
    <xdr:ext cx="762000" cy="259045"/>
    <xdr:sp macro="" textlink="">
      <xdr:nvSpPr>
        <xdr:cNvPr id="72" name="テキスト ボックス 71"/>
        <xdr:cNvSpPr txBox="1"/>
      </xdr:nvSpPr>
      <xdr:spPr>
        <a:xfrm>
          <a:off x="3225800" y="304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132546</xdr:rowOff>
    </xdr:from>
    <xdr:to>
      <xdr:col>2</xdr:col>
      <xdr:colOff>692150</xdr:colOff>
      <xdr:row>17</xdr:row>
      <xdr:rowOff>62696</xdr:rowOff>
    </xdr:to>
    <xdr:sp macro="" textlink="">
      <xdr:nvSpPr>
        <xdr:cNvPr id="73" name="円/楕円 72"/>
        <xdr:cNvSpPr/>
      </xdr:nvSpPr>
      <xdr:spPr bwMode="auto">
        <a:xfrm>
          <a:off x="2857500" y="292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47473</xdr:rowOff>
    </xdr:from>
    <xdr:ext cx="762000" cy="259045"/>
    <xdr:sp macro="" textlink="">
      <xdr:nvSpPr>
        <xdr:cNvPr id="74" name="テキスト ボックス 73"/>
        <xdr:cNvSpPr txBox="1"/>
      </xdr:nvSpPr>
      <xdr:spPr>
        <a:xfrm>
          <a:off x="2527300" y="300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275503</xdr:rowOff>
    </xdr:from>
    <xdr:to>
      <xdr:col>4</xdr:col>
      <xdr:colOff>1117600</xdr:colOff>
      <xdr:row>35</xdr:row>
      <xdr:rowOff>290438</xdr:rowOff>
    </xdr:to>
    <xdr:cxnSp macro="">
      <xdr:nvCxnSpPr>
        <xdr:cNvPr id="109" name="直線コネクタ 108"/>
        <xdr:cNvCxnSpPr/>
      </xdr:nvCxnSpPr>
      <xdr:spPr bwMode="auto">
        <a:xfrm>
          <a:off x="5003800" y="6885853"/>
          <a:ext cx="6477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275215</xdr:rowOff>
    </xdr:from>
    <xdr:ext cx="762000" cy="259045"/>
    <xdr:sp macro="" textlink="">
      <xdr:nvSpPr>
        <xdr:cNvPr id="110" name="人口1人当たり決算額の推移平均値テキスト445"/>
        <xdr:cNvSpPr txBox="1"/>
      </xdr:nvSpPr>
      <xdr:spPr>
        <a:xfrm>
          <a:off x="5740400" y="6885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275503</xdr:rowOff>
    </xdr:from>
    <xdr:to>
      <xdr:col>4</xdr:col>
      <xdr:colOff>469900</xdr:colOff>
      <xdr:row>35</xdr:row>
      <xdr:rowOff>280859</xdr:rowOff>
    </xdr:to>
    <xdr:cxnSp macro="">
      <xdr:nvCxnSpPr>
        <xdr:cNvPr id="112" name="直線コネクタ 111"/>
        <xdr:cNvCxnSpPr/>
      </xdr:nvCxnSpPr>
      <xdr:spPr bwMode="auto">
        <a:xfrm flipV="1">
          <a:off x="4305300" y="6885853"/>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175463</xdr:rowOff>
    </xdr:from>
    <xdr:to>
      <xdr:col>3</xdr:col>
      <xdr:colOff>904875</xdr:colOff>
      <xdr:row>35</xdr:row>
      <xdr:rowOff>280859</xdr:rowOff>
    </xdr:to>
    <xdr:cxnSp macro="">
      <xdr:nvCxnSpPr>
        <xdr:cNvPr id="115" name="直線コネクタ 114"/>
        <xdr:cNvCxnSpPr/>
      </xdr:nvCxnSpPr>
      <xdr:spPr bwMode="auto">
        <a:xfrm>
          <a:off x="3606800" y="6785813"/>
          <a:ext cx="698500" cy="105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175463</xdr:rowOff>
    </xdr:from>
    <xdr:to>
      <xdr:col>3</xdr:col>
      <xdr:colOff>206375</xdr:colOff>
      <xdr:row>35</xdr:row>
      <xdr:rowOff>187492</xdr:rowOff>
    </xdr:to>
    <xdr:cxnSp macro="">
      <xdr:nvCxnSpPr>
        <xdr:cNvPr id="118" name="直線コネクタ 117"/>
        <xdr:cNvCxnSpPr/>
      </xdr:nvCxnSpPr>
      <xdr:spPr bwMode="auto">
        <a:xfrm flipV="1">
          <a:off x="2908300" y="6785813"/>
          <a:ext cx="698500" cy="1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239638</xdr:rowOff>
    </xdr:from>
    <xdr:to>
      <xdr:col>5</xdr:col>
      <xdr:colOff>34925</xdr:colOff>
      <xdr:row>35</xdr:row>
      <xdr:rowOff>341238</xdr:rowOff>
    </xdr:to>
    <xdr:sp macro="" textlink="">
      <xdr:nvSpPr>
        <xdr:cNvPr id="128" name="円/楕円 127"/>
        <xdr:cNvSpPr/>
      </xdr:nvSpPr>
      <xdr:spPr bwMode="auto">
        <a:xfrm>
          <a:off x="5600700" y="684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84715</xdr:rowOff>
    </xdr:from>
    <xdr:ext cx="762000" cy="259045"/>
    <xdr:sp macro="" textlink="">
      <xdr:nvSpPr>
        <xdr:cNvPr id="129" name="人口1人当たり決算額の推移該当値テキスト445"/>
        <xdr:cNvSpPr txBox="1"/>
      </xdr:nvSpPr>
      <xdr:spPr>
        <a:xfrm>
          <a:off x="5740400" y="669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224703</xdr:rowOff>
    </xdr:from>
    <xdr:to>
      <xdr:col>4</xdr:col>
      <xdr:colOff>520700</xdr:colOff>
      <xdr:row>35</xdr:row>
      <xdr:rowOff>326303</xdr:rowOff>
    </xdr:to>
    <xdr:sp macro="" textlink="">
      <xdr:nvSpPr>
        <xdr:cNvPr id="130" name="円/楕円 129"/>
        <xdr:cNvSpPr/>
      </xdr:nvSpPr>
      <xdr:spPr bwMode="auto">
        <a:xfrm>
          <a:off x="4953000" y="683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311080</xdr:rowOff>
    </xdr:from>
    <xdr:ext cx="736600" cy="259045"/>
    <xdr:sp macro="" textlink="">
      <xdr:nvSpPr>
        <xdr:cNvPr id="131" name="テキスト ボックス 130"/>
        <xdr:cNvSpPr txBox="1"/>
      </xdr:nvSpPr>
      <xdr:spPr>
        <a:xfrm>
          <a:off x="4622800" y="6921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230059</xdr:rowOff>
    </xdr:from>
    <xdr:to>
      <xdr:col>3</xdr:col>
      <xdr:colOff>955675</xdr:colOff>
      <xdr:row>35</xdr:row>
      <xdr:rowOff>331659</xdr:rowOff>
    </xdr:to>
    <xdr:sp macro="" textlink="">
      <xdr:nvSpPr>
        <xdr:cNvPr id="132" name="円/楕円 131"/>
        <xdr:cNvSpPr/>
      </xdr:nvSpPr>
      <xdr:spPr bwMode="auto">
        <a:xfrm>
          <a:off x="4254500" y="684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316436</xdr:rowOff>
    </xdr:from>
    <xdr:ext cx="762000" cy="259045"/>
    <xdr:sp macro="" textlink="">
      <xdr:nvSpPr>
        <xdr:cNvPr id="133" name="テキスト ボックス 132"/>
        <xdr:cNvSpPr txBox="1"/>
      </xdr:nvSpPr>
      <xdr:spPr>
        <a:xfrm>
          <a:off x="3924300" y="692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124663</xdr:rowOff>
    </xdr:from>
    <xdr:to>
      <xdr:col>3</xdr:col>
      <xdr:colOff>257175</xdr:colOff>
      <xdr:row>35</xdr:row>
      <xdr:rowOff>226263</xdr:rowOff>
    </xdr:to>
    <xdr:sp macro="" textlink="">
      <xdr:nvSpPr>
        <xdr:cNvPr id="134" name="円/楕円 133"/>
        <xdr:cNvSpPr/>
      </xdr:nvSpPr>
      <xdr:spPr bwMode="auto">
        <a:xfrm>
          <a:off x="3556000" y="673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236440</xdr:rowOff>
    </xdr:from>
    <xdr:ext cx="762000" cy="259045"/>
    <xdr:sp macro="" textlink="">
      <xdr:nvSpPr>
        <xdr:cNvPr id="135" name="テキスト ボックス 134"/>
        <xdr:cNvSpPr txBox="1"/>
      </xdr:nvSpPr>
      <xdr:spPr>
        <a:xfrm>
          <a:off x="3225800" y="650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136692</xdr:rowOff>
    </xdr:from>
    <xdr:to>
      <xdr:col>2</xdr:col>
      <xdr:colOff>692150</xdr:colOff>
      <xdr:row>35</xdr:row>
      <xdr:rowOff>238292</xdr:rowOff>
    </xdr:to>
    <xdr:sp macro="" textlink="">
      <xdr:nvSpPr>
        <xdr:cNvPr id="136" name="円/楕円 135"/>
        <xdr:cNvSpPr/>
      </xdr:nvSpPr>
      <xdr:spPr bwMode="auto">
        <a:xfrm>
          <a:off x="2857500" y="674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223069</xdr:rowOff>
    </xdr:from>
    <xdr:ext cx="762000" cy="259045"/>
    <xdr:sp macro="" textlink="">
      <xdr:nvSpPr>
        <xdr:cNvPr id="137" name="テキスト ボックス 136"/>
        <xdr:cNvSpPr txBox="1"/>
      </xdr:nvSpPr>
      <xdr:spPr>
        <a:xfrm>
          <a:off x="2527300" y="683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125847</xdr:rowOff>
    </xdr:from>
    <xdr:to>
      <xdr:col>6</xdr:col>
      <xdr:colOff>511175</xdr:colOff>
      <xdr:row>35</xdr:row>
      <xdr:rowOff>131714</xdr:rowOff>
    </xdr:to>
    <xdr:cxnSp macro="">
      <xdr:nvCxnSpPr>
        <xdr:cNvPr id="61" name="直線コネクタ 60"/>
        <xdr:cNvCxnSpPr/>
      </xdr:nvCxnSpPr>
      <xdr:spPr>
        <a:xfrm>
          <a:off x="3797300" y="6126597"/>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125847</xdr:rowOff>
    </xdr:from>
    <xdr:to>
      <xdr:col>5</xdr:col>
      <xdr:colOff>358775</xdr:colOff>
      <xdr:row>35</xdr:row>
      <xdr:rowOff>144729</xdr:rowOff>
    </xdr:to>
    <xdr:cxnSp macro="">
      <xdr:nvCxnSpPr>
        <xdr:cNvPr id="64" name="直線コネクタ 63"/>
        <xdr:cNvCxnSpPr/>
      </xdr:nvCxnSpPr>
      <xdr:spPr>
        <a:xfrm flipV="1">
          <a:off x="2908300" y="6126597"/>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105509</xdr:rowOff>
    </xdr:from>
    <xdr:to>
      <xdr:col>4</xdr:col>
      <xdr:colOff>155575</xdr:colOff>
      <xdr:row>35</xdr:row>
      <xdr:rowOff>144729</xdr:rowOff>
    </xdr:to>
    <xdr:cxnSp macro="">
      <xdr:nvCxnSpPr>
        <xdr:cNvPr id="67" name="直線コネクタ 66"/>
        <xdr:cNvCxnSpPr/>
      </xdr:nvCxnSpPr>
      <xdr:spPr>
        <a:xfrm>
          <a:off x="2019300" y="6106259"/>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85179</xdr:rowOff>
    </xdr:from>
    <xdr:to>
      <xdr:col>2</xdr:col>
      <xdr:colOff>638175</xdr:colOff>
      <xdr:row>35</xdr:row>
      <xdr:rowOff>105509</xdr:rowOff>
    </xdr:to>
    <xdr:cxnSp macro="">
      <xdr:nvCxnSpPr>
        <xdr:cNvPr id="70" name="直線コネクタ 69"/>
        <xdr:cNvCxnSpPr/>
      </xdr:nvCxnSpPr>
      <xdr:spPr>
        <a:xfrm>
          <a:off x="1130300" y="6085929"/>
          <a:ext cx="889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80914</xdr:rowOff>
    </xdr:from>
    <xdr:to>
      <xdr:col>6</xdr:col>
      <xdr:colOff>561975</xdr:colOff>
      <xdr:row>36</xdr:row>
      <xdr:rowOff>11064</xdr:rowOff>
    </xdr:to>
    <xdr:sp macro="" textlink="">
      <xdr:nvSpPr>
        <xdr:cNvPr id="80" name="円/楕円 79"/>
        <xdr:cNvSpPr/>
      </xdr:nvSpPr>
      <xdr:spPr>
        <a:xfrm>
          <a:off x="4584700" y="60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59341</xdr:rowOff>
    </xdr:from>
    <xdr:ext cx="599010" cy="259045"/>
    <xdr:sp macro="" textlink="">
      <xdr:nvSpPr>
        <xdr:cNvPr id="81" name="人件費該当値テキスト"/>
        <xdr:cNvSpPr txBox="1"/>
      </xdr:nvSpPr>
      <xdr:spPr>
        <a:xfrm>
          <a:off x="4686300" y="606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75047</xdr:rowOff>
    </xdr:from>
    <xdr:to>
      <xdr:col>5</xdr:col>
      <xdr:colOff>409575</xdr:colOff>
      <xdr:row>36</xdr:row>
      <xdr:rowOff>5197</xdr:rowOff>
    </xdr:to>
    <xdr:sp macro="" textlink="">
      <xdr:nvSpPr>
        <xdr:cNvPr id="82" name="円/楕円 81"/>
        <xdr:cNvSpPr/>
      </xdr:nvSpPr>
      <xdr:spPr>
        <a:xfrm>
          <a:off x="3746500" y="607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167774</xdr:rowOff>
    </xdr:from>
    <xdr:ext cx="599010" cy="259045"/>
    <xdr:sp macro="" textlink="">
      <xdr:nvSpPr>
        <xdr:cNvPr id="83" name="テキスト ボックス 82"/>
        <xdr:cNvSpPr txBox="1"/>
      </xdr:nvSpPr>
      <xdr:spPr>
        <a:xfrm>
          <a:off x="3497794" y="616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93929</xdr:rowOff>
    </xdr:from>
    <xdr:to>
      <xdr:col>4</xdr:col>
      <xdr:colOff>206375</xdr:colOff>
      <xdr:row>36</xdr:row>
      <xdr:rowOff>24079</xdr:rowOff>
    </xdr:to>
    <xdr:sp macro="" textlink="">
      <xdr:nvSpPr>
        <xdr:cNvPr id="84" name="円/楕円 83"/>
        <xdr:cNvSpPr/>
      </xdr:nvSpPr>
      <xdr:spPr>
        <a:xfrm>
          <a:off x="2857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15206</xdr:rowOff>
    </xdr:from>
    <xdr:ext cx="599010" cy="259045"/>
    <xdr:sp macro="" textlink="">
      <xdr:nvSpPr>
        <xdr:cNvPr id="85" name="テキスト ボックス 84"/>
        <xdr:cNvSpPr txBox="1"/>
      </xdr:nvSpPr>
      <xdr:spPr>
        <a:xfrm>
          <a:off x="2608794" y="618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126,840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54709</xdr:rowOff>
    </xdr:from>
    <xdr:to>
      <xdr:col>3</xdr:col>
      <xdr:colOff>3175</xdr:colOff>
      <xdr:row>35</xdr:row>
      <xdr:rowOff>156309</xdr:rowOff>
    </xdr:to>
    <xdr:sp macro="" textlink="">
      <xdr:nvSpPr>
        <xdr:cNvPr id="86" name="円/楕円 85"/>
        <xdr:cNvSpPr/>
      </xdr:nvSpPr>
      <xdr:spPr>
        <a:xfrm>
          <a:off x="1968500" y="60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147436</xdr:rowOff>
    </xdr:from>
    <xdr:ext cx="599010" cy="259045"/>
    <xdr:sp macro="" textlink="">
      <xdr:nvSpPr>
        <xdr:cNvPr id="87" name="テキスト ボックス 86"/>
        <xdr:cNvSpPr txBox="1"/>
      </xdr:nvSpPr>
      <xdr:spPr>
        <a:xfrm>
          <a:off x="1719794" y="614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34379</xdr:rowOff>
    </xdr:from>
    <xdr:to>
      <xdr:col>1</xdr:col>
      <xdr:colOff>485775</xdr:colOff>
      <xdr:row>35</xdr:row>
      <xdr:rowOff>135979</xdr:rowOff>
    </xdr:to>
    <xdr:sp macro="" textlink="">
      <xdr:nvSpPr>
        <xdr:cNvPr id="88" name="円/楕円 87"/>
        <xdr:cNvSpPr/>
      </xdr:nvSpPr>
      <xdr:spPr>
        <a:xfrm>
          <a:off x="1079500" y="60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127106</xdr:rowOff>
    </xdr:from>
    <xdr:ext cx="599010" cy="259045"/>
    <xdr:sp macro="" textlink="">
      <xdr:nvSpPr>
        <xdr:cNvPr id="89" name="テキスト ボックス 88"/>
        <xdr:cNvSpPr txBox="1"/>
      </xdr:nvSpPr>
      <xdr:spPr>
        <a:xfrm>
          <a:off x="830794" y="612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93607</xdr:rowOff>
    </xdr:from>
    <xdr:to>
      <xdr:col>6</xdr:col>
      <xdr:colOff>511175</xdr:colOff>
      <xdr:row>56</xdr:row>
      <xdr:rowOff>167970</xdr:rowOff>
    </xdr:to>
    <xdr:cxnSp macro="">
      <xdr:nvCxnSpPr>
        <xdr:cNvPr id="119" name="直線コネクタ 118"/>
        <xdr:cNvCxnSpPr/>
      </xdr:nvCxnSpPr>
      <xdr:spPr>
        <a:xfrm flipV="1">
          <a:off x="3797300" y="9694807"/>
          <a:ext cx="8382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167970</xdr:rowOff>
    </xdr:from>
    <xdr:to>
      <xdr:col>5</xdr:col>
      <xdr:colOff>358775</xdr:colOff>
      <xdr:row>57</xdr:row>
      <xdr:rowOff>5969</xdr:rowOff>
    </xdr:to>
    <xdr:cxnSp macro="">
      <xdr:nvCxnSpPr>
        <xdr:cNvPr id="122" name="直線コネクタ 121"/>
        <xdr:cNvCxnSpPr/>
      </xdr:nvCxnSpPr>
      <xdr:spPr>
        <a:xfrm flipV="1">
          <a:off x="2908300" y="976917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4666</xdr:rowOff>
    </xdr:from>
    <xdr:to>
      <xdr:col>4</xdr:col>
      <xdr:colOff>155575</xdr:colOff>
      <xdr:row>57</xdr:row>
      <xdr:rowOff>5969</xdr:rowOff>
    </xdr:to>
    <xdr:cxnSp macro="">
      <xdr:nvCxnSpPr>
        <xdr:cNvPr id="125" name="直線コネクタ 124"/>
        <xdr:cNvCxnSpPr/>
      </xdr:nvCxnSpPr>
      <xdr:spPr>
        <a:xfrm>
          <a:off x="2019300" y="9777316"/>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119225</xdr:rowOff>
    </xdr:from>
    <xdr:to>
      <xdr:col>2</xdr:col>
      <xdr:colOff>638175</xdr:colOff>
      <xdr:row>57</xdr:row>
      <xdr:rowOff>4666</xdr:rowOff>
    </xdr:to>
    <xdr:cxnSp macro="">
      <xdr:nvCxnSpPr>
        <xdr:cNvPr id="128" name="直線コネクタ 127"/>
        <xdr:cNvCxnSpPr/>
      </xdr:nvCxnSpPr>
      <xdr:spPr>
        <a:xfrm>
          <a:off x="1130300" y="9720425"/>
          <a:ext cx="889000" cy="5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42807</xdr:rowOff>
    </xdr:from>
    <xdr:to>
      <xdr:col>6</xdr:col>
      <xdr:colOff>561975</xdr:colOff>
      <xdr:row>56</xdr:row>
      <xdr:rowOff>144407</xdr:rowOff>
    </xdr:to>
    <xdr:sp macro="" textlink="">
      <xdr:nvSpPr>
        <xdr:cNvPr id="138" name="円/楕円 137"/>
        <xdr:cNvSpPr/>
      </xdr:nvSpPr>
      <xdr:spPr>
        <a:xfrm>
          <a:off x="4584700" y="96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21234</xdr:rowOff>
    </xdr:from>
    <xdr:ext cx="599010" cy="259045"/>
    <xdr:sp macro="" textlink="">
      <xdr:nvSpPr>
        <xdr:cNvPr id="139" name="物件費該当値テキスト"/>
        <xdr:cNvSpPr txBox="1"/>
      </xdr:nvSpPr>
      <xdr:spPr>
        <a:xfrm>
          <a:off x="4686300" y="962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117170</xdr:rowOff>
    </xdr:from>
    <xdr:to>
      <xdr:col>5</xdr:col>
      <xdr:colOff>409575</xdr:colOff>
      <xdr:row>57</xdr:row>
      <xdr:rowOff>47320</xdr:rowOff>
    </xdr:to>
    <xdr:sp macro="" textlink="">
      <xdr:nvSpPr>
        <xdr:cNvPr id="140" name="円/楕円 139"/>
        <xdr:cNvSpPr/>
      </xdr:nvSpPr>
      <xdr:spPr>
        <a:xfrm>
          <a:off x="3746500" y="9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38447</xdr:rowOff>
    </xdr:from>
    <xdr:ext cx="599010" cy="259045"/>
    <xdr:sp macro="" textlink="">
      <xdr:nvSpPr>
        <xdr:cNvPr id="141" name="テキスト ボックス 140"/>
        <xdr:cNvSpPr txBox="1"/>
      </xdr:nvSpPr>
      <xdr:spPr>
        <a:xfrm>
          <a:off x="3497794" y="98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126619</xdr:rowOff>
    </xdr:from>
    <xdr:to>
      <xdr:col>4</xdr:col>
      <xdr:colOff>206375</xdr:colOff>
      <xdr:row>57</xdr:row>
      <xdr:rowOff>56769</xdr:rowOff>
    </xdr:to>
    <xdr:sp macro="" textlink="">
      <xdr:nvSpPr>
        <xdr:cNvPr id="142" name="円/楕円 141"/>
        <xdr:cNvSpPr/>
      </xdr:nvSpPr>
      <xdr:spPr>
        <a:xfrm>
          <a:off x="2857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47896</xdr:rowOff>
    </xdr:from>
    <xdr:ext cx="599010" cy="259045"/>
    <xdr:sp macro="" textlink="">
      <xdr:nvSpPr>
        <xdr:cNvPr id="143" name="テキスト ボックス 142"/>
        <xdr:cNvSpPr txBox="1"/>
      </xdr:nvSpPr>
      <xdr:spPr>
        <a:xfrm>
          <a:off x="2608794" y="982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125316</xdr:rowOff>
    </xdr:from>
    <xdr:to>
      <xdr:col>3</xdr:col>
      <xdr:colOff>3175</xdr:colOff>
      <xdr:row>57</xdr:row>
      <xdr:rowOff>55466</xdr:rowOff>
    </xdr:to>
    <xdr:sp macro="" textlink="">
      <xdr:nvSpPr>
        <xdr:cNvPr id="144" name="円/楕円 143"/>
        <xdr:cNvSpPr/>
      </xdr:nvSpPr>
      <xdr:spPr>
        <a:xfrm>
          <a:off x="1968500" y="97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46593</xdr:rowOff>
    </xdr:from>
    <xdr:ext cx="599010" cy="259045"/>
    <xdr:sp macro="" textlink="">
      <xdr:nvSpPr>
        <xdr:cNvPr id="145" name="テキスト ボックス 144"/>
        <xdr:cNvSpPr txBox="1"/>
      </xdr:nvSpPr>
      <xdr:spPr>
        <a:xfrm>
          <a:off x="1719794" y="981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68425</xdr:rowOff>
    </xdr:from>
    <xdr:to>
      <xdr:col>1</xdr:col>
      <xdr:colOff>485775</xdr:colOff>
      <xdr:row>56</xdr:row>
      <xdr:rowOff>170025</xdr:rowOff>
    </xdr:to>
    <xdr:sp macro="" textlink="">
      <xdr:nvSpPr>
        <xdr:cNvPr id="146" name="円/楕円 145"/>
        <xdr:cNvSpPr/>
      </xdr:nvSpPr>
      <xdr:spPr>
        <a:xfrm>
          <a:off x="1079500" y="96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15102</xdr:rowOff>
    </xdr:from>
    <xdr:ext cx="599010" cy="259045"/>
    <xdr:sp macro="" textlink="">
      <xdr:nvSpPr>
        <xdr:cNvPr id="147" name="テキスト ボックス 146"/>
        <xdr:cNvSpPr txBox="1"/>
      </xdr:nvSpPr>
      <xdr:spPr>
        <a:xfrm>
          <a:off x="830794" y="94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168237</xdr:rowOff>
    </xdr:from>
    <xdr:to>
      <xdr:col>6</xdr:col>
      <xdr:colOff>511175</xdr:colOff>
      <xdr:row>76</xdr:row>
      <xdr:rowOff>63843</xdr:rowOff>
    </xdr:to>
    <xdr:cxnSp macro="">
      <xdr:nvCxnSpPr>
        <xdr:cNvPr id="176" name="直線コネクタ 175"/>
        <xdr:cNvCxnSpPr/>
      </xdr:nvCxnSpPr>
      <xdr:spPr>
        <a:xfrm>
          <a:off x="3797300" y="12855537"/>
          <a:ext cx="8382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168237</xdr:rowOff>
    </xdr:from>
    <xdr:to>
      <xdr:col>5</xdr:col>
      <xdr:colOff>358775</xdr:colOff>
      <xdr:row>75</xdr:row>
      <xdr:rowOff>91008</xdr:rowOff>
    </xdr:to>
    <xdr:cxnSp macro="">
      <xdr:nvCxnSpPr>
        <xdr:cNvPr id="179" name="直線コネクタ 178"/>
        <xdr:cNvCxnSpPr/>
      </xdr:nvCxnSpPr>
      <xdr:spPr>
        <a:xfrm flipV="1">
          <a:off x="2908300" y="12855537"/>
          <a:ext cx="8890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94170</xdr:rowOff>
    </xdr:from>
    <xdr:to>
      <xdr:col>4</xdr:col>
      <xdr:colOff>155575</xdr:colOff>
      <xdr:row>75</xdr:row>
      <xdr:rowOff>91008</xdr:rowOff>
    </xdr:to>
    <xdr:cxnSp macro="">
      <xdr:nvCxnSpPr>
        <xdr:cNvPr id="182" name="直線コネクタ 181"/>
        <xdr:cNvCxnSpPr/>
      </xdr:nvCxnSpPr>
      <xdr:spPr>
        <a:xfrm>
          <a:off x="2019300" y="12781470"/>
          <a:ext cx="889000" cy="16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94170</xdr:rowOff>
    </xdr:from>
    <xdr:to>
      <xdr:col>2</xdr:col>
      <xdr:colOff>638175</xdr:colOff>
      <xdr:row>78</xdr:row>
      <xdr:rowOff>83198</xdr:rowOff>
    </xdr:to>
    <xdr:cxnSp macro="">
      <xdr:nvCxnSpPr>
        <xdr:cNvPr id="185" name="直線コネクタ 184"/>
        <xdr:cNvCxnSpPr/>
      </xdr:nvCxnSpPr>
      <xdr:spPr>
        <a:xfrm flipV="1">
          <a:off x="1130300" y="12781470"/>
          <a:ext cx="889000" cy="6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13043</xdr:rowOff>
    </xdr:from>
    <xdr:to>
      <xdr:col>6</xdr:col>
      <xdr:colOff>561975</xdr:colOff>
      <xdr:row>76</xdr:row>
      <xdr:rowOff>114643</xdr:rowOff>
    </xdr:to>
    <xdr:sp macro="" textlink="">
      <xdr:nvSpPr>
        <xdr:cNvPr id="195" name="円/楕円 194"/>
        <xdr:cNvSpPr/>
      </xdr:nvSpPr>
      <xdr:spPr>
        <a:xfrm>
          <a:off x="4584700" y="130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162920</xdr:rowOff>
    </xdr:from>
    <xdr:ext cx="534377" cy="259045"/>
    <xdr:sp macro="" textlink="">
      <xdr:nvSpPr>
        <xdr:cNvPr id="196" name="維持補修費該当値テキスト"/>
        <xdr:cNvSpPr txBox="1"/>
      </xdr:nvSpPr>
      <xdr:spPr>
        <a:xfrm>
          <a:off x="4686300" y="130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117437</xdr:rowOff>
    </xdr:from>
    <xdr:to>
      <xdr:col>5</xdr:col>
      <xdr:colOff>409575</xdr:colOff>
      <xdr:row>75</xdr:row>
      <xdr:rowOff>47587</xdr:rowOff>
    </xdr:to>
    <xdr:sp macro="" textlink="">
      <xdr:nvSpPr>
        <xdr:cNvPr id="197" name="円/楕円 196"/>
        <xdr:cNvSpPr/>
      </xdr:nvSpPr>
      <xdr:spPr>
        <a:xfrm>
          <a:off x="3746500" y="128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64114</xdr:rowOff>
    </xdr:from>
    <xdr:ext cx="534377" cy="259045"/>
    <xdr:sp macro="" textlink="">
      <xdr:nvSpPr>
        <xdr:cNvPr id="198" name="テキスト ボックス 197"/>
        <xdr:cNvSpPr txBox="1"/>
      </xdr:nvSpPr>
      <xdr:spPr>
        <a:xfrm>
          <a:off x="3530111" y="125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40208</xdr:rowOff>
    </xdr:from>
    <xdr:to>
      <xdr:col>4</xdr:col>
      <xdr:colOff>206375</xdr:colOff>
      <xdr:row>75</xdr:row>
      <xdr:rowOff>141808</xdr:rowOff>
    </xdr:to>
    <xdr:sp macro="" textlink="">
      <xdr:nvSpPr>
        <xdr:cNvPr id="199" name="円/楕円 198"/>
        <xdr:cNvSpPr/>
      </xdr:nvSpPr>
      <xdr:spPr>
        <a:xfrm>
          <a:off x="2857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158335</xdr:rowOff>
    </xdr:from>
    <xdr:ext cx="534377" cy="259045"/>
    <xdr:sp macro="" textlink="">
      <xdr:nvSpPr>
        <xdr:cNvPr id="200" name="テキスト ボックス 199"/>
        <xdr:cNvSpPr txBox="1"/>
      </xdr:nvSpPr>
      <xdr:spPr>
        <a:xfrm>
          <a:off x="2641111" y="126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43370</xdr:rowOff>
    </xdr:from>
    <xdr:to>
      <xdr:col>3</xdr:col>
      <xdr:colOff>3175</xdr:colOff>
      <xdr:row>74</xdr:row>
      <xdr:rowOff>144970</xdr:rowOff>
    </xdr:to>
    <xdr:sp macro="" textlink="">
      <xdr:nvSpPr>
        <xdr:cNvPr id="201" name="円/楕円 200"/>
        <xdr:cNvSpPr/>
      </xdr:nvSpPr>
      <xdr:spPr>
        <a:xfrm>
          <a:off x="1968500" y="127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161497</xdr:rowOff>
    </xdr:from>
    <xdr:ext cx="534377" cy="259045"/>
    <xdr:sp macro="" textlink="">
      <xdr:nvSpPr>
        <xdr:cNvPr id="202" name="テキスト ボックス 201"/>
        <xdr:cNvSpPr txBox="1"/>
      </xdr:nvSpPr>
      <xdr:spPr>
        <a:xfrm>
          <a:off x="1752111" y="125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32398</xdr:rowOff>
    </xdr:from>
    <xdr:to>
      <xdr:col>1</xdr:col>
      <xdr:colOff>485775</xdr:colOff>
      <xdr:row>78</xdr:row>
      <xdr:rowOff>133998</xdr:rowOff>
    </xdr:to>
    <xdr:sp macro="" textlink="">
      <xdr:nvSpPr>
        <xdr:cNvPr id="203" name="円/楕円 202"/>
        <xdr:cNvSpPr/>
      </xdr:nvSpPr>
      <xdr:spPr>
        <a:xfrm>
          <a:off x="1079500" y="134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125125</xdr:rowOff>
    </xdr:from>
    <xdr:ext cx="469744" cy="259045"/>
    <xdr:sp macro="" textlink="">
      <xdr:nvSpPr>
        <xdr:cNvPr id="204" name="テキスト ボックス 203"/>
        <xdr:cNvSpPr txBox="1"/>
      </xdr:nvSpPr>
      <xdr:spPr>
        <a:xfrm>
          <a:off x="895427" y="134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137928</xdr:rowOff>
    </xdr:from>
    <xdr:to>
      <xdr:col>6</xdr:col>
      <xdr:colOff>511175</xdr:colOff>
      <xdr:row>96</xdr:row>
      <xdr:rowOff>156197</xdr:rowOff>
    </xdr:to>
    <xdr:cxnSp macro="">
      <xdr:nvCxnSpPr>
        <xdr:cNvPr id="234" name="直線コネクタ 233"/>
        <xdr:cNvCxnSpPr/>
      </xdr:nvCxnSpPr>
      <xdr:spPr>
        <a:xfrm flipV="1">
          <a:off x="3797300" y="16597128"/>
          <a:ext cx="8382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156197</xdr:rowOff>
    </xdr:from>
    <xdr:to>
      <xdr:col>5</xdr:col>
      <xdr:colOff>358775</xdr:colOff>
      <xdr:row>97</xdr:row>
      <xdr:rowOff>134519</xdr:rowOff>
    </xdr:to>
    <xdr:cxnSp macro="">
      <xdr:nvCxnSpPr>
        <xdr:cNvPr id="237" name="直線コネクタ 236"/>
        <xdr:cNvCxnSpPr/>
      </xdr:nvCxnSpPr>
      <xdr:spPr>
        <a:xfrm flipV="1">
          <a:off x="2908300" y="16615397"/>
          <a:ext cx="889000" cy="1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134519</xdr:rowOff>
    </xdr:from>
    <xdr:to>
      <xdr:col>4</xdr:col>
      <xdr:colOff>155575</xdr:colOff>
      <xdr:row>97</xdr:row>
      <xdr:rowOff>164007</xdr:rowOff>
    </xdr:to>
    <xdr:cxnSp macro="">
      <xdr:nvCxnSpPr>
        <xdr:cNvPr id="240" name="直線コネクタ 239"/>
        <xdr:cNvCxnSpPr/>
      </xdr:nvCxnSpPr>
      <xdr:spPr>
        <a:xfrm flipV="1">
          <a:off x="2019300" y="16765169"/>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164007</xdr:rowOff>
    </xdr:from>
    <xdr:to>
      <xdr:col>2</xdr:col>
      <xdr:colOff>638175</xdr:colOff>
      <xdr:row>98</xdr:row>
      <xdr:rowOff>27039</xdr:rowOff>
    </xdr:to>
    <xdr:cxnSp macro="">
      <xdr:nvCxnSpPr>
        <xdr:cNvPr id="243" name="直線コネクタ 242"/>
        <xdr:cNvCxnSpPr/>
      </xdr:nvCxnSpPr>
      <xdr:spPr>
        <a:xfrm flipV="1">
          <a:off x="1130300" y="16794657"/>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87128</xdr:rowOff>
    </xdr:from>
    <xdr:to>
      <xdr:col>6</xdr:col>
      <xdr:colOff>561975</xdr:colOff>
      <xdr:row>97</xdr:row>
      <xdr:rowOff>17278</xdr:rowOff>
    </xdr:to>
    <xdr:sp macro="" textlink="">
      <xdr:nvSpPr>
        <xdr:cNvPr id="253" name="円/楕円 252"/>
        <xdr:cNvSpPr/>
      </xdr:nvSpPr>
      <xdr:spPr>
        <a:xfrm>
          <a:off x="4584700" y="165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65555</xdr:rowOff>
    </xdr:from>
    <xdr:ext cx="534377" cy="259045"/>
    <xdr:sp macro="" textlink="">
      <xdr:nvSpPr>
        <xdr:cNvPr id="254" name="扶助費該当値テキスト"/>
        <xdr:cNvSpPr txBox="1"/>
      </xdr:nvSpPr>
      <xdr:spPr>
        <a:xfrm>
          <a:off x="4686300" y="165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105397</xdr:rowOff>
    </xdr:from>
    <xdr:to>
      <xdr:col>5</xdr:col>
      <xdr:colOff>409575</xdr:colOff>
      <xdr:row>97</xdr:row>
      <xdr:rowOff>35547</xdr:rowOff>
    </xdr:to>
    <xdr:sp macro="" textlink="">
      <xdr:nvSpPr>
        <xdr:cNvPr id="255" name="円/楕円 254"/>
        <xdr:cNvSpPr/>
      </xdr:nvSpPr>
      <xdr:spPr>
        <a:xfrm>
          <a:off x="3746500" y="165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26674</xdr:rowOff>
    </xdr:from>
    <xdr:ext cx="534377" cy="259045"/>
    <xdr:sp macro="" textlink="">
      <xdr:nvSpPr>
        <xdr:cNvPr id="256" name="テキスト ボックス 255"/>
        <xdr:cNvSpPr txBox="1"/>
      </xdr:nvSpPr>
      <xdr:spPr>
        <a:xfrm>
          <a:off x="3530111" y="166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83719</xdr:rowOff>
    </xdr:from>
    <xdr:to>
      <xdr:col>4</xdr:col>
      <xdr:colOff>206375</xdr:colOff>
      <xdr:row>98</xdr:row>
      <xdr:rowOff>13869</xdr:rowOff>
    </xdr:to>
    <xdr:sp macro="" textlink="">
      <xdr:nvSpPr>
        <xdr:cNvPr id="257" name="円/楕円 256"/>
        <xdr:cNvSpPr/>
      </xdr:nvSpPr>
      <xdr:spPr>
        <a:xfrm>
          <a:off x="2857500" y="167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4996</xdr:rowOff>
    </xdr:from>
    <xdr:ext cx="534377" cy="259045"/>
    <xdr:sp macro="" textlink="">
      <xdr:nvSpPr>
        <xdr:cNvPr id="258" name="テキスト ボックス 257"/>
        <xdr:cNvSpPr txBox="1"/>
      </xdr:nvSpPr>
      <xdr:spPr>
        <a:xfrm>
          <a:off x="2641111" y="168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113207</xdr:rowOff>
    </xdr:from>
    <xdr:to>
      <xdr:col>3</xdr:col>
      <xdr:colOff>3175</xdr:colOff>
      <xdr:row>98</xdr:row>
      <xdr:rowOff>43357</xdr:rowOff>
    </xdr:to>
    <xdr:sp macro="" textlink="">
      <xdr:nvSpPr>
        <xdr:cNvPr id="259" name="円/楕円 258"/>
        <xdr:cNvSpPr/>
      </xdr:nvSpPr>
      <xdr:spPr>
        <a:xfrm>
          <a:off x="1968500" y="167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34484</xdr:rowOff>
    </xdr:from>
    <xdr:ext cx="534377" cy="259045"/>
    <xdr:sp macro="" textlink="">
      <xdr:nvSpPr>
        <xdr:cNvPr id="260" name="テキスト ボックス 259"/>
        <xdr:cNvSpPr txBox="1"/>
      </xdr:nvSpPr>
      <xdr:spPr>
        <a:xfrm>
          <a:off x="1752111"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147689</xdr:rowOff>
    </xdr:from>
    <xdr:to>
      <xdr:col>1</xdr:col>
      <xdr:colOff>485775</xdr:colOff>
      <xdr:row>98</xdr:row>
      <xdr:rowOff>77839</xdr:rowOff>
    </xdr:to>
    <xdr:sp macro="" textlink="">
      <xdr:nvSpPr>
        <xdr:cNvPr id="261" name="円/楕円 260"/>
        <xdr:cNvSpPr/>
      </xdr:nvSpPr>
      <xdr:spPr>
        <a:xfrm>
          <a:off x="1079500" y="167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68966</xdr:rowOff>
    </xdr:from>
    <xdr:ext cx="534377" cy="259045"/>
    <xdr:sp macro="" textlink="">
      <xdr:nvSpPr>
        <xdr:cNvPr id="262" name="テキスト ボックス 261"/>
        <xdr:cNvSpPr txBox="1"/>
      </xdr:nvSpPr>
      <xdr:spPr>
        <a:xfrm>
          <a:off x="863111" y="168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90303</xdr:rowOff>
    </xdr:from>
    <xdr:to>
      <xdr:col>15</xdr:col>
      <xdr:colOff>180975</xdr:colOff>
      <xdr:row>37</xdr:row>
      <xdr:rowOff>137724</xdr:rowOff>
    </xdr:to>
    <xdr:cxnSp macro="">
      <xdr:nvCxnSpPr>
        <xdr:cNvPr id="293" name="直線コネクタ 292"/>
        <xdr:cNvCxnSpPr/>
      </xdr:nvCxnSpPr>
      <xdr:spPr>
        <a:xfrm flipV="1">
          <a:off x="9639300" y="6433953"/>
          <a:ext cx="838200" cy="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137724</xdr:rowOff>
    </xdr:from>
    <xdr:to>
      <xdr:col>14</xdr:col>
      <xdr:colOff>28575</xdr:colOff>
      <xdr:row>38</xdr:row>
      <xdr:rowOff>19335</xdr:rowOff>
    </xdr:to>
    <xdr:cxnSp macro="">
      <xdr:nvCxnSpPr>
        <xdr:cNvPr id="296" name="直線コネクタ 295"/>
        <xdr:cNvCxnSpPr/>
      </xdr:nvCxnSpPr>
      <xdr:spPr>
        <a:xfrm flipV="1">
          <a:off x="8750300" y="6481374"/>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19335</xdr:rowOff>
    </xdr:from>
    <xdr:to>
      <xdr:col>12</xdr:col>
      <xdr:colOff>511175</xdr:colOff>
      <xdr:row>38</xdr:row>
      <xdr:rowOff>38979</xdr:rowOff>
    </xdr:to>
    <xdr:cxnSp macro="">
      <xdr:nvCxnSpPr>
        <xdr:cNvPr id="299" name="直線コネクタ 298"/>
        <xdr:cNvCxnSpPr/>
      </xdr:nvCxnSpPr>
      <xdr:spPr>
        <a:xfrm flipV="1">
          <a:off x="7861300" y="6534435"/>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11439</xdr:rowOff>
    </xdr:from>
    <xdr:to>
      <xdr:col>11</xdr:col>
      <xdr:colOff>307975</xdr:colOff>
      <xdr:row>38</xdr:row>
      <xdr:rowOff>38979</xdr:rowOff>
    </xdr:to>
    <xdr:cxnSp macro="">
      <xdr:nvCxnSpPr>
        <xdr:cNvPr id="302" name="直線コネクタ 301"/>
        <xdr:cNvCxnSpPr/>
      </xdr:nvCxnSpPr>
      <xdr:spPr>
        <a:xfrm>
          <a:off x="6972300" y="6526539"/>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39503</xdr:rowOff>
    </xdr:from>
    <xdr:to>
      <xdr:col>15</xdr:col>
      <xdr:colOff>231775</xdr:colOff>
      <xdr:row>37</xdr:row>
      <xdr:rowOff>141103</xdr:rowOff>
    </xdr:to>
    <xdr:sp macro="" textlink="">
      <xdr:nvSpPr>
        <xdr:cNvPr id="312" name="円/楕円 311"/>
        <xdr:cNvSpPr/>
      </xdr:nvSpPr>
      <xdr:spPr>
        <a:xfrm>
          <a:off x="10426700" y="63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17930</xdr:rowOff>
    </xdr:from>
    <xdr:ext cx="599010" cy="259045"/>
    <xdr:sp macro="" textlink="">
      <xdr:nvSpPr>
        <xdr:cNvPr id="313" name="補助費等該当値テキスト"/>
        <xdr:cNvSpPr txBox="1"/>
      </xdr:nvSpPr>
      <xdr:spPr>
        <a:xfrm>
          <a:off x="10528300" y="636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86924</xdr:rowOff>
    </xdr:from>
    <xdr:to>
      <xdr:col>14</xdr:col>
      <xdr:colOff>79375</xdr:colOff>
      <xdr:row>38</xdr:row>
      <xdr:rowOff>17074</xdr:rowOff>
    </xdr:to>
    <xdr:sp macro="" textlink="">
      <xdr:nvSpPr>
        <xdr:cNvPr id="314" name="円/楕円 313"/>
        <xdr:cNvSpPr/>
      </xdr:nvSpPr>
      <xdr:spPr>
        <a:xfrm>
          <a:off x="9588500" y="64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8201</xdr:rowOff>
    </xdr:from>
    <xdr:ext cx="534377" cy="259045"/>
    <xdr:sp macro="" textlink="">
      <xdr:nvSpPr>
        <xdr:cNvPr id="315" name="テキスト ボックス 314"/>
        <xdr:cNvSpPr txBox="1"/>
      </xdr:nvSpPr>
      <xdr:spPr>
        <a:xfrm>
          <a:off x="9372111" y="65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139986</xdr:rowOff>
    </xdr:from>
    <xdr:to>
      <xdr:col>12</xdr:col>
      <xdr:colOff>561975</xdr:colOff>
      <xdr:row>38</xdr:row>
      <xdr:rowOff>70135</xdr:rowOff>
    </xdr:to>
    <xdr:sp macro="" textlink="">
      <xdr:nvSpPr>
        <xdr:cNvPr id="316" name="円/楕円 315"/>
        <xdr:cNvSpPr/>
      </xdr:nvSpPr>
      <xdr:spPr>
        <a:xfrm>
          <a:off x="8699500" y="6483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61262</xdr:rowOff>
    </xdr:from>
    <xdr:ext cx="534377" cy="259045"/>
    <xdr:sp macro="" textlink="">
      <xdr:nvSpPr>
        <xdr:cNvPr id="317" name="テキスト ボックス 316"/>
        <xdr:cNvSpPr txBox="1"/>
      </xdr:nvSpPr>
      <xdr:spPr>
        <a:xfrm>
          <a:off x="8483111" y="65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159629</xdr:rowOff>
    </xdr:from>
    <xdr:to>
      <xdr:col>11</xdr:col>
      <xdr:colOff>358775</xdr:colOff>
      <xdr:row>38</xdr:row>
      <xdr:rowOff>89779</xdr:rowOff>
    </xdr:to>
    <xdr:sp macro="" textlink="">
      <xdr:nvSpPr>
        <xdr:cNvPr id="318" name="円/楕円 317"/>
        <xdr:cNvSpPr/>
      </xdr:nvSpPr>
      <xdr:spPr>
        <a:xfrm>
          <a:off x="7810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80906</xdr:rowOff>
    </xdr:from>
    <xdr:ext cx="534377" cy="259045"/>
    <xdr:sp macro="" textlink="">
      <xdr:nvSpPr>
        <xdr:cNvPr id="319" name="テキスト ボックス 318"/>
        <xdr:cNvSpPr txBox="1"/>
      </xdr:nvSpPr>
      <xdr:spPr>
        <a:xfrm>
          <a:off x="7594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132089</xdr:rowOff>
    </xdr:from>
    <xdr:to>
      <xdr:col>10</xdr:col>
      <xdr:colOff>155575</xdr:colOff>
      <xdr:row>38</xdr:row>
      <xdr:rowOff>62240</xdr:rowOff>
    </xdr:to>
    <xdr:sp macro="" textlink="">
      <xdr:nvSpPr>
        <xdr:cNvPr id="320" name="円/楕円 319"/>
        <xdr:cNvSpPr/>
      </xdr:nvSpPr>
      <xdr:spPr>
        <a:xfrm>
          <a:off x="6921500" y="6475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53366</xdr:rowOff>
    </xdr:from>
    <xdr:ext cx="534377" cy="259045"/>
    <xdr:sp macro="" textlink="">
      <xdr:nvSpPr>
        <xdr:cNvPr id="321" name="テキスト ボックス 320"/>
        <xdr:cNvSpPr txBox="1"/>
      </xdr:nvSpPr>
      <xdr:spPr>
        <a:xfrm>
          <a:off x="6705111" y="656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59599</xdr:rowOff>
    </xdr:from>
    <xdr:to>
      <xdr:col>15</xdr:col>
      <xdr:colOff>180975</xdr:colOff>
      <xdr:row>57</xdr:row>
      <xdr:rowOff>147087</xdr:rowOff>
    </xdr:to>
    <xdr:cxnSp macro="">
      <xdr:nvCxnSpPr>
        <xdr:cNvPr id="352" name="直線コネクタ 351"/>
        <xdr:cNvCxnSpPr/>
      </xdr:nvCxnSpPr>
      <xdr:spPr>
        <a:xfrm flipV="1">
          <a:off x="9639300" y="9660799"/>
          <a:ext cx="838200" cy="2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138123</xdr:rowOff>
    </xdr:from>
    <xdr:to>
      <xdr:col>14</xdr:col>
      <xdr:colOff>28575</xdr:colOff>
      <xdr:row>57</xdr:row>
      <xdr:rowOff>147087</xdr:rowOff>
    </xdr:to>
    <xdr:cxnSp macro="">
      <xdr:nvCxnSpPr>
        <xdr:cNvPr id="355" name="直線コネクタ 354"/>
        <xdr:cNvCxnSpPr/>
      </xdr:nvCxnSpPr>
      <xdr:spPr>
        <a:xfrm>
          <a:off x="8750300" y="9567873"/>
          <a:ext cx="889000" cy="3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138123</xdr:rowOff>
    </xdr:from>
    <xdr:to>
      <xdr:col>12</xdr:col>
      <xdr:colOff>511175</xdr:colOff>
      <xdr:row>58</xdr:row>
      <xdr:rowOff>27993</xdr:rowOff>
    </xdr:to>
    <xdr:cxnSp macro="">
      <xdr:nvCxnSpPr>
        <xdr:cNvPr id="358" name="直線コネクタ 357"/>
        <xdr:cNvCxnSpPr/>
      </xdr:nvCxnSpPr>
      <xdr:spPr>
        <a:xfrm flipV="1">
          <a:off x="7861300" y="9567873"/>
          <a:ext cx="889000" cy="4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78945</xdr:rowOff>
    </xdr:from>
    <xdr:to>
      <xdr:col>11</xdr:col>
      <xdr:colOff>307975</xdr:colOff>
      <xdr:row>58</xdr:row>
      <xdr:rowOff>27993</xdr:rowOff>
    </xdr:to>
    <xdr:cxnSp macro="">
      <xdr:nvCxnSpPr>
        <xdr:cNvPr id="361" name="直線コネクタ 360"/>
        <xdr:cNvCxnSpPr/>
      </xdr:nvCxnSpPr>
      <xdr:spPr>
        <a:xfrm>
          <a:off x="6972300" y="9851595"/>
          <a:ext cx="889000" cy="1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8799</xdr:rowOff>
    </xdr:from>
    <xdr:to>
      <xdr:col>15</xdr:col>
      <xdr:colOff>231775</xdr:colOff>
      <xdr:row>56</xdr:row>
      <xdr:rowOff>110399</xdr:rowOff>
    </xdr:to>
    <xdr:sp macro="" textlink="">
      <xdr:nvSpPr>
        <xdr:cNvPr id="371" name="円/楕円 370"/>
        <xdr:cNvSpPr/>
      </xdr:nvSpPr>
      <xdr:spPr>
        <a:xfrm>
          <a:off x="10426700" y="96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31676</xdr:rowOff>
    </xdr:from>
    <xdr:ext cx="599010" cy="259045"/>
    <xdr:sp macro="" textlink="">
      <xdr:nvSpPr>
        <xdr:cNvPr id="372" name="普通建設事業費該当値テキスト"/>
        <xdr:cNvSpPr txBox="1"/>
      </xdr:nvSpPr>
      <xdr:spPr>
        <a:xfrm>
          <a:off x="10528300" y="94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96287</xdr:rowOff>
    </xdr:from>
    <xdr:to>
      <xdr:col>14</xdr:col>
      <xdr:colOff>79375</xdr:colOff>
      <xdr:row>58</xdr:row>
      <xdr:rowOff>26437</xdr:rowOff>
    </xdr:to>
    <xdr:sp macro="" textlink="">
      <xdr:nvSpPr>
        <xdr:cNvPr id="373" name="円/楕円 372"/>
        <xdr:cNvSpPr/>
      </xdr:nvSpPr>
      <xdr:spPr>
        <a:xfrm>
          <a:off x="9588500" y="9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17564</xdr:rowOff>
    </xdr:from>
    <xdr:ext cx="534377" cy="259045"/>
    <xdr:sp macro="" textlink="">
      <xdr:nvSpPr>
        <xdr:cNvPr id="374" name="テキスト ボックス 373"/>
        <xdr:cNvSpPr txBox="1"/>
      </xdr:nvSpPr>
      <xdr:spPr>
        <a:xfrm>
          <a:off x="9372111" y="996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87323</xdr:rowOff>
    </xdr:from>
    <xdr:to>
      <xdr:col>12</xdr:col>
      <xdr:colOff>561975</xdr:colOff>
      <xdr:row>56</xdr:row>
      <xdr:rowOff>17473</xdr:rowOff>
    </xdr:to>
    <xdr:sp macro="" textlink="">
      <xdr:nvSpPr>
        <xdr:cNvPr id="375" name="円/楕円 374"/>
        <xdr:cNvSpPr/>
      </xdr:nvSpPr>
      <xdr:spPr>
        <a:xfrm>
          <a:off x="8699500" y="95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34000</xdr:rowOff>
    </xdr:from>
    <xdr:ext cx="599010" cy="259045"/>
    <xdr:sp macro="" textlink="">
      <xdr:nvSpPr>
        <xdr:cNvPr id="376" name="テキスト ボックス 375"/>
        <xdr:cNvSpPr txBox="1"/>
      </xdr:nvSpPr>
      <xdr:spPr>
        <a:xfrm>
          <a:off x="8450794" y="929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148643</xdr:rowOff>
    </xdr:from>
    <xdr:to>
      <xdr:col>11</xdr:col>
      <xdr:colOff>358775</xdr:colOff>
      <xdr:row>58</xdr:row>
      <xdr:rowOff>78793</xdr:rowOff>
    </xdr:to>
    <xdr:sp macro="" textlink="">
      <xdr:nvSpPr>
        <xdr:cNvPr id="377" name="円/楕円 376"/>
        <xdr:cNvSpPr/>
      </xdr:nvSpPr>
      <xdr:spPr>
        <a:xfrm>
          <a:off x="7810500" y="99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69920</xdr:rowOff>
    </xdr:from>
    <xdr:ext cx="534377" cy="259045"/>
    <xdr:sp macro="" textlink="">
      <xdr:nvSpPr>
        <xdr:cNvPr id="378" name="テキスト ボックス 377"/>
        <xdr:cNvSpPr txBox="1"/>
      </xdr:nvSpPr>
      <xdr:spPr>
        <a:xfrm>
          <a:off x="7594111" y="100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28145</xdr:rowOff>
    </xdr:from>
    <xdr:to>
      <xdr:col>10</xdr:col>
      <xdr:colOff>155575</xdr:colOff>
      <xdr:row>57</xdr:row>
      <xdr:rowOff>129745</xdr:rowOff>
    </xdr:to>
    <xdr:sp macro="" textlink="">
      <xdr:nvSpPr>
        <xdr:cNvPr id="379" name="円/楕円 378"/>
        <xdr:cNvSpPr/>
      </xdr:nvSpPr>
      <xdr:spPr>
        <a:xfrm>
          <a:off x="6921500" y="980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120872</xdr:rowOff>
    </xdr:from>
    <xdr:ext cx="599010" cy="259045"/>
    <xdr:sp macro="" textlink="">
      <xdr:nvSpPr>
        <xdr:cNvPr id="380" name="テキスト ボックス 379"/>
        <xdr:cNvSpPr txBox="1"/>
      </xdr:nvSpPr>
      <xdr:spPr>
        <a:xfrm>
          <a:off x="6672794" y="989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9680</xdr:rowOff>
    </xdr:from>
    <xdr:to>
      <xdr:col>15</xdr:col>
      <xdr:colOff>180975</xdr:colOff>
      <xdr:row>79</xdr:row>
      <xdr:rowOff>12343</xdr:rowOff>
    </xdr:to>
    <xdr:cxnSp macro="">
      <xdr:nvCxnSpPr>
        <xdr:cNvPr id="409" name="直線コネクタ 408"/>
        <xdr:cNvCxnSpPr/>
      </xdr:nvCxnSpPr>
      <xdr:spPr>
        <a:xfrm flipV="1">
          <a:off x="9639300" y="13554230"/>
          <a:ext cx="8382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130330</xdr:rowOff>
    </xdr:from>
    <xdr:to>
      <xdr:col>15</xdr:col>
      <xdr:colOff>231775</xdr:colOff>
      <xdr:row>79</xdr:row>
      <xdr:rowOff>60480</xdr:rowOff>
    </xdr:to>
    <xdr:sp macro="" textlink="">
      <xdr:nvSpPr>
        <xdr:cNvPr id="419" name="円/楕円 418"/>
        <xdr:cNvSpPr/>
      </xdr:nvSpPr>
      <xdr:spPr>
        <a:xfrm>
          <a:off x="10426700" y="135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45257</xdr:rowOff>
    </xdr:from>
    <xdr:ext cx="469744" cy="259045"/>
    <xdr:sp macro="" textlink="">
      <xdr:nvSpPr>
        <xdr:cNvPr id="420" name="普通建設事業費 （ うち新規整備　）該当値テキスト"/>
        <xdr:cNvSpPr txBox="1"/>
      </xdr:nvSpPr>
      <xdr:spPr>
        <a:xfrm>
          <a:off x="10528300" y="134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132993</xdr:rowOff>
    </xdr:from>
    <xdr:to>
      <xdr:col>14</xdr:col>
      <xdr:colOff>79375</xdr:colOff>
      <xdr:row>79</xdr:row>
      <xdr:rowOff>63143</xdr:rowOff>
    </xdr:to>
    <xdr:sp macro="" textlink="">
      <xdr:nvSpPr>
        <xdr:cNvPr id="421" name="円/楕円 420"/>
        <xdr:cNvSpPr/>
      </xdr:nvSpPr>
      <xdr:spPr>
        <a:xfrm>
          <a:off x="9588500" y="135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54270</xdr:rowOff>
    </xdr:from>
    <xdr:ext cx="469744" cy="259045"/>
    <xdr:sp macro="" textlink="">
      <xdr:nvSpPr>
        <xdr:cNvPr id="422" name="テキスト ボックス 421"/>
        <xdr:cNvSpPr txBox="1"/>
      </xdr:nvSpPr>
      <xdr:spPr>
        <a:xfrm>
          <a:off x="9404427" y="135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7165</xdr:rowOff>
    </xdr:from>
    <xdr:to>
      <xdr:col>15</xdr:col>
      <xdr:colOff>180975</xdr:colOff>
      <xdr:row>97</xdr:row>
      <xdr:rowOff>123934</xdr:rowOff>
    </xdr:to>
    <xdr:cxnSp macro="">
      <xdr:nvCxnSpPr>
        <xdr:cNvPr id="451" name="直線コネクタ 450"/>
        <xdr:cNvCxnSpPr/>
      </xdr:nvCxnSpPr>
      <xdr:spPr>
        <a:xfrm flipV="1">
          <a:off x="9639300" y="16466365"/>
          <a:ext cx="838200" cy="28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127815</xdr:rowOff>
    </xdr:from>
    <xdr:to>
      <xdr:col>15</xdr:col>
      <xdr:colOff>231775</xdr:colOff>
      <xdr:row>96</xdr:row>
      <xdr:rowOff>57965</xdr:rowOff>
    </xdr:to>
    <xdr:sp macro="" textlink="">
      <xdr:nvSpPr>
        <xdr:cNvPr id="461" name="円/楕円 460"/>
        <xdr:cNvSpPr/>
      </xdr:nvSpPr>
      <xdr:spPr>
        <a:xfrm>
          <a:off x="10426700" y="1641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150692</xdr:rowOff>
    </xdr:from>
    <xdr:ext cx="599010" cy="259045"/>
    <xdr:sp macro="" textlink="">
      <xdr:nvSpPr>
        <xdr:cNvPr id="462" name="普通建設事業費 （ うち更新整備　）該当値テキスト"/>
        <xdr:cNvSpPr txBox="1"/>
      </xdr:nvSpPr>
      <xdr:spPr>
        <a:xfrm>
          <a:off x="10528300" y="1626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73134</xdr:rowOff>
    </xdr:from>
    <xdr:to>
      <xdr:col>14</xdr:col>
      <xdr:colOff>79375</xdr:colOff>
      <xdr:row>98</xdr:row>
      <xdr:rowOff>3284</xdr:rowOff>
    </xdr:to>
    <xdr:sp macro="" textlink="">
      <xdr:nvSpPr>
        <xdr:cNvPr id="463" name="円/楕円 462"/>
        <xdr:cNvSpPr/>
      </xdr:nvSpPr>
      <xdr:spPr>
        <a:xfrm>
          <a:off x="9588500" y="16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165861</xdr:rowOff>
    </xdr:from>
    <xdr:ext cx="534377" cy="259045"/>
    <xdr:sp macro="" textlink="">
      <xdr:nvSpPr>
        <xdr:cNvPr id="464" name="テキスト ボックス 463"/>
        <xdr:cNvSpPr txBox="1"/>
      </xdr:nvSpPr>
      <xdr:spPr>
        <a:xfrm>
          <a:off x="9372111" y="167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73127</xdr:rowOff>
    </xdr:from>
    <xdr:to>
      <xdr:col>23</xdr:col>
      <xdr:colOff>517525</xdr:colOff>
      <xdr:row>38</xdr:row>
      <xdr:rowOff>104404</xdr:rowOff>
    </xdr:to>
    <xdr:cxnSp macro="">
      <xdr:nvCxnSpPr>
        <xdr:cNvPr id="491" name="直線コネクタ 490"/>
        <xdr:cNvCxnSpPr/>
      </xdr:nvCxnSpPr>
      <xdr:spPr>
        <a:xfrm flipV="1">
          <a:off x="15481300" y="6588227"/>
          <a:ext cx="838200" cy="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104404</xdr:rowOff>
    </xdr:from>
    <xdr:to>
      <xdr:col>22</xdr:col>
      <xdr:colOff>365125</xdr:colOff>
      <xdr:row>38</xdr:row>
      <xdr:rowOff>108839</xdr:rowOff>
    </xdr:to>
    <xdr:cxnSp macro="">
      <xdr:nvCxnSpPr>
        <xdr:cNvPr id="494" name="直線コネクタ 493"/>
        <xdr:cNvCxnSpPr/>
      </xdr:nvCxnSpPr>
      <xdr:spPr>
        <a:xfrm flipV="1">
          <a:off x="14592300" y="6619504"/>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156059</xdr:rowOff>
    </xdr:from>
    <xdr:to>
      <xdr:col>21</xdr:col>
      <xdr:colOff>161925</xdr:colOff>
      <xdr:row>38</xdr:row>
      <xdr:rowOff>108839</xdr:rowOff>
    </xdr:to>
    <xdr:cxnSp macro="">
      <xdr:nvCxnSpPr>
        <xdr:cNvPr id="497" name="直線コネクタ 496"/>
        <xdr:cNvCxnSpPr/>
      </xdr:nvCxnSpPr>
      <xdr:spPr>
        <a:xfrm>
          <a:off x="13703300" y="6499709"/>
          <a:ext cx="889000" cy="1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156059</xdr:rowOff>
    </xdr:from>
    <xdr:to>
      <xdr:col>19</xdr:col>
      <xdr:colOff>644525</xdr:colOff>
      <xdr:row>38</xdr:row>
      <xdr:rowOff>119931</xdr:rowOff>
    </xdr:to>
    <xdr:cxnSp macro="">
      <xdr:nvCxnSpPr>
        <xdr:cNvPr id="500" name="直線コネクタ 499"/>
        <xdr:cNvCxnSpPr/>
      </xdr:nvCxnSpPr>
      <xdr:spPr>
        <a:xfrm flipV="1">
          <a:off x="12814300" y="6499709"/>
          <a:ext cx="889000" cy="13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22327</xdr:rowOff>
    </xdr:from>
    <xdr:to>
      <xdr:col>23</xdr:col>
      <xdr:colOff>568325</xdr:colOff>
      <xdr:row>38</xdr:row>
      <xdr:rowOff>123927</xdr:rowOff>
    </xdr:to>
    <xdr:sp macro="" textlink="">
      <xdr:nvSpPr>
        <xdr:cNvPr id="510" name="円/楕円 509"/>
        <xdr:cNvSpPr/>
      </xdr:nvSpPr>
      <xdr:spPr>
        <a:xfrm>
          <a:off x="16268700" y="65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153154</xdr:rowOff>
    </xdr:from>
    <xdr:ext cx="534377" cy="259045"/>
    <xdr:sp macro="" textlink="">
      <xdr:nvSpPr>
        <xdr:cNvPr id="511" name="災害復旧事業費該当値テキスト"/>
        <xdr:cNvSpPr txBox="1"/>
      </xdr:nvSpPr>
      <xdr:spPr>
        <a:xfrm>
          <a:off x="16370300" y="63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53604</xdr:rowOff>
    </xdr:from>
    <xdr:to>
      <xdr:col>22</xdr:col>
      <xdr:colOff>415925</xdr:colOff>
      <xdr:row>38</xdr:row>
      <xdr:rowOff>155204</xdr:rowOff>
    </xdr:to>
    <xdr:sp macro="" textlink="">
      <xdr:nvSpPr>
        <xdr:cNvPr id="512" name="円/楕円 511"/>
        <xdr:cNvSpPr/>
      </xdr:nvSpPr>
      <xdr:spPr>
        <a:xfrm>
          <a:off x="15430500" y="65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281</xdr:rowOff>
    </xdr:from>
    <xdr:ext cx="469744" cy="259045"/>
    <xdr:sp macro="" textlink="">
      <xdr:nvSpPr>
        <xdr:cNvPr id="513" name="テキスト ボックス 512"/>
        <xdr:cNvSpPr txBox="1"/>
      </xdr:nvSpPr>
      <xdr:spPr>
        <a:xfrm>
          <a:off x="15246427" y="63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58039</xdr:rowOff>
    </xdr:from>
    <xdr:to>
      <xdr:col>21</xdr:col>
      <xdr:colOff>212725</xdr:colOff>
      <xdr:row>38</xdr:row>
      <xdr:rowOff>159639</xdr:rowOff>
    </xdr:to>
    <xdr:sp macro="" textlink="">
      <xdr:nvSpPr>
        <xdr:cNvPr id="514" name="円/楕円 513"/>
        <xdr:cNvSpPr/>
      </xdr:nvSpPr>
      <xdr:spPr>
        <a:xfrm>
          <a:off x="14541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150766</xdr:rowOff>
    </xdr:from>
    <xdr:ext cx="469744" cy="259045"/>
    <xdr:sp macro="" textlink="">
      <xdr:nvSpPr>
        <xdr:cNvPr id="515" name="テキスト ボックス 514"/>
        <xdr:cNvSpPr txBox="1"/>
      </xdr:nvSpPr>
      <xdr:spPr>
        <a:xfrm>
          <a:off x="14357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105259</xdr:rowOff>
    </xdr:from>
    <xdr:to>
      <xdr:col>20</xdr:col>
      <xdr:colOff>9525</xdr:colOff>
      <xdr:row>38</xdr:row>
      <xdr:rowOff>35409</xdr:rowOff>
    </xdr:to>
    <xdr:sp macro="" textlink="">
      <xdr:nvSpPr>
        <xdr:cNvPr id="516" name="円/楕円 515"/>
        <xdr:cNvSpPr/>
      </xdr:nvSpPr>
      <xdr:spPr>
        <a:xfrm>
          <a:off x="13652500" y="64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51936</xdr:rowOff>
    </xdr:from>
    <xdr:ext cx="534377" cy="259045"/>
    <xdr:sp macro="" textlink="">
      <xdr:nvSpPr>
        <xdr:cNvPr id="517" name="テキスト ボックス 516"/>
        <xdr:cNvSpPr txBox="1"/>
      </xdr:nvSpPr>
      <xdr:spPr>
        <a:xfrm>
          <a:off x="13436111" y="622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69131</xdr:rowOff>
    </xdr:from>
    <xdr:to>
      <xdr:col>18</xdr:col>
      <xdr:colOff>492125</xdr:colOff>
      <xdr:row>38</xdr:row>
      <xdr:rowOff>170731</xdr:rowOff>
    </xdr:to>
    <xdr:sp macro="" textlink="">
      <xdr:nvSpPr>
        <xdr:cNvPr id="518" name="円/楕円 517"/>
        <xdr:cNvSpPr/>
      </xdr:nvSpPr>
      <xdr:spPr>
        <a:xfrm>
          <a:off x="12763500" y="65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161858</xdr:rowOff>
    </xdr:from>
    <xdr:ext cx="469744" cy="259045"/>
    <xdr:sp macro="" textlink="">
      <xdr:nvSpPr>
        <xdr:cNvPr id="519" name="テキスト ボックス 518"/>
        <xdr:cNvSpPr txBox="1"/>
      </xdr:nvSpPr>
      <xdr:spPr>
        <a:xfrm>
          <a:off x="12579427" y="667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153760</xdr:rowOff>
    </xdr:from>
    <xdr:to>
      <xdr:col>23</xdr:col>
      <xdr:colOff>517525</xdr:colOff>
      <xdr:row>75</xdr:row>
      <xdr:rowOff>170689</xdr:rowOff>
    </xdr:to>
    <xdr:cxnSp macro="">
      <xdr:nvCxnSpPr>
        <xdr:cNvPr id="601" name="直線コネクタ 600"/>
        <xdr:cNvCxnSpPr/>
      </xdr:nvCxnSpPr>
      <xdr:spPr>
        <a:xfrm flipV="1">
          <a:off x="15481300" y="13012510"/>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170689</xdr:rowOff>
    </xdr:from>
    <xdr:to>
      <xdr:col>22</xdr:col>
      <xdr:colOff>365125</xdr:colOff>
      <xdr:row>76</xdr:row>
      <xdr:rowOff>20847</xdr:rowOff>
    </xdr:to>
    <xdr:cxnSp macro="">
      <xdr:nvCxnSpPr>
        <xdr:cNvPr id="604" name="直線コネクタ 603"/>
        <xdr:cNvCxnSpPr/>
      </xdr:nvCxnSpPr>
      <xdr:spPr>
        <a:xfrm flipV="1">
          <a:off x="14592300" y="13029439"/>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171228</xdr:rowOff>
    </xdr:from>
    <xdr:to>
      <xdr:col>21</xdr:col>
      <xdr:colOff>161925</xdr:colOff>
      <xdr:row>76</xdr:row>
      <xdr:rowOff>20847</xdr:rowOff>
    </xdr:to>
    <xdr:cxnSp macro="">
      <xdr:nvCxnSpPr>
        <xdr:cNvPr id="607" name="直線コネクタ 606"/>
        <xdr:cNvCxnSpPr/>
      </xdr:nvCxnSpPr>
      <xdr:spPr>
        <a:xfrm>
          <a:off x="13703300" y="13029978"/>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171228</xdr:rowOff>
    </xdr:from>
    <xdr:to>
      <xdr:col>19</xdr:col>
      <xdr:colOff>644525</xdr:colOff>
      <xdr:row>76</xdr:row>
      <xdr:rowOff>29817</xdr:rowOff>
    </xdr:to>
    <xdr:cxnSp macro="">
      <xdr:nvCxnSpPr>
        <xdr:cNvPr id="610" name="直線コネクタ 609"/>
        <xdr:cNvCxnSpPr/>
      </xdr:nvCxnSpPr>
      <xdr:spPr>
        <a:xfrm flipV="1">
          <a:off x="12814300" y="13029978"/>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102959</xdr:rowOff>
    </xdr:from>
    <xdr:to>
      <xdr:col>23</xdr:col>
      <xdr:colOff>568325</xdr:colOff>
      <xdr:row>76</xdr:row>
      <xdr:rowOff>33108</xdr:rowOff>
    </xdr:to>
    <xdr:sp macro="" textlink="">
      <xdr:nvSpPr>
        <xdr:cNvPr id="620" name="円/楕円 619"/>
        <xdr:cNvSpPr/>
      </xdr:nvSpPr>
      <xdr:spPr>
        <a:xfrm>
          <a:off x="16268700" y="12961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125836</xdr:rowOff>
    </xdr:from>
    <xdr:ext cx="599010" cy="259045"/>
    <xdr:sp macro="" textlink="">
      <xdr:nvSpPr>
        <xdr:cNvPr id="621" name="公債費該当値テキスト"/>
        <xdr:cNvSpPr txBox="1"/>
      </xdr:nvSpPr>
      <xdr:spPr>
        <a:xfrm>
          <a:off x="16370300" y="128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119889</xdr:rowOff>
    </xdr:from>
    <xdr:to>
      <xdr:col>22</xdr:col>
      <xdr:colOff>415925</xdr:colOff>
      <xdr:row>76</xdr:row>
      <xdr:rowOff>50039</xdr:rowOff>
    </xdr:to>
    <xdr:sp macro="" textlink="">
      <xdr:nvSpPr>
        <xdr:cNvPr id="622" name="円/楕円 621"/>
        <xdr:cNvSpPr/>
      </xdr:nvSpPr>
      <xdr:spPr>
        <a:xfrm>
          <a:off x="15430500" y="129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41166</xdr:rowOff>
    </xdr:from>
    <xdr:ext cx="599010" cy="259045"/>
    <xdr:sp macro="" textlink="">
      <xdr:nvSpPr>
        <xdr:cNvPr id="623" name="テキスト ボックス 622"/>
        <xdr:cNvSpPr txBox="1"/>
      </xdr:nvSpPr>
      <xdr:spPr>
        <a:xfrm>
          <a:off x="15181794" y="130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141496</xdr:rowOff>
    </xdr:from>
    <xdr:to>
      <xdr:col>21</xdr:col>
      <xdr:colOff>212725</xdr:colOff>
      <xdr:row>76</xdr:row>
      <xdr:rowOff>71645</xdr:rowOff>
    </xdr:to>
    <xdr:sp macro="" textlink="">
      <xdr:nvSpPr>
        <xdr:cNvPr id="624" name="円/楕円 623"/>
        <xdr:cNvSpPr/>
      </xdr:nvSpPr>
      <xdr:spPr>
        <a:xfrm>
          <a:off x="14541500" y="13000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62774</xdr:rowOff>
    </xdr:from>
    <xdr:ext cx="599010" cy="259045"/>
    <xdr:sp macro="" textlink="">
      <xdr:nvSpPr>
        <xdr:cNvPr id="625" name="テキスト ボックス 624"/>
        <xdr:cNvSpPr txBox="1"/>
      </xdr:nvSpPr>
      <xdr:spPr>
        <a:xfrm>
          <a:off x="14292794" y="130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120428</xdr:rowOff>
    </xdr:from>
    <xdr:to>
      <xdr:col>20</xdr:col>
      <xdr:colOff>9525</xdr:colOff>
      <xdr:row>76</xdr:row>
      <xdr:rowOff>50578</xdr:rowOff>
    </xdr:to>
    <xdr:sp macro="" textlink="">
      <xdr:nvSpPr>
        <xdr:cNvPr id="626" name="円/楕円 625"/>
        <xdr:cNvSpPr/>
      </xdr:nvSpPr>
      <xdr:spPr>
        <a:xfrm>
          <a:off x="13652500" y="129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41705</xdr:rowOff>
    </xdr:from>
    <xdr:ext cx="599010" cy="259045"/>
    <xdr:sp macro="" textlink="">
      <xdr:nvSpPr>
        <xdr:cNvPr id="627" name="テキスト ボックス 626"/>
        <xdr:cNvSpPr txBox="1"/>
      </xdr:nvSpPr>
      <xdr:spPr>
        <a:xfrm>
          <a:off x="13403794" y="1307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150467</xdr:rowOff>
    </xdr:from>
    <xdr:to>
      <xdr:col>18</xdr:col>
      <xdr:colOff>492125</xdr:colOff>
      <xdr:row>76</xdr:row>
      <xdr:rowOff>80617</xdr:rowOff>
    </xdr:to>
    <xdr:sp macro="" textlink="">
      <xdr:nvSpPr>
        <xdr:cNvPr id="628" name="円/楕円 627"/>
        <xdr:cNvSpPr/>
      </xdr:nvSpPr>
      <xdr:spPr>
        <a:xfrm>
          <a:off x="12763500" y="13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71744</xdr:rowOff>
    </xdr:from>
    <xdr:ext cx="534377" cy="259045"/>
    <xdr:sp macro="" textlink="">
      <xdr:nvSpPr>
        <xdr:cNvPr id="629" name="テキスト ボックス 628"/>
        <xdr:cNvSpPr txBox="1"/>
      </xdr:nvSpPr>
      <xdr:spPr>
        <a:xfrm>
          <a:off x="12547111" y="131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77978</xdr:rowOff>
    </xdr:from>
    <xdr:to>
      <xdr:col>23</xdr:col>
      <xdr:colOff>517525</xdr:colOff>
      <xdr:row>96</xdr:row>
      <xdr:rowOff>109565</xdr:rowOff>
    </xdr:to>
    <xdr:cxnSp macro="">
      <xdr:nvCxnSpPr>
        <xdr:cNvPr id="654" name="直線コネクタ 653"/>
        <xdr:cNvCxnSpPr/>
      </xdr:nvCxnSpPr>
      <xdr:spPr>
        <a:xfrm flipV="1">
          <a:off x="15481300" y="16537178"/>
          <a:ext cx="838200" cy="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109565</xdr:rowOff>
    </xdr:from>
    <xdr:to>
      <xdr:col>22</xdr:col>
      <xdr:colOff>365125</xdr:colOff>
      <xdr:row>96</xdr:row>
      <xdr:rowOff>143232</xdr:rowOff>
    </xdr:to>
    <xdr:cxnSp macro="">
      <xdr:nvCxnSpPr>
        <xdr:cNvPr id="657" name="直線コネクタ 656"/>
        <xdr:cNvCxnSpPr/>
      </xdr:nvCxnSpPr>
      <xdr:spPr>
        <a:xfrm flipV="1">
          <a:off x="14592300" y="16568765"/>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143232</xdr:rowOff>
    </xdr:from>
    <xdr:to>
      <xdr:col>21</xdr:col>
      <xdr:colOff>161925</xdr:colOff>
      <xdr:row>96</xdr:row>
      <xdr:rowOff>157502</xdr:rowOff>
    </xdr:to>
    <xdr:cxnSp macro="">
      <xdr:nvCxnSpPr>
        <xdr:cNvPr id="660" name="直線コネクタ 659"/>
        <xdr:cNvCxnSpPr/>
      </xdr:nvCxnSpPr>
      <xdr:spPr>
        <a:xfrm flipV="1">
          <a:off x="13703300" y="16602432"/>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113931</xdr:rowOff>
    </xdr:from>
    <xdr:to>
      <xdr:col>19</xdr:col>
      <xdr:colOff>644525</xdr:colOff>
      <xdr:row>96</xdr:row>
      <xdr:rowOff>157502</xdr:rowOff>
    </xdr:to>
    <xdr:cxnSp macro="">
      <xdr:nvCxnSpPr>
        <xdr:cNvPr id="663" name="直線コネクタ 662"/>
        <xdr:cNvCxnSpPr/>
      </xdr:nvCxnSpPr>
      <xdr:spPr>
        <a:xfrm>
          <a:off x="12814300" y="16573131"/>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27178</xdr:rowOff>
    </xdr:from>
    <xdr:to>
      <xdr:col>23</xdr:col>
      <xdr:colOff>568325</xdr:colOff>
      <xdr:row>96</xdr:row>
      <xdr:rowOff>128778</xdr:rowOff>
    </xdr:to>
    <xdr:sp macro="" textlink="">
      <xdr:nvSpPr>
        <xdr:cNvPr id="673" name="円/楕円 672"/>
        <xdr:cNvSpPr/>
      </xdr:nvSpPr>
      <xdr:spPr>
        <a:xfrm>
          <a:off x="16268700" y="164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50055</xdr:rowOff>
    </xdr:from>
    <xdr:ext cx="534377" cy="259045"/>
    <xdr:sp macro="" textlink="">
      <xdr:nvSpPr>
        <xdr:cNvPr id="674" name="積立金該当値テキスト"/>
        <xdr:cNvSpPr txBox="1"/>
      </xdr:nvSpPr>
      <xdr:spPr>
        <a:xfrm>
          <a:off x="16370300" y="163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58765</xdr:rowOff>
    </xdr:from>
    <xdr:to>
      <xdr:col>22</xdr:col>
      <xdr:colOff>415925</xdr:colOff>
      <xdr:row>96</xdr:row>
      <xdr:rowOff>160365</xdr:rowOff>
    </xdr:to>
    <xdr:sp macro="" textlink="">
      <xdr:nvSpPr>
        <xdr:cNvPr id="675" name="円/楕円 674"/>
        <xdr:cNvSpPr/>
      </xdr:nvSpPr>
      <xdr:spPr>
        <a:xfrm>
          <a:off x="15430500" y="165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5442</xdr:rowOff>
    </xdr:from>
    <xdr:ext cx="534377" cy="259045"/>
    <xdr:sp macro="" textlink="">
      <xdr:nvSpPr>
        <xdr:cNvPr id="676" name="テキスト ボックス 675"/>
        <xdr:cNvSpPr txBox="1"/>
      </xdr:nvSpPr>
      <xdr:spPr>
        <a:xfrm>
          <a:off x="15214111" y="162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92432</xdr:rowOff>
    </xdr:from>
    <xdr:to>
      <xdr:col>21</xdr:col>
      <xdr:colOff>212725</xdr:colOff>
      <xdr:row>97</xdr:row>
      <xdr:rowOff>22582</xdr:rowOff>
    </xdr:to>
    <xdr:sp macro="" textlink="">
      <xdr:nvSpPr>
        <xdr:cNvPr id="677" name="円/楕円 676"/>
        <xdr:cNvSpPr/>
      </xdr:nvSpPr>
      <xdr:spPr>
        <a:xfrm>
          <a:off x="14541500" y="165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13709</xdr:rowOff>
    </xdr:from>
    <xdr:ext cx="534377" cy="259045"/>
    <xdr:sp macro="" textlink="">
      <xdr:nvSpPr>
        <xdr:cNvPr id="678" name="テキスト ボックス 677"/>
        <xdr:cNvSpPr txBox="1"/>
      </xdr:nvSpPr>
      <xdr:spPr>
        <a:xfrm>
          <a:off x="14325111" y="166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106702</xdr:rowOff>
    </xdr:from>
    <xdr:to>
      <xdr:col>20</xdr:col>
      <xdr:colOff>9525</xdr:colOff>
      <xdr:row>97</xdr:row>
      <xdr:rowOff>36852</xdr:rowOff>
    </xdr:to>
    <xdr:sp macro="" textlink="">
      <xdr:nvSpPr>
        <xdr:cNvPr id="679" name="円/楕円 678"/>
        <xdr:cNvSpPr/>
      </xdr:nvSpPr>
      <xdr:spPr>
        <a:xfrm>
          <a:off x="13652500" y="165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27979</xdr:rowOff>
    </xdr:from>
    <xdr:ext cx="534377" cy="259045"/>
    <xdr:sp macro="" textlink="">
      <xdr:nvSpPr>
        <xdr:cNvPr id="680" name="テキスト ボックス 679"/>
        <xdr:cNvSpPr txBox="1"/>
      </xdr:nvSpPr>
      <xdr:spPr>
        <a:xfrm>
          <a:off x="13436111" y="166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63131</xdr:rowOff>
    </xdr:from>
    <xdr:to>
      <xdr:col>18</xdr:col>
      <xdr:colOff>492125</xdr:colOff>
      <xdr:row>96</xdr:row>
      <xdr:rowOff>164731</xdr:rowOff>
    </xdr:to>
    <xdr:sp macro="" textlink="">
      <xdr:nvSpPr>
        <xdr:cNvPr id="681" name="円/楕円 680"/>
        <xdr:cNvSpPr/>
      </xdr:nvSpPr>
      <xdr:spPr>
        <a:xfrm>
          <a:off x="12763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155858</xdr:rowOff>
    </xdr:from>
    <xdr:ext cx="534377" cy="259045"/>
    <xdr:sp macro="" textlink="">
      <xdr:nvSpPr>
        <xdr:cNvPr id="682" name="テキスト ボックス 681"/>
        <xdr:cNvSpPr txBox="1"/>
      </xdr:nvSpPr>
      <xdr:spPr>
        <a:xfrm>
          <a:off x="12547111" y="166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80166</xdr:rowOff>
    </xdr:from>
    <xdr:to>
      <xdr:col>32</xdr:col>
      <xdr:colOff>187325</xdr:colOff>
      <xdr:row>39</xdr:row>
      <xdr:rowOff>98878</xdr:rowOff>
    </xdr:to>
    <xdr:cxnSp macro="">
      <xdr:nvCxnSpPr>
        <xdr:cNvPr id="713" name="直線コネクタ 712"/>
        <xdr:cNvCxnSpPr/>
      </xdr:nvCxnSpPr>
      <xdr:spPr>
        <a:xfrm flipV="1">
          <a:off x="21323300" y="6423816"/>
          <a:ext cx="838200" cy="36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29366</xdr:rowOff>
    </xdr:from>
    <xdr:to>
      <xdr:col>32</xdr:col>
      <xdr:colOff>238125</xdr:colOff>
      <xdr:row>37</xdr:row>
      <xdr:rowOff>130966</xdr:rowOff>
    </xdr:to>
    <xdr:sp macro="" textlink="">
      <xdr:nvSpPr>
        <xdr:cNvPr id="732" name="円/楕円 731"/>
        <xdr:cNvSpPr/>
      </xdr:nvSpPr>
      <xdr:spPr>
        <a:xfrm>
          <a:off x="221107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52243</xdr:rowOff>
    </xdr:from>
    <xdr:ext cx="534377" cy="259045"/>
    <xdr:sp macro="" textlink="">
      <xdr:nvSpPr>
        <xdr:cNvPr id="733" name="投資及び出資金該当値テキスト"/>
        <xdr:cNvSpPr txBox="1"/>
      </xdr:nvSpPr>
      <xdr:spPr>
        <a:xfrm>
          <a:off x="22212300" y="62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43528</xdr:rowOff>
    </xdr:from>
    <xdr:to>
      <xdr:col>32</xdr:col>
      <xdr:colOff>187325</xdr:colOff>
      <xdr:row>55</xdr:row>
      <xdr:rowOff>60330</xdr:rowOff>
    </xdr:to>
    <xdr:cxnSp macro="">
      <xdr:nvCxnSpPr>
        <xdr:cNvPr id="768" name="直線コネクタ 767"/>
        <xdr:cNvCxnSpPr/>
      </xdr:nvCxnSpPr>
      <xdr:spPr>
        <a:xfrm flipV="1">
          <a:off x="21323300" y="9473278"/>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60330</xdr:rowOff>
    </xdr:from>
    <xdr:to>
      <xdr:col>31</xdr:col>
      <xdr:colOff>34925</xdr:colOff>
      <xdr:row>55</xdr:row>
      <xdr:rowOff>76355</xdr:rowOff>
    </xdr:to>
    <xdr:cxnSp macro="">
      <xdr:nvCxnSpPr>
        <xdr:cNvPr id="771" name="直線コネクタ 770"/>
        <xdr:cNvCxnSpPr/>
      </xdr:nvCxnSpPr>
      <xdr:spPr>
        <a:xfrm flipV="1">
          <a:off x="20434300" y="9490080"/>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28966</xdr:rowOff>
    </xdr:from>
    <xdr:to>
      <xdr:col>29</xdr:col>
      <xdr:colOff>517525</xdr:colOff>
      <xdr:row>55</xdr:row>
      <xdr:rowOff>76355</xdr:rowOff>
    </xdr:to>
    <xdr:cxnSp macro="">
      <xdr:nvCxnSpPr>
        <xdr:cNvPr id="774" name="直線コネクタ 773"/>
        <xdr:cNvCxnSpPr/>
      </xdr:nvCxnSpPr>
      <xdr:spPr>
        <a:xfrm>
          <a:off x="19545300" y="9287266"/>
          <a:ext cx="889000" cy="2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28966</xdr:rowOff>
    </xdr:from>
    <xdr:to>
      <xdr:col>28</xdr:col>
      <xdr:colOff>314325</xdr:colOff>
      <xdr:row>55</xdr:row>
      <xdr:rowOff>103512</xdr:rowOff>
    </xdr:to>
    <xdr:cxnSp macro="">
      <xdr:nvCxnSpPr>
        <xdr:cNvPr id="777" name="直線コネクタ 776"/>
        <xdr:cNvCxnSpPr/>
      </xdr:nvCxnSpPr>
      <xdr:spPr>
        <a:xfrm flipV="1">
          <a:off x="18656300" y="9287266"/>
          <a:ext cx="889000" cy="2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164178</xdr:rowOff>
    </xdr:from>
    <xdr:to>
      <xdr:col>32</xdr:col>
      <xdr:colOff>238125</xdr:colOff>
      <xdr:row>55</xdr:row>
      <xdr:rowOff>94328</xdr:rowOff>
    </xdr:to>
    <xdr:sp macro="" textlink="">
      <xdr:nvSpPr>
        <xdr:cNvPr id="787" name="円/楕円 786"/>
        <xdr:cNvSpPr/>
      </xdr:nvSpPr>
      <xdr:spPr>
        <a:xfrm>
          <a:off x="22110700" y="94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15605</xdr:rowOff>
    </xdr:from>
    <xdr:ext cx="534377" cy="259045"/>
    <xdr:sp macro="" textlink="">
      <xdr:nvSpPr>
        <xdr:cNvPr id="788" name="貸付金該当値テキスト"/>
        <xdr:cNvSpPr txBox="1"/>
      </xdr:nvSpPr>
      <xdr:spPr>
        <a:xfrm>
          <a:off x="22212300" y="92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9530</xdr:rowOff>
    </xdr:from>
    <xdr:to>
      <xdr:col>31</xdr:col>
      <xdr:colOff>85725</xdr:colOff>
      <xdr:row>55</xdr:row>
      <xdr:rowOff>111130</xdr:rowOff>
    </xdr:to>
    <xdr:sp macro="" textlink="">
      <xdr:nvSpPr>
        <xdr:cNvPr id="789" name="円/楕円 788"/>
        <xdr:cNvSpPr/>
      </xdr:nvSpPr>
      <xdr:spPr>
        <a:xfrm>
          <a:off x="21272500" y="94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127657</xdr:rowOff>
    </xdr:from>
    <xdr:ext cx="534377" cy="259045"/>
    <xdr:sp macro="" textlink="">
      <xdr:nvSpPr>
        <xdr:cNvPr id="790" name="テキスト ボックス 789"/>
        <xdr:cNvSpPr txBox="1"/>
      </xdr:nvSpPr>
      <xdr:spPr>
        <a:xfrm>
          <a:off x="21056111" y="92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25555</xdr:rowOff>
    </xdr:from>
    <xdr:to>
      <xdr:col>29</xdr:col>
      <xdr:colOff>568325</xdr:colOff>
      <xdr:row>55</xdr:row>
      <xdr:rowOff>127155</xdr:rowOff>
    </xdr:to>
    <xdr:sp macro="" textlink="">
      <xdr:nvSpPr>
        <xdr:cNvPr id="791" name="円/楕円 790"/>
        <xdr:cNvSpPr/>
      </xdr:nvSpPr>
      <xdr:spPr>
        <a:xfrm>
          <a:off x="20383500" y="94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143682</xdr:rowOff>
    </xdr:from>
    <xdr:ext cx="534377" cy="259045"/>
    <xdr:sp macro="" textlink="">
      <xdr:nvSpPr>
        <xdr:cNvPr id="792" name="テキスト ボックス 791"/>
        <xdr:cNvSpPr txBox="1"/>
      </xdr:nvSpPr>
      <xdr:spPr>
        <a:xfrm>
          <a:off x="20167111" y="92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149616</xdr:rowOff>
    </xdr:from>
    <xdr:to>
      <xdr:col>28</xdr:col>
      <xdr:colOff>365125</xdr:colOff>
      <xdr:row>54</xdr:row>
      <xdr:rowOff>79766</xdr:rowOff>
    </xdr:to>
    <xdr:sp macro="" textlink="">
      <xdr:nvSpPr>
        <xdr:cNvPr id="793" name="円/楕円 792"/>
        <xdr:cNvSpPr/>
      </xdr:nvSpPr>
      <xdr:spPr>
        <a:xfrm>
          <a:off x="19494500" y="9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96293</xdr:rowOff>
    </xdr:from>
    <xdr:ext cx="534377" cy="259045"/>
    <xdr:sp macro="" textlink="">
      <xdr:nvSpPr>
        <xdr:cNvPr id="794" name="テキスト ボックス 793"/>
        <xdr:cNvSpPr txBox="1"/>
      </xdr:nvSpPr>
      <xdr:spPr>
        <a:xfrm>
          <a:off x="19278111" y="90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52712</xdr:rowOff>
    </xdr:from>
    <xdr:to>
      <xdr:col>27</xdr:col>
      <xdr:colOff>161925</xdr:colOff>
      <xdr:row>55</xdr:row>
      <xdr:rowOff>154312</xdr:rowOff>
    </xdr:to>
    <xdr:sp macro="" textlink="">
      <xdr:nvSpPr>
        <xdr:cNvPr id="795" name="円/楕円 794"/>
        <xdr:cNvSpPr/>
      </xdr:nvSpPr>
      <xdr:spPr>
        <a:xfrm>
          <a:off x="18605500" y="94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170839</xdr:rowOff>
    </xdr:from>
    <xdr:ext cx="534377" cy="259045"/>
    <xdr:sp macro="" textlink="">
      <xdr:nvSpPr>
        <xdr:cNvPr id="796" name="テキスト ボックス 795"/>
        <xdr:cNvSpPr txBox="1"/>
      </xdr:nvSpPr>
      <xdr:spPr>
        <a:xfrm>
          <a:off x="18389111" y="92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45126</xdr:rowOff>
    </xdr:from>
    <xdr:to>
      <xdr:col>32</xdr:col>
      <xdr:colOff>187325</xdr:colOff>
      <xdr:row>73</xdr:row>
      <xdr:rowOff>53937</xdr:rowOff>
    </xdr:to>
    <xdr:cxnSp macro="">
      <xdr:nvCxnSpPr>
        <xdr:cNvPr id="829" name="直線コネクタ 828"/>
        <xdr:cNvCxnSpPr/>
      </xdr:nvCxnSpPr>
      <xdr:spPr>
        <a:xfrm flipV="1">
          <a:off x="21323300" y="12560976"/>
          <a:ext cx="8382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53937</xdr:rowOff>
    </xdr:from>
    <xdr:to>
      <xdr:col>31</xdr:col>
      <xdr:colOff>34925</xdr:colOff>
      <xdr:row>74</xdr:row>
      <xdr:rowOff>3045</xdr:rowOff>
    </xdr:to>
    <xdr:cxnSp macro="">
      <xdr:nvCxnSpPr>
        <xdr:cNvPr id="832" name="直線コネクタ 831"/>
        <xdr:cNvCxnSpPr/>
      </xdr:nvCxnSpPr>
      <xdr:spPr>
        <a:xfrm flipV="1">
          <a:off x="20434300" y="12569787"/>
          <a:ext cx="889000" cy="1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3045</xdr:rowOff>
    </xdr:from>
    <xdr:to>
      <xdr:col>29</xdr:col>
      <xdr:colOff>517525</xdr:colOff>
      <xdr:row>74</xdr:row>
      <xdr:rowOff>8027</xdr:rowOff>
    </xdr:to>
    <xdr:cxnSp macro="">
      <xdr:nvCxnSpPr>
        <xdr:cNvPr id="835" name="直線コネクタ 834"/>
        <xdr:cNvCxnSpPr/>
      </xdr:nvCxnSpPr>
      <xdr:spPr>
        <a:xfrm flipV="1">
          <a:off x="19545300" y="12690345"/>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8027</xdr:rowOff>
    </xdr:from>
    <xdr:to>
      <xdr:col>28</xdr:col>
      <xdr:colOff>314325</xdr:colOff>
      <xdr:row>74</xdr:row>
      <xdr:rowOff>50270</xdr:rowOff>
    </xdr:to>
    <xdr:cxnSp macro="">
      <xdr:nvCxnSpPr>
        <xdr:cNvPr id="838" name="直線コネクタ 837"/>
        <xdr:cNvCxnSpPr/>
      </xdr:nvCxnSpPr>
      <xdr:spPr>
        <a:xfrm flipV="1">
          <a:off x="18656300" y="12695327"/>
          <a:ext cx="889000" cy="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165776</xdr:rowOff>
    </xdr:from>
    <xdr:to>
      <xdr:col>32</xdr:col>
      <xdr:colOff>238125</xdr:colOff>
      <xdr:row>73</xdr:row>
      <xdr:rowOff>95926</xdr:rowOff>
    </xdr:to>
    <xdr:sp macro="" textlink="">
      <xdr:nvSpPr>
        <xdr:cNvPr id="848" name="円/楕円 847"/>
        <xdr:cNvSpPr/>
      </xdr:nvSpPr>
      <xdr:spPr>
        <a:xfrm>
          <a:off x="22110700" y="125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17203</xdr:rowOff>
    </xdr:from>
    <xdr:ext cx="599010" cy="259045"/>
    <xdr:sp macro="" textlink="">
      <xdr:nvSpPr>
        <xdr:cNvPr id="849" name="繰出金該当値テキスト"/>
        <xdr:cNvSpPr txBox="1"/>
      </xdr:nvSpPr>
      <xdr:spPr>
        <a:xfrm>
          <a:off x="22212300" y="123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117,929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3137</xdr:rowOff>
    </xdr:from>
    <xdr:to>
      <xdr:col>31</xdr:col>
      <xdr:colOff>85725</xdr:colOff>
      <xdr:row>73</xdr:row>
      <xdr:rowOff>104737</xdr:rowOff>
    </xdr:to>
    <xdr:sp macro="" textlink="">
      <xdr:nvSpPr>
        <xdr:cNvPr id="850" name="円/楕円 849"/>
        <xdr:cNvSpPr/>
      </xdr:nvSpPr>
      <xdr:spPr>
        <a:xfrm>
          <a:off x="21272500" y="12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121264</xdr:rowOff>
    </xdr:from>
    <xdr:ext cx="599010" cy="259045"/>
    <xdr:sp macro="" textlink="">
      <xdr:nvSpPr>
        <xdr:cNvPr id="851" name="テキスト ボックス 850"/>
        <xdr:cNvSpPr txBox="1"/>
      </xdr:nvSpPr>
      <xdr:spPr>
        <a:xfrm>
          <a:off x="21023794" y="1229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123695</xdr:rowOff>
    </xdr:from>
    <xdr:to>
      <xdr:col>29</xdr:col>
      <xdr:colOff>568325</xdr:colOff>
      <xdr:row>74</xdr:row>
      <xdr:rowOff>53845</xdr:rowOff>
    </xdr:to>
    <xdr:sp macro="" textlink="">
      <xdr:nvSpPr>
        <xdr:cNvPr id="852" name="円/楕円 851"/>
        <xdr:cNvSpPr/>
      </xdr:nvSpPr>
      <xdr:spPr>
        <a:xfrm>
          <a:off x="20383500" y="126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70372</xdr:rowOff>
    </xdr:from>
    <xdr:ext cx="599010" cy="259045"/>
    <xdr:sp macro="" textlink="">
      <xdr:nvSpPr>
        <xdr:cNvPr id="853" name="テキスト ボックス 852"/>
        <xdr:cNvSpPr txBox="1"/>
      </xdr:nvSpPr>
      <xdr:spPr>
        <a:xfrm>
          <a:off x="20134794" y="12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104,347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128677</xdr:rowOff>
    </xdr:from>
    <xdr:to>
      <xdr:col>28</xdr:col>
      <xdr:colOff>365125</xdr:colOff>
      <xdr:row>74</xdr:row>
      <xdr:rowOff>58827</xdr:rowOff>
    </xdr:to>
    <xdr:sp macro="" textlink="">
      <xdr:nvSpPr>
        <xdr:cNvPr id="854" name="円/楕円 853"/>
        <xdr:cNvSpPr/>
      </xdr:nvSpPr>
      <xdr:spPr>
        <a:xfrm>
          <a:off x="19494500" y="126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75354</xdr:rowOff>
    </xdr:from>
    <xdr:ext cx="599010" cy="259045"/>
    <xdr:sp macro="" textlink="">
      <xdr:nvSpPr>
        <xdr:cNvPr id="855" name="テキスト ボックス 854"/>
        <xdr:cNvSpPr txBox="1"/>
      </xdr:nvSpPr>
      <xdr:spPr>
        <a:xfrm>
          <a:off x="19245794" y="1241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170920</xdr:rowOff>
    </xdr:from>
    <xdr:to>
      <xdr:col>27</xdr:col>
      <xdr:colOff>161925</xdr:colOff>
      <xdr:row>74</xdr:row>
      <xdr:rowOff>101070</xdr:rowOff>
    </xdr:to>
    <xdr:sp macro="" textlink="">
      <xdr:nvSpPr>
        <xdr:cNvPr id="856" name="円/楕円 855"/>
        <xdr:cNvSpPr/>
      </xdr:nvSpPr>
      <xdr:spPr>
        <a:xfrm>
          <a:off x="18605500" y="126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117597</xdr:rowOff>
    </xdr:from>
    <xdr:ext cx="534377" cy="259045"/>
    <xdr:sp macro="" textlink="">
      <xdr:nvSpPr>
        <xdr:cNvPr id="857" name="テキスト ボックス 856"/>
        <xdr:cNvSpPr txBox="1"/>
      </xdr:nvSpPr>
      <xdr:spPr>
        <a:xfrm>
          <a:off x="18389111" y="124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人件費は、合併</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、定員適正化計画に基づき職員採用を５減１増としてきた結果、平成２７年度は、類似団体の平均より</a:t>
          </a:r>
          <a:r>
            <a:rPr lang="ja-JP" altLang="en-US" sz="1100">
              <a:solidFill>
                <a:schemeClr val="dk1"/>
              </a:solidFill>
              <a:latin typeface="+mn-lt"/>
              <a:ea typeface="+mn-ea"/>
              <a:cs typeface="+mn-cs"/>
            </a:rPr>
            <a:t>５</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０５２</a:t>
          </a:r>
          <a:r>
            <a:rPr lang="ja-JP" altLang="ja-JP" sz="1100">
              <a:solidFill>
                <a:schemeClr val="dk1"/>
              </a:solidFill>
              <a:latin typeface="+mn-lt"/>
              <a:ea typeface="+mn-ea"/>
              <a:cs typeface="+mn-cs"/>
            </a:rPr>
            <a:t>円下回った。　今後も引き続き定員適正化計画の着実な推進に努め、人件費の削減を図っていく。</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物件費及び補助費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は、</a:t>
          </a:r>
          <a:r>
            <a:rPr lang="ja-JP" altLang="en-US" sz="1100">
              <a:solidFill>
                <a:schemeClr val="dk1"/>
              </a:solidFill>
              <a:latin typeface="+mn-lt"/>
              <a:ea typeface="+mn-ea"/>
              <a:cs typeface="+mn-cs"/>
            </a:rPr>
            <a:t>類似団体平均を下回っており、これは</a:t>
          </a:r>
          <a:r>
            <a:rPr lang="ja-JP" altLang="ja-JP" sz="1100" baseline="0">
              <a:solidFill>
                <a:schemeClr val="dk1"/>
              </a:solidFill>
              <a:latin typeface="+mn-lt"/>
              <a:ea typeface="+mn-ea"/>
              <a:cs typeface="+mn-cs"/>
            </a:rPr>
            <a:t>全庁的に費用節減の徹底を図り、また、単独補助金の見直しを不断に行ってきた効果によるものである。　今後も効率的な事務執行を念頭に事務事業の見直しを行うと共に、公共施設の統廃合を推し進め、抑制に努める。</a:t>
          </a:r>
          <a:endParaRPr kumimoji="1" lang="ja-JP"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普通建設事業は、平成２７年度においては統合小学校及び統合中学校改修事業８１８百万円増の影響で大きく増加し、類似団体より７，３３５円上回った。合併町村であることから、当初より合併前に整備した公共施設の有効利用を図ることとしており、このため、更新整備額が類似団体を大きく上回る結果となっ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公債費は、平成２７年度においては統合小学校及び統合中学校改修事業債５０３百万円により起債残高が３３７百万円増加した影響で、類似団体を４，２６３円上回った。</a:t>
          </a:r>
          <a:r>
            <a:rPr lang="ja-JP" altLang="ja-JP" sz="1100" baseline="0">
              <a:solidFill>
                <a:schemeClr val="dk1"/>
              </a:solidFill>
              <a:latin typeface="+mn-lt"/>
              <a:ea typeface="+mn-ea"/>
              <a:cs typeface="+mn-cs"/>
            </a:rPr>
            <a:t> </a:t>
          </a:r>
          <a:r>
            <a:rPr lang="ja-JP" altLang="ja-JP" sz="1100">
              <a:solidFill>
                <a:schemeClr val="dk1"/>
              </a:solidFill>
              <a:latin typeface="+mn-lt"/>
              <a:ea typeface="+mn-ea"/>
              <a:cs typeface="+mn-cs"/>
            </a:rPr>
            <a:t>今後の起債発行は、元金償還額を上限とすることを原則としながら、残高の増加に歯止めをかけていく。</a:t>
          </a:r>
          <a:endParaRPr kumimoji="1" lang="ja-JP"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投資及び出資金は、経営基盤強化の目的で第３セクターである㈲峰浜培養に８５百万円の追加出資を行ったことにより、類似団体を大きく上回る結果となった。同社には、これ以上出資しないことを決定しており、その他の投資計画もないため、平成２７年度限りの数値とな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貸付金は、基幹産業である漁業の振興と、中小企業経営支援に資する目的で、合わせて２００百万円を年度内貸付していることが主要因となり、類似団体を２１，３２３円上回る結果となった。今後も、年度内償還の確実性を検証しながら実施していく予定で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繰出金は、公営企業会計における建設事業に伴い借り入れた起債の償還費に対する繰出金が高止まりしていることから、類似団体の平均を大きく上回っている。今後は繰出基準外支出について厳しく</a:t>
          </a:r>
          <a:r>
            <a:rPr lang="ja-JP" altLang="en-US" sz="1100">
              <a:solidFill>
                <a:schemeClr val="dk1"/>
              </a:solidFill>
              <a:latin typeface="+mn-lt"/>
              <a:ea typeface="+mn-ea"/>
              <a:cs typeface="+mn-cs"/>
            </a:rPr>
            <a:t>精査</a:t>
          </a:r>
          <a:r>
            <a:rPr lang="ja-JP" altLang="ja-JP" sz="1100">
              <a:solidFill>
                <a:schemeClr val="dk1"/>
              </a:solidFill>
              <a:latin typeface="+mn-lt"/>
              <a:ea typeface="+mn-ea"/>
              <a:cs typeface="+mn-cs"/>
            </a:rPr>
            <a:t>し、使用料の見直しなどにより繰出金の抑制に努めていく。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89154</xdr:rowOff>
    </xdr:from>
    <xdr:to>
      <xdr:col>6</xdr:col>
      <xdr:colOff>511175</xdr:colOff>
      <xdr:row>35</xdr:row>
      <xdr:rowOff>90297</xdr:rowOff>
    </xdr:to>
    <xdr:cxnSp macro="">
      <xdr:nvCxnSpPr>
        <xdr:cNvPr id="61" name="直線コネクタ 60"/>
        <xdr:cNvCxnSpPr/>
      </xdr:nvCxnSpPr>
      <xdr:spPr>
        <a:xfrm flipV="1">
          <a:off x="3797300" y="60899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86360</xdr:rowOff>
    </xdr:from>
    <xdr:to>
      <xdr:col>5</xdr:col>
      <xdr:colOff>358775</xdr:colOff>
      <xdr:row>35</xdr:row>
      <xdr:rowOff>90297</xdr:rowOff>
    </xdr:to>
    <xdr:cxnSp macro="">
      <xdr:nvCxnSpPr>
        <xdr:cNvPr id="64" name="直線コネクタ 63"/>
        <xdr:cNvCxnSpPr/>
      </xdr:nvCxnSpPr>
      <xdr:spPr>
        <a:xfrm>
          <a:off x="2908300" y="6087110"/>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61976</xdr:rowOff>
    </xdr:from>
    <xdr:to>
      <xdr:col>4</xdr:col>
      <xdr:colOff>155575</xdr:colOff>
      <xdr:row>35</xdr:row>
      <xdr:rowOff>86360</xdr:rowOff>
    </xdr:to>
    <xdr:cxnSp macro="">
      <xdr:nvCxnSpPr>
        <xdr:cNvPr id="67" name="直線コネクタ 66"/>
        <xdr:cNvCxnSpPr/>
      </xdr:nvCxnSpPr>
      <xdr:spPr>
        <a:xfrm>
          <a:off x="2019300" y="606272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89662</xdr:rowOff>
    </xdr:from>
    <xdr:to>
      <xdr:col>2</xdr:col>
      <xdr:colOff>638175</xdr:colOff>
      <xdr:row>35</xdr:row>
      <xdr:rowOff>61976</xdr:rowOff>
    </xdr:to>
    <xdr:cxnSp macro="">
      <xdr:nvCxnSpPr>
        <xdr:cNvPr id="70" name="直線コネクタ 69"/>
        <xdr:cNvCxnSpPr/>
      </xdr:nvCxnSpPr>
      <xdr:spPr>
        <a:xfrm>
          <a:off x="1130300" y="5918962"/>
          <a:ext cx="889000" cy="1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38354</xdr:rowOff>
    </xdr:from>
    <xdr:to>
      <xdr:col>6</xdr:col>
      <xdr:colOff>561975</xdr:colOff>
      <xdr:row>35</xdr:row>
      <xdr:rowOff>139954</xdr:rowOff>
    </xdr:to>
    <xdr:sp macro="" textlink="">
      <xdr:nvSpPr>
        <xdr:cNvPr id="80" name="円/楕円 79"/>
        <xdr:cNvSpPr/>
      </xdr:nvSpPr>
      <xdr:spPr>
        <a:xfrm>
          <a:off x="4584700" y="60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61231</xdr:rowOff>
    </xdr:from>
    <xdr:ext cx="534377" cy="259045"/>
    <xdr:sp macro="" textlink="">
      <xdr:nvSpPr>
        <xdr:cNvPr id="81" name="議会費該当値テキスト"/>
        <xdr:cNvSpPr txBox="1"/>
      </xdr:nvSpPr>
      <xdr:spPr>
        <a:xfrm>
          <a:off x="4686300"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39497</xdr:rowOff>
    </xdr:from>
    <xdr:to>
      <xdr:col>5</xdr:col>
      <xdr:colOff>409575</xdr:colOff>
      <xdr:row>35</xdr:row>
      <xdr:rowOff>141097</xdr:rowOff>
    </xdr:to>
    <xdr:sp macro="" textlink="">
      <xdr:nvSpPr>
        <xdr:cNvPr id="82" name="円/楕円 81"/>
        <xdr:cNvSpPr/>
      </xdr:nvSpPr>
      <xdr:spPr>
        <a:xfrm>
          <a:off x="3746500" y="60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157624</xdr:rowOff>
    </xdr:from>
    <xdr:ext cx="534377" cy="259045"/>
    <xdr:sp macro="" textlink="">
      <xdr:nvSpPr>
        <xdr:cNvPr id="83" name="テキスト ボックス 82"/>
        <xdr:cNvSpPr txBox="1"/>
      </xdr:nvSpPr>
      <xdr:spPr>
        <a:xfrm>
          <a:off x="3530111" y="58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35560</xdr:rowOff>
    </xdr:from>
    <xdr:to>
      <xdr:col>4</xdr:col>
      <xdr:colOff>206375</xdr:colOff>
      <xdr:row>35</xdr:row>
      <xdr:rowOff>137160</xdr:rowOff>
    </xdr:to>
    <xdr:sp macro="" textlink="">
      <xdr:nvSpPr>
        <xdr:cNvPr id="84" name="円/楕円 83"/>
        <xdr:cNvSpPr/>
      </xdr:nvSpPr>
      <xdr:spPr>
        <a:xfrm>
          <a:off x="2857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153687</xdr:rowOff>
    </xdr:from>
    <xdr:ext cx="534377" cy="259045"/>
    <xdr:sp macro="" textlink="">
      <xdr:nvSpPr>
        <xdr:cNvPr id="85" name="テキスト ボックス 84"/>
        <xdr:cNvSpPr txBox="1"/>
      </xdr:nvSpPr>
      <xdr:spPr>
        <a:xfrm>
          <a:off x="2641111" y="58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11176</xdr:rowOff>
    </xdr:from>
    <xdr:to>
      <xdr:col>3</xdr:col>
      <xdr:colOff>3175</xdr:colOff>
      <xdr:row>35</xdr:row>
      <xdr:rowOff>112776</xdr:rowOff>
    </xdr:to>
    <xdr:sp macro="" textlink="">
      <xdr:nvSpPr>
        <xdr:cNvPr id="86" name="円/楕円 85"/>
        <xdr:cNvSpPr/>
      </xdr:nvSpPr>
      <xdr:spPr>
        <a:xfrm>
          <a:off x="1968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129303</xdr:rowOff>
    </xdr:from>
    <xdr:ext cx="534377" cy="259045"/>
    <xdr:sp macro="" textlink="">
      <xdr:nvSpPr>
        <xdr:cNvPr id="87" name="テキスト ボックス 86"/>
        <xdr:cNvSpPr txBox="1"/>
      </xdr:nvSpPr>
      <xdr:spPr>
        <a:xfrm>
          <a:off x="1752111" y="57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38862</xdr:rowOff>
    </xdr:from>
    <xdr:to>
      <xdr:col>1</xdr:col>
      <xdr:colOff>485775</xdr:colOff>
      <xdr:row>34</xdr:row>
      <xdr:rowOff>140462</xdr:rowOff>
    </xdr:to>
    <xdr:sp macro="" textlink="">
      <xdr:nvSpPr>
        <xdr:cNvPr id="88" name="円/楕円 87"/>
        <xdr:cNvSpPr/>
      </xdr:nvSpPr>
      <xdr:spPr>
        <a:xfrm>
          <a:off x="1079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156989</xdr:rowOff>
    </xdr:from>
    <xdr:ext cx="534377" cy="259045"/>
    <xdr:sp macro="" textlink="">
      <xdr:nvSpPr>
        <xdr:cNvPr id="89" name="テキスト ボックス 88"/>
        <xdr:cNvSpPr txBox="1"/>
      </xdr:nvSpPr>
      <xdr:spPr>
        <a:xfrm>
          <a:off x="863111" y="56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146993</xdr:rowOff>
    </xdr:from>
    <xdr:to>
      <xdr:col>6</xdr:col>
      <xdr:colOff>511175</xdr:colOff>
      <xdr:row>57</xdr:row>
      <xdr:rowOff>20018</xdr:rowOff>
    </xdr:to>
    <xdr:cxnSp macro="">
      <xdr:nvCxnSpPr>
        <xdr:cNvPr id="120" name="直線コネクタ 119"/>
        <xdr:cNvCxnSpPr/>
      </xdr:nvCxnSpPr>
      <xdr:spPr>
        <a:xfrm flipV="1">
          <a:off x="3797300" y="9748193"/>
          <a:ext cx="8382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20018</xdr:rowOff>
    </xdr:from>
    <xdr:to>
      <xdr:col>5</xdr:col>
      <xdr:colOff>358775</xdr:colOff>
      <xdr:row>57</xdr:row>
      <xdr:rowOff>30119</xdr:rowOff>
    </xdr:to>
    <xdr:cxnSp macro="">
      <xdr:nvCxnSpPr>
        <xdr:cNvPr id="123" name="直線コネクタ 122"/>
        <xdr:cNvCxnSpPr/>
      </xdr:nvCxnSpPr>
      <xdr:spPr>
        <a:xfrm flipV="1">
          <a:off x="2908300" y="9792668"/>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30119</xdr:rowOff>
    </xdr:from>
    <xdr:to>
      <xdr:col>4</xdr:col>
      <xdr:colOff>155575</xdr:colOff>
      <xdr:row>57</xdr:row>
      <xdr:rowOff>75372</xdr:rowOff>
    </xdr:to>
    <xdr:cxnSp macro="">
      <xdr:nvCxnSpPr>
        <xdr:cNvPr id="126" name="直線コネクタ 125"/>
        <xdr:cNvCxnSpPr/>
      </xdr:nvCxnSpPr>
      <xdr:spPr>
        <a:xfrm flipV="1">
          <a:off x="2019300" y="9802769"/>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61643</xdr:rowOff>
    </xdr:from>
    <xdr:to>
      <xdr:col>2</xdr:col>
      <xdr:colOff>638175</xdr:colOff>
      <xdr:row>57</xdr:row>
      <xdr:rowOff>75372</xdr:rowOff>
    </xdr:to>
    <xdr:cxnSp macro="">
      <xdr:nvCxnSpPr>
        <xdr:cNvPr id="129" name="直線コネクタ 128"/>
        <xdr:cNvCxnSpPr/>
      </xdr:nvCxnSpPr>
      <xdr:spPr>
        <a:xfrm>
          <a:off x="1130300" y="9834293"/>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96193</xdr:rowOff>
    </xdr:from>
    <xdr:to>
      <xdr:col>6</xdr:col>
      <xdr:colOff>561975</xdr:colOff>
      <xdr:row>57</xdr:row>
      <xdr:rowOff>26343</xdr:rowOff>
    </xdr:to>
    <xdr:sp macro="" textlink="">
      <xdr:nvSpPr>
        <xdr:cNvPr id="139" name="円/楕円 138"/>
        <xdr:cNvSpPr/>
      </xdr:nvSpPr>
      <xdr:spPr>
        <a:xfrm>
          <a:off x="4584700" y="96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74620</xdr:rowOff>
    </xdr:from>
    <xdr:ext cx="599010" cy="259045"/>
    <xdr:sp macro="" textlink="">
      <xdr:nvSpPr>
        <xdr:cNvPr id="140" name="総務費該当値テキスト"/>
        <xdr:cNvSpPr txBox="1"/>
      </xdr:nvSpPr>
      <xdr:spPr>
        <a:xfrm>
          <a:off x="4686300" y="967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140668</xdr:rowOff>
    </xdr:from>
    <xdr:to>
      <xdr:col>5</xdr:col>
      <xdr:colOff>409575</xdr:colOff>
      <xdr:row>57</xdr:row>
      <xdr:rowOff>70818</xdr:rowOff>
    </xdr:to>
    <xdr:sp macro="" textlink="">
      <xdr:nvSpPr>
        <xdr:cNvPr id="141" name="円/楕円 140"/>
        <xdr:cNvSpPr/>
      </xdr:nvSpPr>
      <xdr:spPr>
        <a:xfrm>
          <a:off x="3746500" y="97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61945</xdr:rowOff>
    </xdr:from>
    <xdr:ext cx="599010" cy="259045"/>
    <xdr:sp macro="" textlink="">
      <xdr:nvSpPr>
        <xdr:cNvPr id="142" name="テキスト ボックス 141"/>
        <xdr:cNvSpPr txBox="1"/>
      </xdr:nvSpPr>
      <xdr:spPr>
        <a:xfrm>
          <a:off x="3497794" y="983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150769</xdr:rowOff>
    </xdr:from>
    <xdr:to>
      <xdr:col>4</xdr:col>
      <xdr:colOff>206375</xdr:colOff>
      <xdr:row>57</xdr:row>
      <xdr:rowOff>80919</xdr:rowOff>
    </xdr:to>
    <xdr:sp macro="" textlink="">
      <xdr:nvSpPr>
        <xdr:cNvPr id="143" name="円/楕円 142"/>
        <xdr:cNvSpPr/>
      </xdr:nvSpPr>
      <xdr:spPr>
        <a:xfrm>
          <a:off x="2857500" y="97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72046</xdr:rowOff>
    </xdr:from>
    <xdr:ext cx="599010" cy="259045"/>
    <xdr:sp macro="" textlink="">
      <xdr:nvSpPr>
        <xdr:cNvPr id="144" name="テキスト ボックス 143"/>
        <xdr:cNvSpPr txBox="1"/>
      </xdr:nvSpPr>
      <xdr:spPr>
        <a:xfrm>
          <a:off x="2608794" y="984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24572</xdr:rowOff>
    </xdr:from>
    <xdr:to>
      <xdr:col>3</xdr:col>
      <xdr:colOff>3175</xdr:colOff>
      <xdr:row>57</xdr:row>
      <xdr:rowOff>126172</xdr:rowOff>
    </xdr:to>
    <xdr:sp macro="" textlink="">
      <xdr:nvSpPr>
        <xdr:cNvPr id="145" name="円/楕円 144"/>
        <xdr:cNvSpPr/>
      </xdr:nvSpPr>
      <xdr:spPr>
        <a:xfrm>
          <a:off x="19685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117299</xdr:rowOff>
    </xdr:from>
    <xdr:ext cx="599010" cy="259045"/>
    <xdr:sp macro="" textlink="">
      <xdr:nvSpPr>
        <xdr:cNvPr id="146" name="テキスト ボックス 145"/>
        <xdr:cNvSpPr txBox="1"/>
      </xdr:nvSpPr>
      <xdr:spPr>
        <a:xfrm>
          <a:off x="1719794" y="988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10843</xdr:rowOff>
    </xdr:from>
    <xdr:to>
      <xdr:col>1</xdr:col>
      <xdr:colOff>485775</xdr:colOff>
      <xdr:row>57</xdr:row>
      <xdr:rowOff>112443</xdr:rowOff>
    </xdr:to>
    <xdr:sp macro="" textlink="">
      <xdr:nvSpPr>
        <xdr:cNvPr id="147" name="円/楕円 146"/>
        <xdr:cNvSpPr/>
      </xdr:nvSpPr>
      <xdr:spPr>
        <a:xfrm>
          <a:off x="1079500" y="97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103570</xdr:rowOff>
    </xdr:from>
    <xdr:ext cx="599010" cy="259045"/>
    <xdr:sp macro="" textlink="">
      <xdr:nvSpPr>
        <xdr:cNvPr id="148" name="テキスト ボックス 147"/>
        <xdr:cNvSpPr txBox="1"/>
      </xdr:nvSpPr>
      <xdr:spPr>
        <a:xfrm>
          <a:off x="830794" y="987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161458</xdr:rowOff>
    </xdr:from>
    <xdr:to>
      <xdr:col>6</xdr:col>
      <xdr:colOff>511175</xdr:colOff>
      <xdr:row>77</xdr:row>
      <xdr:rowOff>51850</xdr:rowOff>
    </xdr:to>
    <xdr:cxnSp macro="">
      <xdr:nvCxnSpPr>
        <xdr:cNvPr id="176" name="直線コネクタ 175"/>
        <xdr:cNvCxnSpPr/>
      </xdr:nvCxnSpPr>
      <xdr:spPr>
        <a:xfrm>
          <a:off x="3797300" y="13191658"/>
          <a:ext cx="8382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11364</xdr:rowOff>
    </xdr:from>
    <xdr:to>
      <xdr:col>5</xdr:col>
      <xdr:colOff>358775</xdr:colOff>
      <xdr:row>76</xdr:row>
      <xdr:rowOff>161458</xdr:rowOff>
    </xdr:to>
    <xdr:cxnSp macro="">
      <xdr:nvCxnSpPr>
        <xdr:cNvPr id="179" name="直線コネクタ 178"/>
        <xdr:cNvCxnSpPr/>
      </xdr:nvCxnSpPr>
      <xdr:spPr>
        <a:xfrm>
          <a:off x="2908300" y="13041564"/>
          <a:ext cx="889000" cy="1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11364</xdr:rowOff>
    </xdr:from>
    <xdr:to>
      <xdr:col>4</xdr:col>
      <xdr:colOff>155575</xdr:colOff>
      <xdr:row>77</xdr:row>
      <xdr:rowOff>97633</xdr:rowOff>
    </xdr:to>
    <xdr:cxnSp macro="">
      <xdr:nvCxnSpPr>
        <xdr:cNvPr id="182" name="直線コネクタ 181"/>
        <xdr:cNvCxnSpPr/>
      </xdr:nvCxnSpPr>
      <xdr:spPr>
        <a:xfrm flipV="1">
          <a:off x="2019300" y="13041564"/>
          <a:ext cx="889000" cy="25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97633</xdr:rowOff>
    </xdr:from>
    <xdr:to>
      <xdr:col>2</xdr:col>
      <xdr:colOff>638175</xdr:colOff>
      <xdr:row>77</xdr:row>
      <xdr:rowOff>112877</xdr:rowOff>
    </xdr:to>
    <xdr:cxnSp macro="">
      <xdr:nvCxnSpPr>
        <xdr:cNvPr id="185" name="直線コネクタ 184"/>
        <xdr:cNvCxnSpPr/>
      </xdr:nvCxnSpPr>
      <xdr:spPr>
        <a:xfrm flipV="1">
          <a:off x="1130300" y="13299283"/>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1050</xdr:rowOff>
    </xdr:from>
    <xdr:to>
      <xdr:col>6</xdr:col>
      <xdr:colOff>561975</xdr:colOff>
      <xdr:row>77</xdr:row>
      <xdr:rowOff>102650</xdr:rowOff>
    </xdr:to>
    <xdr:sp macro="" textlink="">
      <xdr:nvSpPr>
        <xdr:cNvPr id="195" name="円/楕円 194"/>
        <xdr:cNvSpPr/>
      </xdr:nvSpPr>
      <xdr:spPr>
        <a:xfrm>
          <a:off x="45847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150927</xdr:rowOff>
    </xdr:from>
    <xdr:ext cx="599010" cy="259045"/>
    <xdr:sp macro="" textlink="">
      <xdr:nvSpPr>
        <xdr:cNvPr id="196" name="民生費該当値テキスト"/>
        <xdr:cNvSpPr txBox="1"/>
      </xdr:nvSpPr>
      <xdr:spPr>
        <a:xfrm>
          <a:off x="4686300" y="1318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110658</xdr:rowOff>
    </xdr:from>
    <xdr:to>
      <xdr:col>5</xdr:col>
      <xdr:colOff>409575</xdr:colOff>
      <xdr:row>77</xdr:row>
      <xdr:rowOff>40808</xdr:rowOff>
    </xdr:to>
    <xdr:sp macro="" textlink="">
      <xdr:nvSpPr>
        <xdr:cNvPr id="197" name="円/楕円 196"/>
        <xdr:cNvSpPr/>
      </xdr:nvSpPr>
      <xdr:spPr>
        <a:xfrm>
          <a:off x="3746500" y="131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31935</xdr:rowOff>
    </xdr:from>
    <xdr:ext cx="599010" cy="259045"/>
    <xdr:sp macro="" textlink="">
      <xdr:nvSpPr>
        <xdr:cNvPr id="198" name="テキスト ボックス 197"/>
        <xdr:cNvSpPr txBox="1"/>
      </xdr:nvSpPr>
      <xdr:spPr>
        <a:xfrm>
          <a:off x="3497794" y="132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132014</xdr:rowOff>
    </xdr:from>
    <xdr:to>
      <xdr:col>4</xdr:col>
      <xdr:colOff>206375</xdr:colOff>
      <xdr:row>76</xdr:row>
      <xdr:rowOff>62164</xdr:rowOff>
    </xdr:to>
    <xdr:sp macro="" textlink="">
      <xdr:nvSpPr>
        <xdr:cNvPr id="199" name="円/楕円 198"/>
        <xdr:cNvSpPr/>
      </xdr:nvSpPr>
      <xdr:spPr>
        <a:xfrm>
          <a:off x="2857500" y="129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78691</xdr:rowOff>
    </xdr:from>
    <xdr:ext cx="599010" cy="259045"/>
    <xdr:sp macro="" textlink="">
      <xdr:nvSpPr>
        <xdr:cNvPr id="200" name="テキスト ボックス 199"/>
        <xdr:cNvSpPr txBox="1"/>
      </xdr:nvSpPr>
      <xdr:spPr>
        <a:xfrm>
          <a:off x="2608794" y="1276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46833</xdr:rowOff>
    </xdr:from>
    <xdr:to>
      <xdr:col>3</xdr:col>
      <xdr:colOff>3175</xdr:colOff>
      <xdr:row>77</xdr:row>
      <xdr:rowOff>148433</xdr:rowOff>
    </xdr:to>
    <xdr:sp macro="" textlink="">
      <xdr:nvSpPr>
        <xdr:cNvPr id="201" name="円/楕円 200"/>
        <xdr:cNvSpPr/>
      </xdr:nvSpPr>
      <xdr:spPr>
        <a:xfrm>
          <a:off x="1968500" y="13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139560</xdr:rowOff>
    </xdr:from>
    <xdr:ext cx="599010" cy="259045"/>
    <xdr:sp macro="" textlink="">
      <xdr:nvSpPr>
        <xdr:cNvPr id="202" name="テキスト ボックス 201"/>
        <xdr:cNvSpPr txBox="1"/>
      </xdr:nvSpPr>
      <xdr:spPr>
        <a:xfrm>
          <a:off x="1719794" y="133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62077</xdr:rowOff>
    </xdr:from>
    <xdr:to>
      <xdr:col>1</xdr:col>
      <xdr:colOff>485775</xdr:colOff>
      <xdr:row>77</xdr:row>
      <xdr:rowOff>163677</xdr:rowOff>
    </xdr:to>
    <xdr:sp macro="" textlink="">
      <xdr:nvSpPr>
        <xdr:cNvPr id="203" name="円/楕円 202"/>
        <xdr:cNvSpPr/>
      </xdr:nvSpPr>
      <xdr:spPr>
        <a:xfrm>
          <a:off x="10795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154804</xdr:rowOff>
    </xdr:from>
    <xdr:ext cx="599010" cy="259045"/>
    <xdr:sp macro="" textlink="">
      <xdr:nvSpPr>
        <xdr:cNvPr id="204" name="テキスト ボックス 203"/>
        <xdr:cNvSpPr txBox="1"/>
      </xdr:nvSpPr>
      <xdr:spPr>
        <a:xfrm>
          <a:off x="830794" y="1335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99357</xdr:rowOff>
    </xdr:from>
    <xdr:to>
      <xdr:col>6</xdr:col>
      <xdr:colOff>511175</xdr:colOff>
      <xdr:row>97</xdr:row>
      <xdr:rowOff>110444</xdr:rowOff>
    </xdr:to>
    <xdr:cxnSp macro="">
      <xdr:nvCxnSpPr>
        <xdr:cNvPr id="231" name="直線コネクタ 230"/>
        <xdr:cNvCxnSpPr/>
      </xdr:nvCxnSpPr>
      <xdr:spPr>
        <a:xfrm>
          <a:off x="3797300" y="16730007"/>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99357</xdr:rowOff>
    </xdr:from>
    <xdr:to>
      <xdr:col>5</xdr:col>
      <xdr:colOff>358775</xdr:colOff>
      <xdr:row>97</xdr:row>
      <xdr:rowOff>105601</xdr:rowOff>
    </xdr:to>
    <xdr:cxnSp macro="">
      <xdr:nvCxnSpPr>
        <xdr:cNvPr id="234" name="直線コネクタ 233"/>
        <xdr:cNvCxnSpPr/>
      </xdr:nvCxnSpPr>
      <xdr:spPr>
        <a:xfrm flipV="1">
          <a:off x="2908300" y="16730007"/>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105601</xdr:rowOff>
    </xdr:from>
    <xdr:to>
      <xdr:col>4</xdr:col>
      <xdr:colOff>155575</xdr:colOff>
      <xdr:row>97</xdr:row>
      <xdr:rowOff>115990</xdr:rowOff>
    </xdr:to>
    <xdr:cxnSp macro="">
      <xdr:nvCxnSpPr>
        <xdr:cNvPr id="237" name="直線コネクタ 236"/>
        <xdr:cNvCxnSpPr/>
      </xdr:nvCxnSpPr>
      <xdr:spPr>
        <a:xfrm flipV="1">
          <a:off x="2019300" y="16736251"/>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115990</xdr:rowOff>
    </xdr:from>
    <xdr:to>
      <xdr:col>2</xdr:col>
      <xdr:colOff>638175</xdr:colOff>
      <xdr:row>97</xdr:row>
      <xdr:rowOff>133057</xdr:rowOff>
    </xdr:to>
    <xdr:cxnSp macro="">
      <xdr:nvCxnSpPr>
        <xdr:cNvPr id="240" name="直線コネクタ 239"/>
        <xdr:cNvCxnSpPr/>
      </xdr:nvCxnSpPr>
      <xdr:spPr>
        <a:xfrm flipV="1">
          <a:off x="1130300" y="16746640"/>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59644</xdr:rowOff>
    </xdr:from>
    <xdr:to>
      <xdr:col>6</xdr:col>
      <xdr:colOff>561975</xdr:colOff>
      <xdr:row>97</xdr:row>
      <xdr:rowOff>161244</xdr:rowOff>
    </xdr:to>
    <xdr:sp macro="" textlink="">
      <xdr:nvSpPr>
        <xdr:cNvPr id="250" name="円/楕円 249"/>
        <xdr:cNvSpPr/>
      </xdr:nvSpPr>
      <xdr:spPr>
        <a:xfrm>
          <a:off x="4584700" y="166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146021</xdr:rowOff>
    </xdr:from>
    <xdr:ext cx="534377" cy="259045"/>
    <xdr:sp macro="" textlink="">
      <xdr:nvSpPr>
        <xdr:cNvPr id="251" name="衛生費該当値テキスト"/>
        <xdr:cNvSpPr txBox="1"/>
      </xdr:nvSpPr>
      <xdr:spPr>
        <a:xfrm>
          <a:off x="4686300" y="1660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48557</xdr:rowOff>
    </xdr:from>
    <xdr:to>
      <xdr:col>5</xdr:col>
      <xdr:colOff>409575</xdr:colOff>
      <xdr:row>97</xdr:row>
      <xdr:rowOff>150157</xdr:rowOff>
    </xdr:to>
    <xdr:sp macro="" textlink="">
      <xdr:nvSpPr>
        <xdr:cNvPr id="252" name="円/楕円 251"/>
        <xdr:cNvSpPr/>
      </xdr:nvSpPr>
      <xdr:spPr>
        <a:xfrm>
          <a:off x="3746500" y="166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141284</xdr:rowOff>
    </xdr:from>
    <xdr:ext cx="534377" cy="259045"/>
    <xdr:sp macro="" textlink="">
      <xdr:nvSpPr>
        <xdr:cNvPr id="253" name="テキスト ボックス 252"/>
        <xdr:cNvSpPr txBox="1"/>
      </xdr:nvSpPr>
      <xdr:spPr>
        <a:xfrm>
          <a:off x="3530111" y="167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54801</xdr:rowOff>
    </xdr:from>
    <xdr:to>
      <xdr:col>4</xdr:col>
      <xdr:colOff>206375</xdr:colOff>
      <xdr:row>97</xdr:row>
      <xdr:rowOff>156401</xdr:rowOff>
    </xdr:to>
    <xdr:sp macro="" textlink="">
      <xdr:nvSpPr>
        <xdr:cNvPr id="254" name="円/楕円 253"/>
        <xdr:cNvSpPr/>
      </xdr:nvSpPr>
      <xdr:spPr>
        <a:xfrm>
          <a:off x="2857500" y="16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147528</xdr:rowOff>
    </xdr:from>
    <xdr:ext cx="534377" cy="259045"/>
    <xdr:sp macro="" textlink="">
      <xdr:nvSpPr>
        <xdr:cNvPr id="255" name="テキスト ボックス 254"/>
        <xdr:cNvSpPr txBox="1"/>
      </xdr:nvSpPr>
      <xdr:spPr>
        <a:xfrm>
          <a:off x="2641111" y="167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65190</xdr:rowOff>
    </xdr:from>
    <xdr:to>
      <xdr:col>3</xdr:col>
      <xdr:colOff>3175</xdr:colOff>
      <xdr:row>97</xdr:row>
      <xdr:rowOff>166790</xdr:rowOff>
    </xdr:to>
    <xdr:sp macro="" textlink="">
      <xdr:nvSpPr>
        <xdr:cNvPr id="256" name="円/楕円 255"/>
        <xdr:cNvSpPr/>
      </xdr:nvSpPr>
      <xdr:spPr>
        <a:xfrm>
          <a:off x="1968500" y="166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157917</xdr:rowOff>
    </xdr:from>
    <xdr:ext cx="534377" cy="259045"/>
    <xdr:sp macro="" textlink="">
      <xdr:nvSpPr>
        <xdr:cNvPr id="257" name="テキスト ボックス 256"/>
        <xdr:cNvSpPr txBox="1"/>
      </xdr:nvSpPr>
      <xdr:spPr>
        <a:xfrm>
          <a:off x="1752111" y="167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82257</xdr:rowOff>
    </xdr:from>
    <xdr:to>
      <xdr:col>1</xdr:col>
      <xdr:colOff>485775</xdr:colOff>
      <xdr:row>98</xdr:row>
      <xdr:rowOff>12407</xdr:rowOff>
    </xdr:to>
    <xdr:sp macro="" textlink="">
      <xdr:nvSpPr>
        <xdr:cNvPr id="258" name="円/楕円 257"/>
        <xdr:cNvSpPr/>
      </xdr:nvSpPr>
      <xdr:spPr>
        <a:xfrm>
          <a:off x="1079500" y="167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3534</xdr:rowOff>
    </xdr:from>
    <xdr:ext cx="534377" cy="259045"/>
    <xdr:sp macro="" textlink="">
      <xdr:nvSpPr>
        <xdr:cNvPr id="259" name="テキスト ボックス 258"/>
        <xdr:cNvSpPr txBox="1"/>
      </xdr:nvSpPr>
      <xdr:spPr>
        <a:xfrm>
          <a:off x="863111" y="168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91648</xdr:rowOff>
    </xdr:from>
    <xdr:to>
      <xdr:col>15</xdr:col>
      <xdr:colOff>180975</xdr:colOff>
      <xdr:row>38</xdr:row>
      <xdr:rowOff>100655</xdr:rowOff>
    </xdr:to>
    <xdr:cxnSp macro="">
      <xdr:nvCxnSpPr>
        <xdr:cNvPr id="286" name="直線コネクタ 285"/>
        <xdr:cNvCxnSpPr/>
      </xdr:nvCxnSpPr>
      <xdr:spPr>
        <a:xfrm>
          <a:off x="9639300" y="6606748"/>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6060</xdr:rowOff>
    </xdr:from>
    <xdr:to>
      <xdr:col>14</xdr:col>
      <xdr:colOff>28575</xdr:colOff>
      <xdr:row>38</xdr:row>
      <xdr:rowOff>91648</xdr:rowOff>
    </xdr:to>
    <xdr:cxnSp macro="">
      <xdr:nvCxnSpPr>
        <xdr:cNvPr id="289" name="直線コネクタ 288"/>
        <xdr:cNvCxnSpPr/>
      </xdr:nvCxnSpPr>
      <xdr:spPr>
        <a:xfrm>
          <a:off x="8750300" y="6521160"/>
          <a:ext cx="889000" cy="8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159451</xdr:rowOff>
    </xdr:from>
    <xdr:to>
      <xdr:col>12</xdr:col>
      <xdr:colOff>511175</xdr:colOff>
      <xdr:row>38</xdr:row>
      <xdr:rowOff>6060</xdr:rowOff>
    </xdr:to>
    <xdr:cxnSp macro="">
      <xdr:nvCxnSpPr>
        <xdr:cNvPr id="292" name="直線コネクタ 291"/>
        <xdr:cNvCxnSpPr/>
      </xdr:nvCxnSpPr>
      <xdr:spPr>
        <a:xfrm>
          <a:off x="7861300" y="650310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104084</xdr:rowOff>
    </xdr:from>
    <xdr:to>
      <xdr:col>11</xdr:col>
      <xdr:colOff>307975</xdr:colOff>
      <xdr:row>37</xdr:row>
      <xdr:rowOff>159451</xdr:rowOff>
    </xdr:to>
    <xdr:cxnSp macro="">
      <xdr:nvCxnSpPr>
        <xdr:cNvPr id="295" name="直線コネクタ 294"/>
        <xdr:cNvCxnSpPr/>
      </xdr:nvCxnSpPr>
      <xdr:spPr>
        <a:xfrm>
          <a:off x="6972300" y="5761934"/>
          <a:ext cx="889000" cy="7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49855</xdr:rowOff>
    </xdr:from>
    <xdr:to>
      <xdr:col>15</xdr:col>
      <xdr:colOff>231775</xdr:colOff>
      <xdr:row>38</xdr:row>
      <xdr:rowOff>151455</xdr:rowOff>
    </xdr:to>
    <xdr:sp macro="" textlink="">
      <xdr:nvSpPr>
        <xdr:cNvPr id="305" name="円/楕円 304"/>
        <xdr:cNvSpPr/>
      </xdr:nvSpPr>
      <xdr:spPr>
        <a:xfrm>
          <a:off x="10426700" y="6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40848</xdr:rowOff>
    </xdr:from>
    <xdr:to>
      <xdr:col>14</xdr:col>
      <xdr:colOff>79375</xdr:colOff>
      <xdr:row>38</xdr:row>
      <xdr:rowOff>142448</xdr:rowOff>
    </xdr:to>
    <xdr:sp macro="" textlink="">
      <xdr:nvSpPr>
        <xdr:cNvPr id="307" name="円/楕円 306"/>
        <xdr:cNvSpPr/>
      </xdr:nvSpPr>
      <xdr:spPr>
        <a:xfrm>
          <a:off x="9588500" y="65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133575</xdr:rowOff>
    </xdr:from>
    <xdr:ext cx="469744" cy="259045"/>
    <xdr:sp macro="" textlink="">
      <xdr:nvSpPr>
        <xdr:cNvPr id="308" name="テキスト ボックス 307"/>
        <xdr:cNvSpPr txBox="1"/>
      </xdr:nvSpPr>
      <xdr:spPr>
        <a:xfrm>
          <a:off x="9404427" y="664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126710</xdr:rowOff>
    </xdr:from>
    <xdr:to>
      <xdr:col>12</xdr:col>
      <xdr:colOff>561975</xdr:colOff>
      <xdr:row>38</xdr:row>
      <xdr:rowOff>56860</xdr:rowOff>
    </xdr:to>
    <xdr:sp macro="" textlink="">
      <xdr:nvSpPr>
        <xdr:cNvPr id="309" name="円/楕円 308"/>
        <xdr:cNvSpPr/>
      </xdr:nvSpPr>
      <xdr:spPr>
        <a:xfrm>
          <a:off x="8699500" y="64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47987</xdr:rowOff>
    </xdr:from>
    <xdr:ext cx="469744" cy="259045"/>
    <xdr:sp macro="" textlink="">
      <xdr:nvSpPr>
        <xdr:cNvPr id="310" name="テキスト ボックス 309"/>
        <xdr:cNvSpPr txBox="1"/>
      </xdr:nvSpPr>
      <xdr:spPr>
        <a:xfrm>
          <a:off x="8515427" y="65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108651</xdr:rowOff>
    </xdr:from>
    <xdr:to>
      <xdr:col>11</xdr:col>
      <xdr:colOff>358775</xdr:colOff>
      <xdr:row>38</xdr:row>
      <xdr:rowOff>38801</xdr:rowOff>
    </xdr:to>
    <xdr:sp macro="" textlink="">
      <xdr:nvSpPr>
        <xdr:cNvPr id="311" name="円/楕円 310"/>
        <xdr:cNvSpPr/>
      </xdr:nvSpPr>
      <xdr:spPr>
        <a:xfrm>
          <a:off x="7810500" y="64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55328</xdr:rowOff>
    </xdr:from>
    <xdr:ext cx="469744" cy="259045"/>
    <xdr:sp macro="" textlink="">
      <xdr:nvSpPr>
        <xdr:cNvPr id="312" name="テキスト ボックス 311"/>
        <xdr:cNvSpPr txBox="1"/>
      </xdr:nvSpPr>
      <xdr:spPr>
        <a:xfrm>
          <a:off x="7626427" y="622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53284</xdr:rowOff>
    </xdr:from>
    <xdr:to>
      <xdr:col>10</xdr:col>
      <xdr:colOff>155575</xdr:colOff>
      <xdr:row>33</xdr:row>
      <xdr:rowOff>154884</xdr:rowOff>
    </xdr:to>
    <xdr:sp macro="" textlink="">
      <xdr:nvSpPr>
        <xdr:cNvPr id="313" name="円/楕円 312"/>
        <xdr:cNvSpPr/>
      </xdr:nvSpPr>
      <xdr:spPr>
        <a:xfrm>
          <a:off x="6921500" y="57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171411</xdr:rowOff>
    </xdr:from>
    <xdr:ext cx="534377" cy="259045"/>
    <xdr:sp macro="" textlink="">
      <xdr:nvSpPr>
        <xdr:cNvPr id="314" name="テキスト ボックス 313"/>
        <xdr:cNvSpPr txBox="1"/>
      </xdr:nvSpPr>
      <xdr:spPr>
        <a:xfrm>
          <a:off x="6705111" y="548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2841</xdr:rowOff>
    </xdr:from>
    <xdr:to>
      <xdr:col>15</xdr:col>
      <xdr:colOff>180975</xdr:colOff>
      <xdr:row>57</xdr:row>
      <xdr:rowOff>68510</xdr:rowOff>
    </xdr:to>
    <xdr:cxnSp macro="">
      <xdr:nvCxnSpPr>
        <xdr:cNvPr id="343" name="直線コネクタ 342"/>
        <xdr:cNvCxnSpPr/>
      </xdr:nvCxnSpPr>
      <xdr:spPr>
        <a:xfrm flipV="1">
          <a:off x="9639300" y="9775491"/>
          <a:ext cx="838200" cy="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40015</xdr:rowOff>
    </xdr:from>
    <xdr:to>
      <xdr:col>14</xdr:col>
      <xdr:colOff>28575</xdr:colOff>
      <xdr:row>57</xdr:row>
      <xdr:rowOff>68510</xdr:rowOff>
    </xdr:to>
    <xdr:cxnSp macro="">
      <xdr:nvCxnSpPr>
        <xdr:cNvPr id="346" name="直線コネクタ 345"/>
        <xdr:cNvCxnSpPr/>
      </xdr:nvCxnSpPr>
      <xdr:spPr>
        <a:xfrm>
          <a:off x="8750300" y="9812665"/>
          <a:ext cx="8890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40015</xdr:rowOff>
    </xdr:from>
    <xdr:to>
      <xdr:col>12</xdr:col>
      <xdr:colOff>511175</xdr:colOff>
      <xdr:row>57</xdr:row>
      <xdr:rowOff>89801</xdr:rowOff>
    </xdr:to>
    <xdr:cxnSp macro="">
      <xdr:nvCxnSpPr>
        <xdr:cNvPr id="349" name="直線コネクタ 348"/>
        <xdr:cNvCxnSpPr/>
      </xdr:nvCxnSpPr>
      <xdr:spPr>
        <a:xfrm flipV="1">
          <a:off x="7861300" y="9812665"/>
          <a:ext cx="889000" cy="4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89801</xdr:rowOff>
    </xdr:from>
    <xdr:to>
      <xdr:col>11</xdr:col>
      <xdr:colOff>307975</xdr:colOff>
      <xdr:row>57</xdr:row>
      <xdr:rowOff>140481</xdr:rowOff>
    </xdr:to>
    <xdr:cxnSp macro="">
      <xdr:nvCxnSpPr>
        <xdr:cNvPr id="352" name="直線コネクタ 351"/>
        <xdr:cNvCxnSpPr/>
      </xdr:nvCxnSpPr>
      <xdr:spPr>
        <a:xfrm flipV="1">
          <a:off x="6972300" y="9862451"/>
          <a:ext cx="889000" cy="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123491</xdr:rowOff>
    </xdr:from>
    <xdr:to>
      <xdr:col>15</xdr:col>
      <xdr:colOff>231775</xdr:colOff>
      <xdr:row>57</xdr:row>
      <xdr:rowOff>53641</xdr:rowOff>
    </xdr:to>
    <xdr:sp macro="" textlink="">
      <xdr:nvSpPr>
        <xdr:cNvPr id="362" name="円/楕円 361"/>
        <xdr:cNvSpPr/>
      </xdr:nvSpPr>
      <xdr:spPr>
        <a:xfrm>
          <a:off x="10426700" y="97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146368</xdr:rowOff>
    </xdr:from>
    <xdr:ext cx="599010" cy="259045"/>
    <xdr:sp macro="" textlink="">
      <xdr:nvSpPr>
        <xdr:cNvPr id="363" name="農林水産業費該当値テキスト"/>
        <xdr:cNvSpPr txBox="1"/>
      </xdr:nvSpPr>
      <xdr:spPr>
        <a:xfrm>
          <a:off x="10528300" y="957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17710</xdr:rowOff>
    </xdr:from>
    <xdr:to>
      <xdr:col>14</xdr:col>
      <xdr:colOff>79375</xdr:colOff>
      <xdr:row>57</xdr:row>
      <xdr:rowOff>119310</xdr:rowOff>
    </xdr:to>
    <xdr:sp macro="" textlink="">
      <xdr:nvSpPr>
        <xdr:cNvPr id="364" name="円/楕円 363"/>
        <xdr:cNvSpPr/>
      </xdr:nvSpPr>
      <xdr:spPr>
        <a:xfrm>
          <a:off x="9588500" y="97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110437</xdr:rowOff>
    </xdr:from>
    <xdr:ext cx="534377" cy="259045"/>
    <xdr:sp macro="" textlink="">
      <xdr:nvSpPr>
        <xdr:cNvPr id="365" name="テキスト ボックス 364"/>
        <xdr:cNvSpPr txBox="1"/>
      </xdr:nvSpPr>
      <xdr:spPr>
        <a:xfrm>
          <a:off x="9372111" y="98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160665</xdr:rowOff>
    </xdr:from>
    <xdr:to>
      <xdr:col>12</xdr:col>
      <xdr:colOff>561975</xdr:colOff>
      <xdr:row>57</xdr:row>
      <xdr:rowOff>90815</xdr:rowOff>
    </xdr:to>
    <xdr:sp macro="" textlink="">
      <xdr:nvSpPr>
        <xdr:cNvPr id="366" name="円/楕円 365"/>
        <xdr:cNvSpPr/>
      </xdr:nvSpPr>
      <xdr:spPr>
        <a:xfrm>
          <a:off x="8699500" y="97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107342</xdr:rowOff>
    </xdr:from>
    <xdr:ext cx="534377" cy="259045"/>
    <xdr:sp macro="" textlink="">
      <xdr:nvSpPr>
        <xdr:cNvPr id="367" name="テキスト ボックス 366"/>
        <xdr:cNvSpPr txBox="1"/>
      </xdr:nvSpPr>
      <xdr:spPr>
        <a:xfrm>
          <a:off x="8483111" y="95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39001</xdr:rowOff>
    </xdr:from>
    <xdr:to>
      <xdr:col>11</xdr:col>
      <xdr:colOff>358775</xdr:colOff>
      <xdr:row>57</xdr:row>
      <xdr:rowOff>140601</xdr:rowOff>
    </xdr:to>
    <xdr:sp macro="" textlink="">
      <xdr:nvSpPr>
        <xdr:cNvPr id="368" name="円/楕円 367"/>
        <xdr:cNvSpPr/>
      </xdr:nvSpPr>
      <xdr:spPr>
        <a:xfrm>
          <a:off x="7810500" y="98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131728</xdr:rowOff>
    </xdr:from>
    <xdr:ext cx="534377" cy="259045"/>
    <xdr:sp macro="" textlink="">
      <xdr:nvSpPr>
        <xdr:cNvPr id="369" name="テキスト ボックス 368"/>
        <xdr:cNvSpPr txBox="1"/>
      </xdr:nvSpPr>
      <xdr:spPr>
        <a:xfrm>
          <a:off x="7594111" y="99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89681</xdr:rowOff>
    </xdr:from>
    <xdr:to>
      <xdr:col>10</xdr:col>
      <xdr:colOff>155575</xdr:colOff>
      <xdr:row>58</xdr:row>
      <xdr:rowOff>19831</xdr:rowOff>
    </xdr:to>
    <xdr:sp macro="" textlink="">
      <xdr:nvSpPr>
        <xdr:cNvPr id="370" name="円/楕円 369"/>
        <xdr:cNvSpPr/>
      </xdr:nvSpPr>
      <xdr:spPr>
        <a:xfrm>
          <a:off x="6921500" y="98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10958</xdr:rowOff>
    </xdr:from>
    <xdr:ext cx="534377" cy="259045"/>
    <xdr:sp macro="" textlink="">
      <xdr:nvSpPr>
        <xdr:cNvPr id="371" name="テキスト ボックス 370"/>
        <xdr:cNvSpPr txBox="1"/>
      </xdr:nvSpPr>
      <xdr:spPr>
        <a:xfrm>
          <a:off x="6705111" y="99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64249</xdr:rowOff>
    </xdr:from>
    <xdr:to>
      <xdr:col>15</xdr:col>
      <xdr:colOff>180975</xdr:colOff>
      <xdr:row>76</xdr:row>
      <xdr:rowOff>76048</xdr:rowOff>
    </xdr:to>
    <xdr:cxnSp macro="">
      <xdr:nvCxnSpPr>
        <xdr:cNvPr id="400" name="直線コネクタ 399"/>
        <xdr:cNvCxnSpPr/>
      </xdr:nvCxnSpPr>
      <xdr:spPr>
        <a:xfrm>
          <a:off x="9639300" y="13094449"/>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20980</xdr:rowOff>
    </xdr:from>
    <xdr:to>
      <xdr:col>14</xdr:col>
      <xdr:colOff>28575</xdr:colOff>
      <xdr:row>76</xdr:row>
      <xdr:rowOff>64249</xdr:rowOff>
    </xdr:to>
    <xdr:cxnSp macro="">
      <xdr:nvCxnSpPr>
        <xdr:cNvPr id="403" name="直線コネクタ 402"/>
        <xdr:cNvCxnSpPr/>
      </xdr:nvCxnSpPr>
      <xdr:spPr>
        <a:xfrm>
          <a:off x="8750300" y="13051180"/>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20980</xdr:rowOff>
    </xdr:from>
    <xdr:to>
      <xdr:col>12</xdr:col>
      <xdr:colOff>511175</xdr:colOff>
      <xdr:row>76</xdr:row>
      <xdr:rowOff>65748</xdr:rowOff>
    </xdr:to>
    <xdr:cxnSp macro="">
      <xdr:nvCxnSpPr>
        <xdr:cNvPr id="406" name="直線コネクタ 405"/>
        <xdr:cNvCxnSpPr/>
      </xdr:nvCxnSpPr>
      <xdr:spPr>
        <a:xfrm flipV="1">
          <a:off x="7861300" y="13051180"/>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156705</xdr:rowOff>
    </xdr:from>
    <xdr:to>
      <xdr:col>11</xdr:col>
      <xdr:colOff>307975</xdr:colOff>
      <xdr:row>76</xdr:row>
      <xdr:rowOff>65748</xdr:rowOff>
    </xdr:to>
    <xdr:cxnSp macro="">
      <xdr:nvCxnSpPr>
        <xdr:cNvPr id="409" name="直線コネクタ 408"/>
        <xdr:cNvCxnSpPr/>
      </xdr:nvCxnSpPr>
      <xdr:spPr>
        <a:xfrm>
          <a:off x="6972300" y="12844005"/>
          <a:ext cx="889000" cy="2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25248</xdr:rowOff>
    </xdr:from>
    <xdr:to>
      <xdr:col>15</xdr:col>
      <xdr:colOff>231775</xdr:colOff>
      <xdr:row>76</xdr:row>
      <xdr:rowOff>126848</xdr:rowOff>
    </xdr:to>
    <xdr:sp macro="" textlink="">
      <xdr:nvSpPr>
        <xdr:cNvPr id="419" name="円/楕円 418"/>
        <xdr:cNvSpPr/>
      </xdr:nvSpPr>
      <xdr:spPr>
        <a:xfrm>
          <a:off x="10426700" y="130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48124</xdr:rowOff>
    </xdr:from>
    <xdr:ext cx="534377" cy="259045"/>
    <xdr:sp macro="" textlink="">
      <xdr:nvSpPr>
        <xdr:cNvPr id="420" name="商工費該当値テキスト"/>
        <xdr:cNvSpPr txBox="1"/>
      </xdr:nvSpPr>
      <xdr:spPr>
        <a:xfrm>
          <a:off x="10528300" y="129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13449</xdr:rowOff>
    </xdr:from>
    <xdr:to>
      <xdr:col>14</xdr:col>
      <xdr:colOff>79375</xdr:colOff>
      <xdr:row>76</xdr:row>
      <xdr:rowOff>115049</xdr:rowOff>
    </xdr:to>
    <xdr:sp macro="" textlink="">
      <xdr:nvSpPr>
        <xdr:cNvPr id="421" name="円/楕円 420"/>
        <xdr:cNvSpPr/>
      </xdr:nvSpPr>
      <xdr:spPr>
        <a:xfrm>
          <a:off x="9588500" y="130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131577</xdr:rowOff>
    </xdr:from>
    <xdr:ext cx="534377" cy="259045"/>
    <xdr:sp macro="" textlink="">
      <xdr:nvSpPr>
        <xdr:cNvPr id="422" name="テキスト ボックス 421"/>
        <xdr:cNvSpPr txBox="1"/>
      </xdr:nvSpPr>
      <xdr:spPr>
        <a:xfrm>
          <a:off x="9372111" y="128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141630</xdr:rowOff>
    </xdr:from>
    <xdr:to>
      <xdr:col>12</xdr:col>
      <xdr:colOff>561975</xdr:colOff>
      <xdr:row>76</xdr:row>
      <xdr:rowOff>71780</xdr:rowOff>
    </xdr:to>
    <xdr:sp macro="" textlink="">
      <xdr:nvSpPr>
        <xdr:cNvPr id="423" name="円/楕円 422"/>
        <xdr:cNvSpPr/>
      </xdr:nvSpPr>
      <xdr:spPr>
        <a:xfrm>
          <a:off x="8699500" y="130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88307</xdr:rowOff>
    </xdr:from>
    <xdr:ext cx="534377" cy="259045"/>
    <xdr:sp macro="" textlink="">
      <xdr:nvSpPr>
        <xdr:cNvPr id="424" name="テキスト ボックス 423"/>
        <xdr:cNvSpPr txBox="1"/>
      </xdr:nvSpPr>
      <xdr:spPr>
        <a:xfrm>
          <a:off x="8483111" y="127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14948</xdr:rowOff>
    </xdr:from>
    <xdr:to>
      <xdr:col>11</xdr:col>
      <xdr:colOff>358775</xdr:colOff>
      <xdr:row>76</xdr:row>
      <xdr:rowOff>116548</xdr:rowOff>
    </xdr:to>
    <xdr:sp macro="" textlink="">
      <xdr:nvSpPr>
        <xdr:cNvPr id="425" name="円/楕円 424"/>
        <xdr:cNvSpPr/>
      </xdr:nvSpPr>
      <xdr:spPr>
        <a:xfrm>
          <a:off x="7810500" y="13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133075</xdr:rowOff>
    </xdr:from>
    <xdr:ext cx="534377" cy="259045"/>
    <xdr:sp macro="" textlink="">
      <xdr:nvSpPr>
        <xdr:cNvPr id="426" name="テキスト ボックス 425"/>
        <xdr:cNvSpPr txBox="1"/>
      </xdr:nvSpPr>
      <xdr:spPr>
        <a:xfrm>
          <a:off x="7594111" y="128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105905</xdr:rowOff>
    </xdr:from>
    <xdr:to>
      <xdr:col>10</xdr:col>
      <xdr:colOff>155575</xdr:colOff>
      <xdr:row>75</xdr:row>
      <xdr:rowOff>36055</xdr:rowOff>
    </xdr:to>
    <xdr:sp macro="" textlink="">
      <xdr:nvSpPr>
        <xdr:cNvPr id="427" name="円/楕円 426"/>
        <xdr:cNvSpPr/>
      </xdr:nvSpPr>
      <xdr:spPr>
        <a:xfrm>
          <a:off x="6921500" y="127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52582</xdr:rowOff>
    </xdr:from>
    <xdr:ext cx="534377" cy="259045"/>
    <xdr:sp macro="" textlink="">
      <xdr:nvSpPr>
        <xdr:cNvPr id="428" name="テキスト ボックス 427"/>
        <xdr:cNvSpPr txBox="1"/>
      </xdr:nvSpPr>
      <xdr:spPr>
        <a:xfrm>
          <a:off x="6705111" y="125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77772</xdr:rowOff>
    </xdr:from>
    <xdr:to>
      <xdr:col>15</xdr:col>
      <xdr:colOff>180975</xdr:colOff>
      <xdr:row>95</xdr:row>
      <xdr:rowOff>97112</xdr:rowOff>
    </xdr:to>
    <xdr:cxnSp macro="">
      <xdr:nvCxnSpPr>
        <xdr:cNvPr id="457" name="直線コネクタ 456"/>
        <xdr:cNvCxnSpPr/>
      </xdr:nvCxnSpPr>
      <xdr:spPr>
        <a:xfrm>
          <a:off x="9639300" y="16365522"/>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126281</xdr:rowOff>
    </xdr:from>
    <xdr:to>
      <xdr:col>14</xdr:col>
      <xdr:colOff>28575</xdr:colOff>
      <xdr:row>95</xdr:row>
      <xdr:rowOff>77772</xdr:rowOff>
    </xdr:to>
    <xdr:cxnSp macro="">
      <xdr:nvCxnSpPr>
        <xdr:cNvPr id="460" name="直線コネクタ 459"/>
        <xdr:cNvCxnSpPr/>
      </xdr:nvCxnSpPr>
      <xdr:spPr>
        <a:xfrm>
          <a:off x="8750300" y="16242581"/>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126281</xdr:rowOff>
    </xdr:from>
    <xdr:to>
      <xdr:col>12</xdr:col>
      <xdr:colOff>511175</xdr:colOff>
      <xdr:row>95</xdr:row>
      <xdr:rowOff>71493</xdr:rowOff>
    </xdr:to>
    <xdr:cxnSp macro="">
      <xdr:nvCxnSpPr>
        <xdr:cNvPr id="463" name="直線コネクタ 462"/>
        <xdr:cNvCxnSpPr/>
      </xdr:nvCxnSpPr>
      <xdr:spPr>
        <a:xfrm flipV="1">
          <a:off x="7861300" y="16242581"/>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107528</xdr:rowOff>
    </xdr:from>
    <xdr:to>
      <xdr:col>11</xdr:col>
      <xdr:colOff>307975</xdr:colOff>
      <xdr:row>95</xdr:row>
      <xdr:rowOff>71493</xdr:rowOff>
    </xdr:to>
    <xdr:cxnSp macro="">
      <xdr:nvCxnSpPr>
        <xdr:cNvPr id="466" name="直線コネクタ 465"/>
        <xdr:cNvCxnSpPr/>
      </xdr:nvCxnSpPr>
      <xdr:spPr>
        <a:xfrm>
          <a:off x="6972300" y="16223828"/>
          <a:ext cx="889000" cy="1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46312</xdr:rowOff>
    </xdr:from>
    <xdr:to>
      <xdr:col>15</xdr:col>
      <xdr:colOff>231775</xdr:colOff>
      <xdr:row>95</xdr:row>
      <xdr:rowOff>147912</xdr:rowOff>
    </xdr:to>
    <xdr:sp macro="" textlink="">
      <xdr:nvSpPr>
        <xdr:cNvPr id="476" name="円/楕円 475"/>
        <xdr:cNvSpPr/>
      </xdr:nvSpPr>
      <xdr:spPr>
        <a:xfrm>
          <a:off x="10426700" y="163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24739</xdr:rowOff>
    </xdr:from>
    <xdr:ext cx="534377" cy="259045"/>
    <xdr:sp macro="" textlink="">
      <xdr:nvSpPr>
        <xdr:cNvPr id="477" name="土木費該当値テキスト"/>
        <xdr:cNvSpPr txBox="1"/>
      </xdr:nvSpPr>
      <xdr:spPr>
        <a:xfrm>
          <a:off x="10528300" y="163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83,089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26972</xdr:rowOff>
    </xdr:from>
    <xdr:to>
      <xdr:col>14</xdr:col>
      <xdr:colOff>79375</xdr:colOff>
      <xdr:row>95</xdr:row>
      <xdr:rowOff>128572</xdr:rowOff>
    </xdr:to>
    <xdr:sp macro="" textlink="">
      <xdr:nvSpPr>
        <xdr:cNvPr id="478" name="円/楕円 477"/>
        <xdr:cNvSpPr/>
      </xdr:nvSpPr>
      <xdr:spPr>
        <a:xfrm>
          <a:off x="9588500" y="163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119699</xdr:rowOff>
    </xdr:from>
    <xdr:ext cx="534377" cy="259045"/>
    <xdr:sp macro="" textlink="">
      <xdr:nvSpPr>
        <xdr:cNvPr id="479" name="テキスト ボックス 478"/>
        <xdr:cNvSpPr txBox="1"/>
      </xdr:nvSpPr>
      <xdr:spPr>
        <a:xfrm>
          <a:off x="9372111" y="164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75481</xdr:rowOff>
    </xdr:from>
    <xdr:to>
      <xdr:col>12</xdr:col>
      <xdr:colOff>561975</xdr:colOff>
      <xdr:row>95</xdr:row>
      <xdr:rowOff>5631</xdr:rowOff>
    </xdr:to>
    <xdr:sp macro="" textlink="">
      <xdr:nvSpPr>
        <xdr:cNvPr id="480" name="円/楕円 479"/>
        <xdr:cNvSpPr/>
      </xdr:nvSpPr>
      <xdr:spPr>
        <a:xfrm>
          <a:off x="8699500" y="161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22158</xdr:rowOff>
    </xdr:from>
    <xdr:ext cx="599010" cy="259045"/>
    <xdr:sp macro="" textlink="">
      <xdr:nvSpPr>
        <xdr:cNvPr id="481" name="テキスト ボックス 480"/>
        <xdr:cNvSpPr txBox="1"/>
      </xdr:nvSpPr>
      <xdr:spPr>
        <a:xfrm>
          <a:off x="8450794" y="1596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20693</xdr:rowOff>
    </xdr:from>
    <xdr:to>
      <xdr:col>11</xdr:col>
      <xdr:colOff>358775</xdr:colOff>
      <xdr:row>95</xdr:row>
      <xdr:rowOff>122293</xdr:rowOff>
    </xdr:to>
    <xdr:sp macro="" textlink="">
      <xdr:nvSpPr>
        <xdr:cNvPr id="482" name="円/楕円 481"/>
        <xdr:cNvSpPr/>
      </xdr:nvSpPr>
      <xdr:spPr>
        <a:xfrm>
          <a:off x="7810500" y="163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138820</xdr:rowOff>
    </xdr:from>
    <xdr:ext cx="534377" cy="259045"/>
    <xdr:sp macro="" textlink="">
      <xdr:nvSpPr>
        <xdr:cNvPr id="483" name="テキスト ボックス 482"/>
        <xdr:cNvSpPr txBox="1"/>
      </xdr:nvSpPr>
      <xdr:spPr>
        <a:xfrm>
          <a:off x="7594111" y="1608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56728</xdr:rowOff>
    </xdr:from>
    <xdr:to>
      <xdr:col>10</xdr:col>
      <xdr:colOff>155575</xdr:colOff>
      <xdr:row>94</xdr:row>
      <xdr:rowOff>158328</xdr:rowOff>
    </xdr:to>
    <xdr:sp macro="" textlink="">
      <xdr:nvSpPr>
        <xdr:cNvPr id="484" name="円/楕円 483"/>
        <xdr:cNvSpPr/>
      </xdr:nvSpPr>
      <xdr:spPr>
        <a:xfrm>
          <a:off x="6921500" y="161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3405</xdr:rowOff>
    </xdr:from>
    <xdr:ext cx="599010" cy="259045"/>
    <xdr:sp macro="" textlink="">
      <xdr:nvSpPr>
        <xdr:cNvPr id="485" name="テキスト ボックス 484"/>
        <xdr:cNvSpPr txBox="1"/>
      </xdr:nvSpPr>
      <xdr:spPr>
        <a:xfrm>
          <a:off x="6672794" y="1594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46348</xdr:rowOff>
    </xdr:from>
    <xdr:to>
      <xdr:col>23</xdr:col>
      <xdr:colOff>517525</xdr:colOff>
      <xdr:row>37</xdr:row>
      <xdr:rowOff>69657</xdr:rowOff>
    </xdr:to>
    <xdr:cxnSp macro="">
      <xdr:nvCxnSpPr>
        <xdr:cNvPr id="514" name="直線コネクタ 513"/>
        <xdr:cNvCxnSpPr/>
      </xdr:nvCxnSpPr>
      <xdr:spPr>
        <a:xfrm flipV="1">
          <a:off x="15481300" y="6389998"/>
          <a:ext cx="8382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20127</xdr:rowOff>
    </xdr:from>
    <xdr:to>
      <xdr:col>22</xdr:col>
      <xdr:colOff>365125</xdr:colOff>
      <xdr:row>37</xdr:row>
      <xdr:rowOff>69657</xdr:rowOff>
    </xdr:to>
    <xdr:cxnSp macro="">
      <xdr:nvCxnSpPr>
        <xdr:cNvPr id="517" name="直線コネクタ 516"/>
        <xdr:cNvCxnSpPr/>
      </xdr:nvCxnSpPr>
      <xdr:spPr>
        <a:xfrm>
          <a:off x="14592300" y="636377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162453</xdr:rowOff>
    </xdr:from>
    <xdr:to>
      <xdr:col>21</xdr:col>
      <xdr:colOff>161925</xdr:colOff>
      <xdr:row>37</xdr:row>
      <xdr:rowOff>20127</xdr:rowOff>
    </xdr:to>
    <xdr:cxnSp macro="">
      <xdr:nvCxnSpPr>
        <xdr:cNvPr id="520" name="直線コネクタ 519"/>
        <xdr:cNvCxnSpPr/>
      </xdr:nvCxnSpPr>
      <xdr:spPr>
        <a:xfrm>
          <a:off x="13703300" y="6334653"/>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162453</xdr:rowOff>
    </xdr:from>
    <xdr:to>
      <xdr:col>19</xdr:col>
      <xdr:colOff>644525</xdr:colOff>
      <xdr:row>37</xdr:row>
      <xdr:rowOff>106675</xdr:rowOff>
    </xdr:to>
    <xdr:cxnSp macro="">
      <xdr:nvCxnSpPr>
        <xdr:cNvPr id="523" name="直線コネクタ 522"/>
        <xdr:cNvCxnSpPr/>
      </xdr:nvCxnSpPr>
      <xdr:spPr>
        <a:xfrm flipV="1">
          <a:off x="12814300" y="6334653"/>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166998</xdr:rowOff>
    </xdr:from>
    <xdr:to>
      <xdr:col>23</xdr:col>
      <xdr:colOff>568325</xdr:colOff>
      <xdr:row>37</xdr:row>
      <xdr:rowOff>97148</xdr:rowOff>
    </xdr:to>
    <xdr:sp macro="" textlink="">
      <xdr:nvSpPr>
        <xdr:cNvPr id="533" name="円/楕円 532"/>
        <xdr:cNvSpPr/>
      </xdr:nvSpPr>
      <xdr:spPr>
        <a:xfrm>
          <a:off x="16268700" y="63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145425</xdr:rowOff>
    </xdr:from>
    <xdr:ext cx="534377" cy="259045"/>
    <xdr:sp macro="" textlink="">
      <xdr:nvSpPr>
        <xdr:cNvPr id="534" name="消防費該当値テキスト"/>
        <xdr:cNvSpPr txBox="1"/>
      </xdr:nvSpPr>
      <xdr:spPr>
        <a:xfrm>
          <a:off x="16370300" y="63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18857</xdr:rowOff>
    </xdr:from>
    <xdr:to>
      <xdr:col>22</xdr:col>
      <xdr:colOff>415925</xdr:colOff>
      <xdr:row>37</xdr:row>
      <xdr:rowOff>120457</xdr:rowOff>
    </xdr:to>
    <xdr:sp macro="" textlink="">
      <xdr:nvSpPr>
        <xdr:cNvPr id="535" name="円/楕円 534"/>
        <xdr:cNvSpPr/>
      </xdr:nvSpPr>
      <xdr:spPr>
        <a:xfrm>
          <a:off x="15430500" y="6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111584</xdr:rowOff>
    </xdr:from>
    <xdr:ext cx="534377" cy="259045"/>
    <xdr:sp macro="" textlink="">
      <xdr:nvSpPr>
        <xdr:cNvPr id="536" name="テキスト ボックス 535"/>
        <xdr:cNvSpPr txBox="1"/>
      </xdr:nvSpPr>
      <xdr:spPr>
        <a:xfrm>
          <a:off x="15214111" y="64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140777</xdr:rowOff>
    </xdr:from>
    <xdr:to>
      <xdr:col>21</xdr:col>
      <xdr:colOff>212725</xdr:colOff>
      <xdr:row>37</xdr:row>
      <xdr:rowOff>70927</xdr:rowOff>
    </xdr:to>
    <xdr:sp macro="" textlink="">
      <xdr:nvSpPr>
        <xdr:cNvPr id="537" name="円/楕円 536"/>
        <xdr:cNvSpPr/>
      </xdr:nvSpPr>
      <xdr:spPr>
        <a:xfrm>
          <a:off x="14541500" y="63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87454</xdr:rowOff>
    </xdr:from>
    <xdr:ext cx="534377" cy="259045"/>
    <xdr:sp macro="" textlink="">
      <xdr:nvSpPr>
        <xdr:cNvPr id="538" name="テキスト ボックス 537"/>
        <xdr:cNvSpPr txBox="1"/>
      </xdr:nvSpPr>
      <xdr:spPr>
        <a:xfrm>
          <a:off x="14325111" y="60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111653</xdr:rowOff>
    </xdr:from>
    <xdr:to>
      <xdr:col>20</xdr:col>
      <xdr:colOff>9525</xdr:colOff>
      <xdr:row>37</xdr:row>
      <xdr:rowOff>41803</xdr:rowOff>
    </xdr:to>
    <xdr:sp macro="" textlink="">
      <xdr:nvSpPr>
        <xdr:cNvPr id="539" name="円/楕円 538"/>
        <xdr:cNvSpPr/>
      </xdr:nvSpPr>
      <xdr:spPr>
        <a:xfrm>
          <a:off x="13652500" y="6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58330</xdr:rowOff>
    </xdr:from>
    <xdr:ext cx="534377" cy="259045"/>
    <xdr:sp macro="" textlink="">
      <xdr:nvSpPr>
        <xdr:cNvPr id="540" name="テキスト ボックス 539"/>
        <xdr:cNvSpPr txBox="1"/>
      </xdr:nvSpPr>
      <xdr:spPr>
        <a:xfrm>
          <a:off x="13436111" y="605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55875</xdr:rowOff>
    </xdr:from>
    <xdr:to>
      <xdr:col>18</xdr:col>
      <xdr:colOff>492125</xdr:colOff>
      <xdr:row>37</xdr:row>
      <xdr:rowOff>157475</xdr:rowOff>
    </xdr:to>
    <xdr:sp macro="" textlink="">
      <xdr:nvSpPr>
        <xdr:cNvPr id="541" name="円/楕円 540"/>
        <xdr:cNvSpPr/>
      </xdr:nvSpPr>
      <xdr:spPr>
        <a:xfrm>
          <a:off x="12763500" y="63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2552</xdr:rowOff>
    </xdr:from>
    <xdr:ext cx="534377" cy="259045"/>
    <xdr:sp macro="" textlink="">
      <xdr:nvSpPr>
        <xdr:cNvPr id="542" name="テキスト ボックス 541"/>
        <xdr:cNvSpPr txBox="1"/>
      </xdr:nvSpPr>
      <xdr:spPr>
        <a:xfrm>
          <a:off x="12547111" y="61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19511</xdr:rowOff>
    </xdr:from>
    <xdr:to>
      <xdr:col>23</xdr:col>
      <xdr:colOff>517525</xdr:colOff>
      <xdr:row>56</xdr:row>
      <xdr:rowOff>140454</xdr:rowOff>
    </xdr:to>
    <xdr:cxnSp macro="">
      <xdr:nvCxnSpPr>
        <xdr:cNvPr id="569" name="直線コネクタ 568"/>
        <xdr:cNvCxnSpPr/>
      </xdr:nvCxnSpPr>
      <xdr:spPr>
        <a:xfrm flipV="1">
          <a:off x="15481300" y="9277811"/>
          <a:ext cx="838200" cy="4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140454</xdr:rowOff>
    </xdr:from>
    <xdr:to>
      <xdr:col>22</xdr:col>
      <xdr:colOff>365125</xdr:colOff>
      <xdr:row>56</xdr:row>
      <xdr:rowOff>166039</xdr:rowOff>
    </xdr:to>
    <xdr:cxnSp macro="">
      <xdr:nvCxnSpPr>
        <xdr:cNvPr id="572" name="直線コネクタ 571"/>
        <xdr:cNvCxnSpPr/>
      </xdr:nvCxnSpPr>
      <xdr:spPr>
        <a:xfrm flipV="1">
          <a:off x="14592300" y="9741654"/>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166039</xdr:rowOff>
    </xdr:from>
    <xdr:to>
      <xdr:col>21</xdr:col>
      <xdr:colOff>161925</xdr:colOff>
      <xdr:row>57</xdr:row>
      <xdr:rowOff>63443</xdr:rowOff>
    </xdr:to>
    <xdr:cxnSp macro="">
      <xdr:nvCxnSpPr>
        <xdr:cNvPr id="575" name="直線コネクタ 574"/>
        <xdr:cNvCxnSpPr/>
      </xdr:nvCxnSpPr>
      <xdr:spPr>
        <a:xfrm flipV="1">
          <a:off x="13703300" y="9767239"/>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41677</xdr:rowOff>
    </xdr:from>
    <xdr:to>
      <xdr:col>19</xdr:col>
      <xdr:colOff>644525</xdr:colOff>
      <xdr:row>57</xdr:row>
      <xdr:rowOff>63443</xdr:rowOff>
    </xdr:to>
    <xdr:cxnSp macro="">
      <xdr:nvCxnSpPr>
        <xdr:cNvPr id="578" name="直線コネクタ 577"/>
        <xdr:cNvCxnSpPr/>
      </xdr:nvCxnSpPr>
      <xdr:spPr>
        <a:xfrm>
          <a:off x="12814300" y="9814327"/>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140161</xdr:rowOff>
    </xdr:from>
    <xdr:to>
      <xdr:col>23</xdr:col>
      <xdr:colOff>568325</xdr:colOff>
      <xdr:row>54</xdr:row>
      <xdr:rowOff>70311</xdr:rowOff>
    </xdr:to>
    <xdr:sp macro="" textlink="">
      <xdr:nvSpPr>
        <xdr:cNvPr id="588" name="円/楕円 587"/>
        <xdr:cNvSpPr/>
      </xdr:nvSpPr>
      <xdr:spPr>
        <a:xfrm>
          <a:off x="16268700" y="92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163038</xdr:rowOff>
    </xdr:from>
    <xdr:ext cx="599010" cy="259045"/>
    <xdr:sp macro="" textlink="">
      <xdr:nvSpPr>
        <xdr:cNvPr id="589" name="教育費該当値テキスト"/>
        <xdr:cNvSpPr txBox="1"/>
      </xdr:nvSpPr>
      <xdr:spPr>
        <a:xfrm>
          <a:off x="16370300" y="907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89654</xdr:rowOff>
    </xdr:from>
    <xdr:to>
      <xdr:col>22</xdr:col>
      <xdr:colOff>415925</xdr:colOff>
      <xdr:row>57</xdr:row>
      <xdr:rowOff>19804</xdr:rowOff>
    </xdr:to>
    <xdr:sp macro="" textlink="">
      <xdr:nvSpPr>
        <xdr:cNvPr id="590" name="円/楕円 589"/>
        <xdr:cNvSpPr/>
      </xdr:nvSpPr>
      <xdr:spPr>
        <a:xfrm>
          <a:off x="15430500" y="96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10931</xdr:rowOff>
    </xdr:from>
    <xdr:ext cx="534377" cy="259045"/>
    <xdr:sp macro="" textlink="">
      <xdr:nvSpPr>
        <xdr:cNvPr id="591" name="テキスト ボックス 590"/>
        <xdr:cNvSpPr txBox="1"/>
      </xdr:nvSpPr>
      <xdr:spPr>
        <a:xfrm>
          <a:off x="15214111" y="97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115239</xdr:rowOff>
    </xdr:from>
    <xdr:to>
      <xdr:col>21</xdr:col>
      <xdr:colOff>212725</xdr:colOff>
      <xdr:row>57</xdr:row>
      <xdr:rowOff>45389</xdr:rowOff>
    </xdr:to>
    <xdr:sp macro="" textlink="">
      <xdr:nvSpPr>
        <xdr:cNvPr id="592" name="円/楕円 591"/>
        <xdr:cNvSpPr/>
      </xdr:nvSpPr>
      <xdr:spPr>
        <a:xfrm>
          <a:off x="14541500" y="9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36516</xdr:rowOff>
    </xdr:from>
    <xdr:ext cx="534377" cy="259045"/>
    <xdr:sp macro="" textlink="">
      <xdr:nvSpPr>
        <xdr:cNvPr id="593" name="テキスト ボックス 592"/>
        <xdr:cNvSpPr txBox="1"/>
      </xdr:nvSpPr>
      <xdr:spPr>
        <a:xfrm>
          <a:off x="14325111" y="98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12643</xdr:rowOff>
    </xdr:from>
    <xdr:to>
      <xdr:col>20</xdr:col>
      <xdr:colOff>9525</xdr:colOff>
      <xdr:row>57</xdr:row>
      <xdr:rowOff>114243</xdr:rowOff>
    </xdr:to>
    <xdr:sp macro="" textlink="">
      <xdr:nvSpPr>
        <xdr:cNvPr id="594" name="円/楕円 593"/>
        <xdr:cNvSpPr/>
      </xdr:nvSpPr>
      <xdr:spPr>
        <a:xfrm>
          <a:off x="13652500" y="97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105370</xdr:rowOff>
    </xdr:from>
    <xdr:ext cx="534377" cy="259045"/>
    <xdr:sp macro="" textlink="">
      <xdr:nvSpPr>
        <xdr:cNvPr id="595" name="テキスト ボックス 594"/>
        <xdr:cNvSpPr txBox="1"/>
      </xdr:nvSpPr>
      <xdr:spPr>
        <a:xfrm>
          <a:off x="13436111" y="9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162327</xdr:rowOff>
    </xdr:from>
    <xdr:to>
      <xdr:col>18</xdr:col>
      <xdr:colOff>492125</xdr:colOff>
      <xdr:row>57</xdr:row>
      <xdr:rowOff>92477</xdr:rowOff>
    </xdr:to>
    <xdr:sp macro="" textlink="">
      <xdr:nvSpPr>
        <xdr:cNvPr id="596" name="円/楕円 595"/>
        <xdr:cNvSpPr/>
      </xdr:nvSpPr>
      <xdr:spPr>
        <a:xfrm>
          <a:off x="12763500" y="97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83604</xdr:rowOff>
    </xdr:from>
    <xdr:ext cx="534377" cy="259045"/>
    <xdr:sp macro="" textlink="">
      <xdr:nvSpPr>
        <xdr:cNvPr id="597" name="テキスト ボックス 596"/>
        <xdr:cNvSpPr txBox="1"/>
      </xdr:nvSpPr>
      <xdr:spPr>
        <a:xfrm>
          <a:off x="12547111" y="98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73127</xdr:rowOff>
    </xdr:from>
    <xdr:to>
      <xdr:col>23</xdr:col>
      <xdr:colOff>517525</xdr:colOff>
      <xdr:row>78</xdr:row>
      <xdr:rowOff>104404</xdr:rowOff>
    </xdr:to>
    <xdr:cxnSp macro="">
      <xdr:nvCxnSpPr>
        <xdr:cNvPr id="624" name="直線コネクタ 623"/>
        <xdr:cNvCxnSpPr/>
      </xdr:nvCxnSpPr>
      <xdr:spPr>
        <a:xfrm flipV="1">
          <a:off x="15481300" y="13446227"/>
          <a:ext cx="838200" cy="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104404</xdr:rowOff>
    </xdr:from>
    <xdr:to>
      <xdr:col>22</xdr:col>
      <xdr:colOff>365125</xdr:colOff>
      <xdr:row>78</xdr:row>
      <xdr:rowOff>108838</xdr:rowOff>
    </xdr:to>
    <xdr:cxnSp macro="">
      <xdr:nvCxnSpPr>
        <xdr:cNvPr id="627" name="直線コネクタ 626"/>
        <xdr:cNvCxnSpPr/>
      </xdr:nvCxnSpPr>
      <xdr:spPr>
        <a:xfrm flipV="1">
          <a:off x="14592300" y="13477504"/>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156059</xdr:rowOff>
    </xdr:from>
    <xdr:to>
      <xdr:col>21</xdr:col>
      <xdr:colOff>161925</xdr:colOff>
      <xdr:row>78</xdr:row>
      <xdr:rowOff>108838</xdr:rowOff>
    </xdr:to>
    <xdr:cxnSp macro="">
      <xdr:nvCxnSpPr>
        <xdr:cNvPr id="630" name="直線コネクタ 629"/>
        <xdr:cNvCxnSpPr/>
      </xdr:nvCxnSpPr>
      <xdr:spPr>
        <a:xfrm>
          <a:off x="13703300" y="13357709"/>
          <a:ext cx="889000" cy="1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156059</xdr:rowOff>
    </xdr:from>
    <xdr:to>
      <xdr:col>19</xdr:col>
      <xdr:colOff>644525</xdr:colOff>
      <xdr:row>78</xdr:row>
      <xdr:rowOff>119931</xdr:rowOff>
    </xdr:to>
    <xdr:cxnSp macro="">
      <xdr:nvCxnSpPr>
        <xdr:cNvPr id="633" name="直線コネクタ 632"/>
        <xdr:cNvCxnSpPr/>
      </xdr:nvCxnSpPr>
      <xdr:spPr>
        <a:xfrm flipV="1">
          <a:off x="12814300" y="13357709"/>
          <a:ext cx="889000" cy="13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22327</xdr:rowOff>
    </xdr:from>
    <xdr:to>
      <xdr:col>23</xdr:col>
      <xdr:colOff>568325</xdr:colOff>
      <xdr:row>78</xdr:row>
      <xdr:rowOff>123927</xdr:rowOff>
    </xdr:to>
    <xdr:sp macro="" textlink="">
      <xdr:nvSpPr>
        <xdr:cNvPr id="643" name="円/楕円 642"/>
        <xdr:cNvSpPr/>
      </xdr:nvSpPr>
      <xdr:spPr>
        <a:xfrm>
          <a:off x="16268700" y="133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153154</xdr:rowOff>
    </xdr:from>
    <xdr:ext cx="534377" cy="259045"/>
    <xdr:sp macro="" textlink="">
      <xdr:nvSpPr>
        <xdr:cNvPr id="644" name="災害復旧費該当値テキスト"/>
        <xdr:cNvSpPr txBox="1"/>
      </xdr:nvSpPr>
      <xdr:spPr>
        <a:xfrm>
          <a:off x="16370300" y="13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53604</xdr:rowOff>
    </xdr:from>
    <xdr:to>
      <xdr:col>22</xdr:col>
      <xdr:colOff>415925</xdr:colOff>
      <xdr:row>78</xdr:row>
      <xdr:rowOff>155204</xdr:rowOff>
    </xdr:to>
    <xdr:sp macro="" textlink="">
      <xdr:nvSpPr>
        <xdr:cNvPr id="645" name="円/楕円 644"/>
        <xdr:cNvSpPr/>
      </xdr:nvSpPr>
      <xdr:spPr>
        <a:xfrm>
          <a:off x="154305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281</xdr:rowOff>
    </xdr:from>
    <xdr:ext cx="469744" cy="259045"/>
    <xdr:sp macro="" textlink="">
      <xdr:nvSpPr>
        <xdr:cNvPr id="646" name="テキスト ボックス 645"/>
        <xdr:cNvSpPr txBox="1"/>
      </xdr:nvSpPr>
      <xdr:spPr>
        <a:xfrm>
          <a:off x="15246427" y="1320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58038</xdr:rowOff>
    </xdr:from>
    <xdr:to>
      <xdr:col>21</xdr:col>
      <xdr:colOff>212725</xdr:colOff>
      <xdr:row>78</xdr:row>
      <xdr:rowOff>159638</xdr:rowOff>
    </xdr:to>
    <xdr:sp macro="" textlink="">
      <xdr:nvSpPr>
        <xdr:cNvPr id="647" name="円/楕円 646"/>
        <xdr:cNvSpPr/>
      </xdr:nvSpPr>
      <xdr:spPr>
        <a:xfrm>
          <a:off x="14541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150765</xdr:rowOff>
    </xdr:from>
    <xdr:ext cx="469744" cy="259045"/>
    <xdr:sp macro="" textlink="">
      <xdr:nvSpPr>
        <xdr:cNvPr id="648" name="テキスト ボックス 647"/>
        <xdr:cNvSpPr txBox="1"/>
      </xdr:nvSpPr>
      <xdr:spPr>
        <a:xfrm>
          <a:off x="14357427" y="135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105259</xdr:rowOff>
    </xdr:from>
    <xdr:to>
      <xdr:col>20</xdr:col>
      <xdr:colOff>9525</xdr:colOff>
      <xdr:row>78</xdr:row>
      <xdr:rowOff>35409</xdr:rowOff>
    </xdr:to>
    <xdr:sp macro="" textlink="">
      <xdr:nvSpPr>
        <xdr:cNvPr id="649" name="円/楕円 648"/>
        <xdr:cNvSpPr/>
      </xdr:nvSpPr>
      <xdr:spPr>
        <a:xfrm>
          <a:off x="13652500" y="133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51936</xdr:rowOff>
    </xdr:from>
    <xdr:ext cx="534377" cy="259045"/>
    <xdr:sp macro="" textlink="">
      <xdr:nvSpPr>
        <xdr:cNvPr id="650" name="テキスト ボックス 649"/>
        <xdr:cNvSpPr txBox="1"/>
      </xdr:nvSpPr>
      <xdr:spPr>
        <a:xfrm>
          <a:off x="13436111" y="130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69131</xdr:rowOff>
    </xdr:from>
    <xdr:to>
      <xdr:col>18</xdr:col>
      <xdr:colOff>492125</xdr:colOff>
      <xdr:row>78</xdr:row>
      <xdr:rowOff>170731</xdr:rowOff>
    </xdr:to>
    <xdr:sp macro="" textlink="">
      <xdr:nvSpPr>
        <xdr:cNvPr id="651" name="円/楕円 650"/>
        <xdr:cNvSpPr/>
      </xdr:nvSpPr>
      <xdr:spPr>
        <a:xfrm>
          <a:off x="12763500" y="134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161858</xdr:rowOff>
    </xdr:from>
    <xdr:ext cx="469744" cy="259045"/>
    <xdr:sp macro="" textlink="">
      <xdr:nvSpPr>
        <xdr:cNvPr id="652" name="テキスト ボックス 651"/>
        <xdr:cNvSpPr txBox="1"/>
      </xdr:nvSpPr>
      <xdr:spPr>
        <a:xfrm>
          <a:off x="12579427" y="1353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153760</xdr:rowOff>
    </xdr:from>
    <xdr:to>
      <xdr:col>23</xdr:col>
      <xdr:colOff>517525</xdr:colOff>
      <xdr:row>95</xdr:row>
      <xdr:rowOff>170684</xdr:rowOff>
    </xdr:to>
    <xdr:cxnSp macro="">
      <xdr:nvCxnSpPr>
        <xdr:cNvPr id="679" name="直線コネクタ 678"/>
        <xdr:cNvCxnSpPr/>
      </xdr:nvCxnSpPr>
      <xdr:spPr>
        <a:xfrm flipV="1">
          <a:off x="15481300" y="16441510"/>
          <a:ext cx="8382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170684</xdr:rowOff>
    </xdr:from>
    <xdr:to>
      <xdr:col>22</xdr:col>
      <xdr:colOff>365125</xdr:colOff>
      <xdr:row>96</xdr:row>
      <xdr:rowOff>20847</xdr:rowOff>
    </xdr:to>
    <xdr:cxnSp macro="">
      <xdr:nvCxnSpPr>
        <xdr:cNvPr id="682" name="直線コネクタ 681"/>
        <xdr:cNvCxnSpPr/>
      </xdr:nvCxnSpPr>
      <xdr:spPr>
        <a:xfrm flipV="1">
          <a:off x="14592300" y="16458434"/>
          <a:ext cx="8890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171224</xdr:rowOff>
    </xdr:from>
    <xdr:to>
      <xdr:col>21</xdr:col>
      <xdr:colOff>161925</xdr:colOff>
      <xdr:row>96</xdr:row>
      <xdr:rowOff>20847</xdr:rowOff>
    </xdr:to>
    <xdr:cxnSp macro="">
      <xdr:nvCxnSpPr>
        <xdr:cNvPr id="685" name="直線コネクタ 684"/>
        <xdr:cNvCxnSpPr/>
      </xdr:nvCxnSpPr>
      <xdr:spPr>
        <a:xfrm>
          <a:off x="13703300" y="16458974"/>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171224</xdr:rowOff>
    </xdr:from>
    <xdr:to>
      <xdr:col>19</xdr:col>
      <xdr:colOff>644525</xdr:colOff>
      <xdr:row>96</xdr:row>
      <xdr:rowOff>29817</xdr:rowOff>
    </xdr:to>
    <xdr:cxnSp macro="">
      <xdr:nvCxnSpPr>
        <xdr:cNvPr id="688" name="直線コネクタ 687"/>
        <xdr:cNvCxnSpPr/>
      </xdr:nvCxnSpPr>
      <xdr:spPr>
        <a:xfrm flipV="1">
          <a:off x="12814300" y="16458974"/>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102960</xdr:rowOff>
    </xdr:from>
    <xdr:to>
      <xdr:col>23</xdr:col>
      <xdr:colOff>568325</xdr:colOff>
      <xdr:row>96</xdr:row>
      <xdr:rowOff>33110</xdr:rowOff>
    </xdr:to>
    <xdr:sp macro="" textlink="">
      <xdr:nvSpPr>
        <xdr:cNvPr id="698" name="円/楕円 697"/>
        <xdr:cNvSpPr/>
      </xdr:nvSpPr>
      <xdr:spPr>
        <a:xfrm>
          <a:off x="162687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125837</xdr:rowOff>
    </xdr:from>
    <xdr:ext cx="599010" cy="259045"/>
    <xdr:sp macro="" textlink="">
      <xdr:nvSpPr>
        <xdr:cNvPr id="699" name="公債費該当値テキスト"/>
        <xdr:cNvSpPr txBox="1"/>
      </xdr:nvSpPr>
      <xdr:spPr>
        <a:xfrm>
          <a:off x="16370300" y="1624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119884</xdr:rowOff>
    </xdr:from>
    <xdr:to>
      <xdr:col>22</xdr:col>
      <xdr:colOff>415925</xdr:colOff>
      <xdr:row>96</xdr:row>
      <xdr:rowOff>50034</xdr:rowOff>
    </xdr:to>
    <xdr:sp macro="" textlink="">
      <xdr:nvSpPr>
        <xdr:cNvPr id="700" name="円/楕円 699"/>
        <xdr:cNvSpPr/>
      </xdr:nvSpPr>
      <xdr:spPr>
        <a:xfrm>
          <a:off x="15430500" y="164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41161</xdr:rowOff>
    </xdr:from>
    <xdr:ext cx="599010" cy="259045"/>
    <xdr:sp macro="" textlink="">
      <xdr:nvSpPr>
        <xdr:cNvPr id="701" name="テキスト ボックス 700"/>
        <xdr:cNvSpPr txBox="1"/>
      </xdr:nvSpPr>
      <xdr:spPr>
        <a:xfrm>
          <a:off x="15181794" y="165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141497</xdr:rowOff>
    </xdr:from>
    <xdr:to>
      <xdr:col>21</xdr:col>
      <xdr:colOff>212725</xdr:colOff>
      <xdr:row>96</xdr:row>
      <xdr:rowOff>71647</xdr:rowOff>
    </xdr:to>
    <xdr:sp macro="" textlink="">
      <xdr:nvSpPr>
        <xdr:cNvPr id="702" name="円/楕円 701"/>
        <xdr:cNvSpPr/>
      </xdr:nvSpPr>
      <xdr:spPr>
        <a:xfrm>
          <a:off x="14541500" y="164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62774</xdr:rowOff>
    </xdr:from>
    <xdr:ext cx="599010" cy="259045"/>
    <xdr:sp macro="" textlink="">
      <xdr:nvSpPr>
        <xdr:cNvPr id="703" name="テキスト ボックス 702"/>
        <xdr:cNvSpPr txBox="1"/>
      </xdr:nvSpPr>
      <xdr:spPr>
        <a:xfrm>
          <a:off x="14292794" y="1652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120424</xdr:rowOff>
    </xdr:from>
    <xdr:to>
      <xdr:col>20</xdr:col>
      <xdr:colOff>9525</xdr:colOff>
      <xdr:row>96</xdr:row>
      <xdr:rowOff>50574</xdr:rowOff>
    </xdr:to>
    <xdr:sp macro="" textlink="">
      <xdr:nvSpPr>
        <xdr:cNvPr id="704" name="円/楕円 703"/>
        <xdr:cNvSpPr/>
      </xdr:nvSpPr>
      <xdr:spPr>
        <a:xfrm>
          <a:off x="13652500" y="164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41701</xdr:rowOff>
    </xdr:from>
    <xdr:ext cx="599010" cy="259045"/>
    <xdr:sp macro="" textlink="">
      <xdr:nvSpPr>
        <xdr:cNvPr id="705" name="テキスト ボックス 704"/>
        <xdr:cNvSpPr txBox="1"/>
      </xdr:nvSpPr>
      <xdr:spPr>
        <a:xfrm>
          <a:off x="13403794" y="1650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150467</xdr:rowOff>
    </xdr:from>
    <xdr:to>
      <xdr:col>18</xdr:col>
      <xdr:colOff>492125</xdr:colOff>
      <xdr:row>96</xdr:row>
      <xdr:rowOff>80617</xdr:rowOff>
    </xdr:to>
    <xdr:sp macro="" textlink="">
      <xdr:nvSpPr>
        <xdr:cNvPr id="706" name="円/楕円 705"/>
        <xdr:cNvSpPr/>
      </xdr:nvSpPr>
      <xdr:spPr>
        <a:xfrm>
          <a:off x="12763500" y="164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71744</xdr:rowOff>
    </xdr:from>
    <xdr:ext cx="534377" cy="259045"/>
    <xdr:sp macro="" textlink="">
      <xdr:nvSpPr>
        <xdr:cNvPr id="707" name="テキスト ボックス 706"/>
        <xdr:cNvSpPr txBox="1"/>
      </xdr:nvSpPr>
      <xdr:spPr>
        <a:xfrm>
          <a:off x="12547111" y="165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民生費が類似団体を下回っているのは、国民健康保険、介護保険、後期高齢者医療の各特別会計への繰出金が１０百万円減となったことが主要因と考えられる。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衛生費が類似団体を下回っているのは、一般廃棄物処理、し尿処理、斎場運営を広域市町村圏組合で運営していることが主要因と考えられる。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農林水産業費が類似団体を上回っているのは、平成２７年度において第３セクターである㈲峰浜培養へ経営基盤強化を目的に８５百万円の追加出資を行ったことが主要因と考えられる。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教育費が類似団体を大きく上回っているのは、平成２７年度において統合小学校及び統合中学校改修事業８１８百万円増が主要因と考えられる。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公債費が類似団体を上回っているのは、平成２７年度において統合小学校及び統合中学校改修事業債５０３百万円の発行が主要因と考えられる。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baseline="0">
              <a:solidFill>
                <a:schemeClr val="dk1"/>
              </a:solidFill>
              <a:latin typeface="+mn-lt"/>
              <a:ea typeface="+mn-ea"/>
              <a:cs typeface="+mn-cs"/>
            </a:rPr>
            <a:t>　</a:t>
          </a:r>
          <a:r>
            <a:rPr lang="ja-JP" altLang="ja-JP" sz="1050" b="0" i="0" baseline="0">
              <a:solidFill>
                <a:schemeClr val="dk1"/>
              </a:solidFill>
              <a:latin typeface="+mn-lt"/>
              <a:ea typeface="+mn-ea"/>
              <a:cs typeface="+mn-cs"/>
            </a:rPr>
            <a:t>平成２７年度において、財政調整基金に１７０百万円積み増したことにより、基金残高は前年を上回った。</a:t>
          </a:r>
          <a:endParaRPr lang="ja-JP" altLang="ja-JP" sz="1050">
            <a:solidFill>
              <a:schemeClr val="dk1"/>
            </a:solidFill>
            <a:latin typeface="+mn-lt"/>
            <a:ea typeface="+mn-ea"/>
            <a:cs typeface="+mn-cs"/>
          </a:endParaRPr>
        </a:p>
        <a:p>
          <a:pPr rtl="0"/>
          <a:r>
            <a:rPr lang="ja-JP" altLang="ja-JP" sz="1050" b="0" i="0" baseline="0">
              <a:solidFill>
                <a:schemeClr val="dk1"/>
              </a:solidFill>
              <a:latin typeface="+mn-lt"/>
              <a:ea typeface="+mn-ea"/>
              <a:cs typeface="+mn-cs"/>
            </a:rPr>
            <a:t>　実質収支は５３０百万円で前年比２１百万円増となり、前年を０．２２ポイント上回った。</a:t>
          </a:r>
          <a:endParaRPr lang="ja-JP" altLang="ja-JP" sz="1050">
            <a:solidFill>
              <a:schemeClr val="dk1"/>
            </a:solidFill>
            <a:latin typeface="+mn-lt"/>
            <a:ea typeface="+mn-ea"/>
            <a:cs typeface="+mn-cs"/>
          </a:endParaRPr>
        </a:p>
        <a:p>
          <a:pPr rtl="0"/>
          <a:r>
            <a:rPr lang="ja-JP" altLang="ja-JP" sz="1050" b="0" i="0" baseline="0">
              <a:solidFill>
                <a:schemeClr val="dk1"/>
              </a:solidFill>
              <a:latin typeface="+mn-lt"/>
              <a:ea typeface="+mn-ea"/>
              <a:cs typeface="+mn-cs"/>
            </a:rPr>
            <a:t>　実質単年度収支が前年を下回ったのは、平成２７年度において地方消費税交付金等の交付金が６２百万円増となり、標準財政規模が前年比１００百万円増加したことが主要因となっている。</a:t>
          </a:r>
          <a:endParaRPr lang="ja-JP" altLang="ja-JP" sz="105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一般会計等が黒字を確保しているのは、普通交付税の合併算定替によるところが大きく、平成２８年度からの合併算定替の段階的縮減に伴う普通交付税の減額を見据えた行財政改革を一層推進していく。</a:t>
          </a:r>
          <a:endParaRPr lang="ja-JP" altLang="ja-JP" sz="105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一般会計については、財政調整基金の積立後においても黒字となっている。国民健康保険事業勘定特別会計については基金が底をついており、保険料の引き上げを段階的に行うこととしているが、切迫した運営が続いている。介護保険事業特別会計については保険料を据え置いても基金があるため、比較的財政運営には余裕がある。農業集落排水事業特別会計については加入率が５２．６％と低く基準外繰出しを実施していることで黒字となっている。簡易水道事業特別会計はほぼ全世帯が加入していて、料金収入で運営が可能なことから、一般会計からの繰出しも基準内のみとなっていて、基金も造成できている。公共下水道事業特別会計については加入率が６５．３％と低く基準外繰出を実施していることで黒字となっている。　</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町営診療所特別会計については平成２４年度までは黒字を維持していたが、平成２５年度は医師退職により派遣医師で対応したため、診療報酬で運営ができずに平成２５年度以降は繰出金を支出したことで黒字となっている。漁業集落排水事業特別会計については加入率６１．０％と低く基準外繰出を行っていることで黒字となっている。</a:t>
          </a:r>
        </a:p>
        <a:p>
          <a:r>
            <a:rPr lang="ja-JP" altLang="ja-JP" sz="1100">
              <a:solidFill>
                <a:schemeClr val="dk1"/>
              </a:solidFill>
              <a:latin typeface="+mn-lt"/>
              <a:ea typeface="+mn-ea"/>
              <a:cs typeface="+mn-cs"/>
            </a:rPr>
            <a:t>　今後、一般会計については普通交付税の合併算定替</a:t>
          </a:r>
          <a:r>
            <a:rPr lang="ja-JP" altLang="en-US" sz="1100">
              <a:solidFill>
                <a:schemeClr val="dk1"/>
              </a:solidFill>
              <a:latin typeface="+mn-lt"/>
              <a:ea typeface="+mn-ea"/>
              <a:cs typeface="+mn-cs"/>
            </a:rPr>
            <a:t>の段階的縮減</a:t>
          </a:r>
          <a:r>
            <a:rPr lang="ja-JP" altLang="ja-JP" sz="1100">
              <a:solidFill>
                <a:schemeClr val="dk1"/>
              </a:solidFill>
              <a:latin typeface="+mn-lt"/>
              <a:ea typeface="+mn-ea"/>
              <a:cs typeface="+mn-cs"/>
            </a:rPr>
            <a:t>が終了するまでは黒字で推移する見込みであるが、その後は厳しい財政運営が続くため、合併算定替終了後を見据えて、更なる行財政改革を推し進めていく必要がある。</a:t>
          </a:r>
        </a:p>
        <a:p>
          <a:r>
            <a:rPr lang="ja-JP" altLang="ja-JP" sz="1100">
              <a:solidFill>
                <a:schemeClr val="dk1"/>
              </a:solidFill>
              <a:latin typeface="+mn-lt"/>
              <a:ea typeface="+mn-ea"/>
              <a:cs typeface="+mn-cs"/>
            </a:rPr>
            <a:t>　また、下水道事業特別会計については早期の加入率向上対策と料金の見直しの必要性に迫られているほか、国民健康保険事業勘定特別会計については平成２６年度から着手した保険料率の見直しを段階的に進め、できる限り早期に適正化すること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7685671</v>
      </c>
      <c r="BO4" s="379"/>
      <c r="BP4" s="379"/>
      <c r="BQ4" s="379"/>
      <c r="BR4" s="379"/>
      <c r="BS4" s="379"/>
      <c r="BT4" s="379"/>
      <c r="BU4" s="380"/>
      <c r="BV4" s="378">
        <v>6836311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12</v>
      </c>
      <c r="CU4" s="385"/>
      <c r="CV4" s="385"/>
      <c r="CW4" s="385"/>
      <c r="CX4" s="385"/>
      <c r="CY4" s="385"/>
      <c r="CZ4" s="385"/>
      <c r="DA4" s="386"/>
      <c r="DB4" s="384">
        <v>11.8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7079808</v>
      </c>
      <c r="BO5" s="416"/>
      <c r="BP5" s="416"/>
      <c r="BQ5" s="416"/>
      <c r="BR5" s="416"/>
      <c r="BS5" s="416"/>
      <c r="BT5" s="416"/>
      <c r="BU5" s="417"/>
      <c r="BV5" s="415">
        <v>6283037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83.9</v>
      </c>
      <c r="CU5" s="413"/>
      <c r="CV5" s="413"/>
      <c r="CW5" s="413"/>
      <c r="CX5" s="413"/>
      <c r="CY5" s="413"/>
      <c r="CZ5" s="413"/>
      <c r="DA5" s="414"/>
      <c r="DB5" s="412">
        <v>84.4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605863</v>
      </c>
      <c r="BO6" s="416"/>
      <c r="BP6" s="416"/>
      <c r="BQ6" s="416"/>
      <c r="BR6" s="416"/>
      <c r="BS6" s="416"/>
      <c r="BT6" s="416"/>
      <c r="BU6" s="417"/>
      <c r="BV6" s="415">
        <v>553274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87.3</v>
      </c>
      <c r="CU6" s="453"/>
      <c r="CV6" s="453"/>
      <c r="CW6" s="453"/>
      <c r="CX6" s="453"/>
      <c r="CY6" s="453"/>
      <c r="CZ6" s="453"/>
      <c r="DA6" s="454"/>
      <c r="DB6" s="452">
        <v>88.9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75622</v>
      </c>
      <c r="BO7" s="416"/>
      <c r="BP7" s="416"/>
      <c r="BQ7" s="416"/>
      <c r="BR7" s="416"/>
      <c r="BS7" s="416"/>
      <c r="BT7" s="416"/>
      <c r="BU7" s="417"/>
      <c r="BV7" s="415">
        <v>44729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4402935</v>
      </c>
      <c r="CU7" s="416"/>
      <c r="CV7" s="416"/>
      <c r="CW7" s="416"/>
      <c r="CX7" s="416"/>
      <c r="CY7" s="416"/>
      <c r="CZ7" s="416"/>
      <c r="DA7" s="417"/>
      <c r="DB7" s="415">
        <v>4302711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530241</v>
      </c>
      <c r="BO8" s="416"/>
      <c r="BP8" s="416"/>
      <c r="BQ8" s="416"/>
      <c r="BR8" s="416"/>
      <c r="BS8" s="416"/>
      <c r="BT8" s="416"/>
      <c r="BU8" s="417"/>
      <c r="BV8" s="415">
        <v>508545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7309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21696</v>
      </c>
      <c r="BO9" s="416"/>
      <c r="BP9" s="416"/>
      <c r="BQ9" s="416"/>
      <c r="BR9" s="416"/>
      <c r="BS9" s="416"/>
      <c r="BT9" s="416"/>
      <c r="BU9" s="417"/>
      <c r="BV9" s="415">
        <v>44691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8220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271249</v>
      </c>
      <c r="BO10" s="416"/>
      <c r="BP10" s="416"/>
      <c r="BQ10" s="416"/>
      <c r="BR10" s="416"/>
      <c r="BS10" s="416"/>
      <c r="BT10" s="416"/>
      <c r="BU10" s="417"/>
      <c r="BV10" s="415">
        <v>247821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7676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101503</v>
      </c>
      <c r="BO12" s="416"/>
      <c r="BP12" s="416"/>
      <c r="BQ12" s="416"/>
      <c r="BR12" s="416"/>
      <c r="BS12" s="416"/>
      <c r="BT12" s="416"/>
      <c r="BU12" s="417"/>
      <c r="BV12" s="415">
        <v>101627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7649</v>
      </c>
      <c r="S13" s="497"/>
      <c r="T13" s="497"/>
      <c r="U13" s="497"/>
      <c r="V13" s="498"/>
      <c r="W13" s="431" t="s">
        <v>120</v>
      </c>
      <c r="X13" s="432"/>
      <c r="Y13" s="432"/>
      <c r="Z13" s="432"/>
      <c r="AA13" s="432"/>
      <c r="AB13" s="422"/>
      <c r="AC13" s="466">
        <v>802</v>
      </c>
      <c r="AD13" s="467"/>
      <c r="AE13" s="467"/>
      <c r="AF13" s="467"/>
      <c r="AG13" s="506"/>
      <c r="AH13" s="466">
        <v>1055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191442</v>
      </c>
      <c r="BO13" s="416"/>
      <c r="BP13" s="416"/>
      <c r="BQ13" s="416"/>
      <c r="BR13" s="416"/>
      <c r="BS13" s="416"/>
      <c r="BT13" s="416"/>
      <c r="BU13" s="417"/>
      <c r="BV13" s="415">
        <v>190885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8.1999999999999993</v>
      </c>
      <c r="CU13" s="413"/>
      <c r="CV13" s="413"/>
      <c r="CW13" s="413"/>
      <c r="CX13" s="413"/>
      <c r="CY13" s="413"/>
      <c r="CZ13" s="413"/>
      <c r="DA13" s="414"/>
      <c r="DB13" s="412">
        <v>9.3000000000000007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7893</v>
      </c>
      <c r="S14" s="497"/>
      <c r="T14" s="497"/>
      <c r="U14" s="497"/>
      <c r="V14" s="498"/>
      <c r="W14" s="405"/>
      <c r="X14" s="406"/>
      <c r="Y14" s="406"/>
      <c r="Z14" s="406"/>
      <c r="AA14" s="406"/>
      <c r="AB14" s="395"/>
      <c r="AC14" s="499">
        <v>21.1</v>
      </c>
      <c r="AD14" s="500"/>
      <c r="AE14" s="500"/>
      <c r="AF14" s="500"/>
      <c r="AG14" s="501"/>
      <c r="AH14" s="499">
        <v>23.4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12.4</v>
      </c>
      <c r="CU14" s="511"/>
      <c r="CV14" s="511"/>
      <c r="CW14" s="511"/>
      <c r="CX14" s="511"/>
      <c r="CY14" s="511"/>
      <c r="CZ14" s="511"/>
      <c r="DA14" s="512"/>
      <c r="DB14" s="510">
        <v>18.5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7863</v>
      </c>
      <c r="S15" s="497"/>
      <c r="T15" s="497"/>
      <c r="U15" s="497"/>
      <c r="V15" s="498"/>
      <c r="W15" s="431" t="s">
        <v>127</v>
      </c>
      <c r="X15" s="432"/>
      <c r="Y15" s="432"/>
      <c r="Z15" s="432"/>
      <c r="AA15" s="432"/>
      <c r="AB15" s="422"/>
      <c r="AC15" s="466">
        <v>1037</v>
      </c>
      <c r="AD15" s="467"/>
      <c r="AE15" s="467"/>
      <c r="AF15" s="467"/>
      <c r="AG15" s="506"/>
      <c r="AH15" s="466">
        <v>1430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610304</v>
      </c>
      <c r="BO15" s="379"/>
      <c r="BP15" s="379"/>
      <c r="BQ15" s="379"/>
      <c r="BR15" s="379"/>
      <c r="BS15" s="379"/>
      <c r="BT15" s="379"/>
      <c r="BU15" s="380"/>
      <c r="BV15" s="378">
        <v>558091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27.3</v>
      </c>
      <c r="AD16" s="500"/>
      <c r="AE16" s="500"/>
      <c r="AF16" s="500"/>
      <c r="AG16" s="501"/>
      <c r="AH16" s="499">
        <v>31.7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3617369</v>
      </c>
      <c r="BO16" s="416"/>
      <c r="BP16" s="416"/>
      <c r="BQ16" s="416"/>
      <c r="BR16" s="416"/>
      <c r="BS16" s="416"/>
      <c r="BT16" s="416"/>
      <c r="BU16" s="417"/>
      <c r="BV16" s="415">
        <v>3440614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1959</v>
      </c>
      <c r="AD17" s="467"/>
      <c r="AE17" s="467"/>
      <c r="AF17" s="467"/>
      <c r="AG17" s="506"/>
      <c r="AH17" s="466">
        <v>2021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758013</v>
      </c>
      <c r="BO17" s="416"/>
      <c r="BP17" s="416"/>
      <c r="BQ17" s="416"/>
      <c r="BR17" s="416"/>
      <c r="BS17" s="416"/>
      <c r="BT17" s="416"/>
      <c r="BU17" s="417"/>
      <c r="BV17" s="415">
        <v>705869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234.14</v>
      </c>
      <c r="M18" s="528"/>
      <c r="N18" s="528"/>
      <c r="O18" s="528"/>
      <c r="P18" s="528"/>
      <c r="Q18" s="528"/>
      <c r="R18" s="529"/>
      <c r="S18" s="529"/>
      <c r="T18" s="529"/>
      <c r="U18" s="529"/>
      <c r="V18" s="530"/>
      <c r="W18" s="433"/>
      <c r="X18" s="434"/>
      <c r="Y18" s="434"/>
      <c r="Z18" s="434"/>
      <c r="AA18" s="434"/>
      <c r="AB18" s="425"/>
      <c r="AC18" s="531">
        <v>51.6</v>
      </c>
      <c r="AD18" s="532"/>
      <c r="AE18" s="532"/>
      <c r="AF18" s="532"/>
      <c r="AG18" s="533"/>
      <c r="AH18" s="531">
        <v>44.8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3680328</v>
      </c>
      <c r="BO18" s="416"/>
      <c r="BP18" s="416"/>
      <c r="BQ18" s="416"/>
      <c r="BR18" s="416"/>
      <c r="BS18" s="416"/>
      <c r="BT18" s="416"/>
      <c r="BU18" s="417"/>
      <c r="BV18" s="415">
        <v>3659943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5463421</v>
      </c>
      <c r="BO19" s="416"/>
      <c r="BP19" s="416"/>
      <c r="BQ19" s="416"/>
      <c r="BR19" s="416"/>
      <c r="BS19" s="416"/>
      <c r="BT19" s="416"/>
      <c r="BU19" s="417"/>
      <c r="BV19" s="415">
        <v>5365510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2706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8040716</v>
      </c>
      <c r="BO23" s="416"/>
      <c r="BP23" s="416"/>
      <c r="BQ23" s="416"/>
      <c r="BR23" s="416"/>
      <c r="BS23" s="416"/>
      <c r="BT23" s="416"/>
      <c r="BU23" s="417"/>
      <c r="BV23" s="415">
        <v>7703438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7500</v>
      </c>
      <c r="R24" s="467"/>
      <c r="S24" s="467"/>
      <c r="T24" s="467"/>
      <c r="U24" s="467"/>
      <c r="V24" s="506"/>
      <c r="W24" s="561"/>
      <c r="X24" s="549"/>
      <c r="Y24" s="550"/>
      <c r="Z24" s="465" t="s">
        <v>150</v>
      </c>
      <c r="AA24" s="445"/>
      <c r="AB24" s="445"/>
      <c r="AC24" s="445"/>
      <c r="AD24" s="445"/>
      <c r="AE24" s="445"/>
      <c r="AF24" s="445"/>
      <c r="AG24" s="446"/>
      <c r="AH24" s="466">
        <v>96</v>
      </c>
      <c r="AI24" s="467"/>
      <c r="AJ24" s="467"/>
      <c r="AK24" s="467"/>
      <c r="AL24" s="506"/>
      <c r="AM24" s="466">
        <v>300384</v>
      </c>
      <c r="AN24" s="467"/>
      <c r="AO24" s="467"/>
      <c r="AP24" s="467"/>
      <c r="AQ24" s="467"/>
      <c r="AR24" s="506"/>
      <c r="AS24" s="466">
        <v>3129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4672370</v>
      </c>
      <c r="BO24" s="416"/>
      <c r="BP24" s="416"/>
      <c r="BQ24" s="416"/>
      <c r="BR24" s="416"/>
      <c r="BS24" s="416"/>
      <c r="BT24" s="416"/>
      <c r="BU24" s="417"/>
      <c r="BV24" s="415">
        <v>4726948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5580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342259</v>
      </c>
      <c r="BO25" s="379"/>
      <c r="BP25" s="379"/>
      <c r="BQ25" s="379"/>
      <c r="BR25" s="379"/>
      <c r="BS25" s="379"/>
      <c r="BT25" s="379"/>
      <c r="BU25" s="380"/>
      <c r="BV25" s="378">
        <v>244906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5100</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9522</v>
      </c>
      <c r="AN26" s="467"/>
      <c r="AO26" s="467"/>
      <c r="AP26" s="467"/>
      <c r="AQ26" s="467"/>
      <c r="AR26" s="506"/>
      <c r="AS26" s="466">
        <v>3174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2760</v>
      </c>
      <c r="R27" s="467"/>
      <c r="S27" s="467"/>
      <c r="T27" s="467"/>
      <c r="U27" s="467"/>
      <c r="V27" s="506"/>
      <c r="W27" s="561"/>
      <c r="X27" s="549"/>
      <c r="Y27" s="550"/>
      <c r="Z27" s="465" t="s">
        <v>159</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2420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2570351</v>
      </c>
      <c r="BO28" s="379"/>
      <c r="BP28" s="379"/>
      <c r="BQ28" s="379"/>
      <c r="BR28" s="379"/>
      <c r="BS28" s="379"/>
      <c r="BT28" s="379"/>
      <c r="BU28" s="380"/>
      <c r="BV28" s="378">
        <v>2400605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2330</v>
      </c>
      <c r="R29" s="467"/>
      <c r="S29" s="467"/>
      <c r="T29" s="467"/>
      <c r="U29" s="467"/>
      <c r="V29" s="506"/>
      <c r="W29" s="562"/>
      <c r="X29" s="563"/>
      <c r="Y29" s="564"/>
      <c r="Z29" s="465" t="s">
        <v>166</v>
      </c>
      <c r="AA29" s="445"/>
      <c r="AB29" s="445"/>
      <c r="AC29" s="445"/>
      <c r="AD29" s="445"/>
      <c r="AE29" s="445"/>
      <c r="AF29" s="445"/>
      <c r="AG29" s="446"/>
      <c r="AH29" s="466">
        <v>96</v>
      </c>
      <c r="AI29" s="467"/>
      <c r="AJ29" s="467"/>
      <c r="AK29" s="467"/>
      <c r="AL29" s="506"/>
      <c r="AM29" s="466">
        <v>300384</v>
      </c>
      <c r="AN29" s="467"/>
      <c r="AO29" s="467"/>
      <c r="AP29" s="467"/>
      <c r="AQ29" s="467"/>
      <c r="AR29" s="506"/>
      <c r="AS29" s="466">
        <v>3129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51340</v>
      </c>
      <c r="BO29" s="416"/>
      <c r="BP29" s="416"/>
      <c r="BQ29" s="416"/>
      <c r="BR29" s="416"/>
      <c r="BS29" s="416"/>
      <c r="BT29" s="416"/>
      <c r="BU29" s="417"/>
      <c r="BV29" s="415">
        <v>51323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1238715</v>
      </c>
      <c r="BO30" s="585"/>
      <c r="BP30" s="585"/>
      <c r="BQ30" s="585"/>
      <c r="BR30" s="585"/>
      <c r="BS30" s="585"/>
      <c r="BT30" s="585"/>
      <c r="BU30" s="586"/>
      <c r="BV30" s="584">
        <v>1135888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八峰町営簡易水道事業特別会計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峰浜培養</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〇</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町営診療所特別会計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八峰町公共下水道事業特別会計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秋田県市町村総合事務組合(交通災害共済事業特別会計)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ハタハタの里観光事業</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IF('各会計、関係団体の財政状況及び健全化判断比率'!B33="","",'各会計、関係団体の財政状況及び健全化判断比率'!B33)</f>
        <v>八峰町農業集落排水事業特別会計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秋田県市町村会館管理組合(一般会計)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IF('各会計、関係団体の財政状況及び健全化判断比率'!B34="","",'各会計、関係団体の財政状況及び健全化判断比率'!B34)</f>
        <v>八峰町漁業集落排水事業特別会計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秋田県後期高齢者医療広域連合(一般会計)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10</v>
      </c>
      <c r="BF38" s="596"/>
      <c r="BG38" s="597" t="str">
        <f>IF('各会計、関係団体の財政状況及び健全化判断比率'!B35="","",'各会計、関係団体の財政状況及び健全化判断比率'!B35)</f>
        <v>八峰町合併処理浄化槽事業特別会計</v>
      </c>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秋田県後期高齢者医療広域連合(後期高齢者医療特別会計)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秋田県町村電算システム共同事業組合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能代山本広域市町村圏組合（一般会計）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能代山本広域市町村圏組合（特別養護老人ホーム運営事業特別会計）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能代山本広域市町村圏組合（能代山本ふるさと市町村圏基金特別会計）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能代市山本郡養護老人ホーム組合（一般会計）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523</v>
      </c>
      <c r="D34" s="1181"/>
      <c r="E34" s="1182"/>
      <c r="F34" s="32">
        <v>9.81</v>
      </c>
      <c r="G34" s="33">
        <v>9.73</v>
      </c>
      <c r="H34" s="33">
        <v>10.64</v>
      </c>
      <c r="I34" s="33">
        <v>11.69</v>
      </c>
      <c r="J34" s="34">
        <v>11.85</v>
      </c>
      <c r="K34" s="22"/>
      <c r="L34" s="22"/>
      <c r="M34" s="22"/>
      <c r="N34" s="22"/>
      <c r="O34" s="22"/>
      <c r="P34" s="22"/>
    </row>
    <row r="35" spans="1:16" ht="39" customHeight="1" x14ac:dyDescent="0.15">
      <c r="A35" s="22"/>
      <c r="B35" s="35"/>
      <c r="C35" s="1175" t="s">
        <v>524</v>
      </c>
      <c r="D35" s="1176"/>
      <c r="E35" s="1177"/>
      <c r="F35" s="36">
        <v>1.68</v>
      </c>
      <c r="G35" s="37">
        <v>1.67</v>
      </c>
      <c r="H35" s="37">
        <v>0.96</v>
      </c>
      <c r="I35" s="37">
        <v>0.82</v>
      </c>
      <c r="J35" s="38">
        <v>1.58</v>
      </c>
      <c r="K35" s="22"/>
      <c r="L35" s="22"/>
      <c r="M35" s="22"/>
      <c r="N35" s="22"/>
      <c r="O35" s="22"/>
      <c r="P35" s="22"/>
    </row>
    <row r="36" spans="1:16" ht="39" customHeight="1" x14ac:dyDescent="0.15">
      <c r="A36" s="22"/>
      <c r="B36" s="35"/>
      <c r="C36" s="1175" t="s">
        <v>525</v>
      </c>
      <c r="D36" s="1176"/>
      <c r="E36" s="1177"/>
      <c r="F36" s="36">
        <v>0.59</v>
      </c>
      <c r="G36" s="37">
        <v>0.44</v>
      </c>
      <c r="H36" s="37">
        <v>0.65</v>
      </c>
      <c r="I36" s="37">
        <v>0.36</v>
      </c>
      <c r="J36" s="38">
        <v>0.95</v>
      </c>
      <c r="K36" s="22"/>
      <c r="L36" s="22"/>
      <c r="M36" s="22"/>
      <c r="N36" s="22"/>
      <c r="O36" s="22"/>
      <c r="P36" s="22"/>
    </row>
    <row r="37" spans="1:16" ht="39" customHeight="1" x14ac:dyDescent="0.15">
      <c r="A37" s="22"/>
      <c r="B37" s="35"/>
      <c r="C37" s="1175" t="s">
        <v>526</v>
      </c>
      <c r="D37" s="1176"/>
      <c r="E37" s="1177"/>
      <c r="F37" s="36">
        <v>1.35</v>
      </c>
      <c r="G37" s="37">
        <v>1.75</v>
      </c>
      <c r="H37" s="37">
        <v>1.6</v>
      </c>
      <c r="I37" s="37">
        <v>1.1499999999999999</v>
      </c>
      <c r="J37" s="38">
        <v>0.77</v>
      </c>
      <c r="K37" s="22"/>
      <c r="L37" s="22"/>
      <c r="M37" s="22"/>
      <c r="N37" s="22"/>
      <c r="O37" s="22"/>
      <c r="P37" s="22"/>
    </row>
    <row r="38" spans="1:16" ht="39" customHeight="1" x14ac:dyDescent="0.15">
      <c r="A38" s="22"/>
      <c r="B38" s="35"/>
      <c r="C38" s="1175" t="s">
        <v>527</v>
      </c>
      <c r="D38" s="1176"/>
      <c r="E38" s="1177"/>
      <c r="F38" s="36">
        <v>0.22</v>
      </c>
      <c r="G38" s="37">
        <v>0.56000000000000005</v>
      </c>
      <c r="H38" s="37">
        <v>0.75</v>
      </c>
      <c r="I38" s="37">
        <v>0.44</v>
      </c>
      <c r="J38" s="38">
        <v>0.5</v>
      </c>
      <c r="K38" s="22"/>
      <c r="L38" s="22"/>
      <c r="M38" s="22"/>
      <c r="N38" s="22"/>
      <c r="O38" s="22"/>
      <c r="P38" s="22"/>
    </row>
    <row r="39" spans="1:16" ht="39" customHeight="1" x14ac:dyDescent="0.15">
      <c r="A39" s="22"/>
      <c r="B39" s="35"/>
      <c r="C39" s="1175" t="s">
        <v>528</v>
      </c>
      <c r="D39" s="1176"/>
      <c r="E39" s="1177"/>
      <c r="F39" s="36">
        <v>0.56000000000000005</v>
      </c>
      <c r="G39" s="37">
        <v>0.28999999999999998</v>
      </c>
      <c r="H39" s="37">
        <v>0.19</v>
      </c>
      <c r="I39" s="37">
        <v>0.12</v>
      </c>
      <c r="J39" s="38">
        <v>0.18</v>
      </c>
      <c r="K39" s="22"/>
      <c r="L39" s="22"/>
      <c r="M39" s="22"/>
      <c r="N39" s="22"/>
      <c r="O39" s="22"/>
      <c r="P39" s="22"/>
    </row>
    <row r="40" spans="1:16" ht="39" customHeight="1" x14ac:dyDescent="0.15">
      <c r="A40" s="22"/>
      <c r="B40" s="35"/>
      <c r="C40" s="1175" t="s">
        <v>529</v>
      </c>
      <c r="D40" s="1176"/>
      <c r="E40" s="1177"/>
      <c r="F40" s="36">
        <v>0.06</v>
      </c>
      <c r="G40" s="37">
        <v>0.15</v>
      </c>
      <c r="H40" s="37">
        <v>0.08</v>
      </c>
      <c r="I40" s="37">
        <v>0.02</v>
      </c>
      <c r="J40" s="38">
        <v>0.06</v>
      </c>
      <c r="K40" s="22"/>
      <c r="L40" s="22"/>
      <c r="M40" s="22"/>
      <c r="N40" s="22"/>
      <c r="O40" s="22"/>
      <c r="P40" s="22"/>
    </row>
    <row r="41" spans="1:16" ht="39" customHeight="1" x14ac:dyDescent="0.15">
      <c r="A41" s="22"/>
      <c r="B41" s="35"/>
      <c r="C41" s="1175" t="s">
        <v>530</v>
      </c>
      <c r="D41" s="1176"/>
      <c r="E41" s="1177"/>
      <c r="F41" s="36">
        <v>0.06</v>
      </c>
      <c r="G41" s="37">
        <v>0.13</v>
      </c>
      <c r="H41" s="37">
        <v>0.11</v>
      </c>
      <c r="I41" s="37">
        <v>0.08</v>
      </c>
      <c r="J41" s="38">
        <v>0.04</v>
      </c>
      <c r="K41" s="22"/>
      <c r="L41" s="22"/>
      <c r="M41" s="22"/>
      <c r="N41" s="22"/>
      <c r="O41" s="22"/>
      <c r="P41" s="22"/>
    </row>
    <row r="42" spans="1:16" ht="39" customHeight="1" x14ac:dyDescent="0.15">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532</v>
      </c>
      <c r="D43" s="1179"/>
      <c r="E43" s="1180"/>
      <c r="F43" s="41">
        <v>0.01</v>
      </c>
      <c r="G43" s="42">
        <v>0.11</v>
      </c>
      <c r="H43" s="42">
        <v>0.08</v>
      </c>
      <c r="I43" s="42">
        <v>0.05</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826</v>
      </c>
      <c r="L45" s="60">
        <v>867</v>
      </c>
      <c r="M45" s="60">
        <v>819</v>
      </c>
      <c r="N45" s="60">
        <v>834</v>
      </c>
      <c r="O45" s="61">
        <v>839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352</v>
      </c>
      <c r="L48" s="64">
        <v>358</v>
      </c>
      <c r="M48" s="64">
        <v>345</v>
      </c>
      <c r="N48" s="64">
        <v>343</v>
      </c>
      <c r="O48" s="65">
        <v>323</v>
      </c>
      <c r="P48" s="48"/>
      <c r="Q48" s="48"/>
      <c r="R48" s="48"/>
      <c r="S48" s="48"/>
      <c r="T48" s="48"/>
      <c r="U48" s="48"/>
    </row>
    <row r="49" spans="1:21" ht="30.75" customHeight="1" x14ac:dyDescent="0.15">
      <c r="A49" s="48"/>
      <c r="B49" s="1193"/>
      <c r="C49" s="1194"/>
      <c r="D49" s="62"/>
      <c r="E49" s="1185" t="s">
        <v>15</v>
      </c>
      <c r="F49" s="1185"/>
      <c r="G49" s="1185"/>
      <c r="H49" s="1185"/>
      <c r="I49" s="1185"/>
      <c r="J49" s="1186"/>
      <c r="K49" s="63">
        <v>28</v>
      </c>
      <c r="L49" s="64">
        <v>16</v>
      </c>
      <c r="M49" s="64">
        <v>5</v>
      </c>
      <c r="N49" s="64">
        <v>6</v>
      </c>
      <c r="O49" s="65">
        <v>6</v>
      </c>
      <c r="P49" s="48"/>
      <c r="Q49" s="48"/>
      <c r="R49" s="48"/>
      <c r="S49" s="48"/>
      <c r="T49" s="48"/>
      <c r="U49" s="48"/>
    </row>
    <row r="50" spans="1:21" ht="30.75" customHeight="1" x14ac:dyDescent="0.15">
      <c r="A50" s="48"/>
      <c r="B50" s="1193"/>
      <c r="C50" s="1194"/>
      <c r="D50" s="62"/>
      <c r="E50" s="1185" t="s">
        <v>16</v>
      </c>
      <c r="F50" s="1185"/>
      <c r="G50" s="1185"/>
      <c r="H50" s="1185"/>
      <c r="I50" s="1185"/>
      <c r="J50" s="1186"/>
      <c r="K50" s="63">
        <v>35</v>
      </c>
      <c r="L50" s="64">
        <v>31</v>
      </c>
      <c r="M50" s="64">
        <v>20</v>
      </c>
      <c r="N50" s="64">
        <v>19</v>
      </c>
      <c r="O50" s="65">
        <v>17</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869</v>
      </c>
      <c r="L52" s="64">
        <v>895</v>
      </c>
      <c r="M52" s="64">
        <v>896</v>
      </c>
      <c r="N52" s="64">
        <v>915</v>
      </c>
      <c r="O52" s="65">
        <v>916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372</v>
      </c>
      <c r="L53" s="69">
        <v>377</v>
      </c>
      <c r="M53" s="69">
        <v>293</v>
      </c>
      <c r="N53" s="69">
        <v>287</v>
      </c>
      <c r="O53" s="70">
        <v>270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99" t="s">
        <v>23</v>
      </c>
      <c r="C41" s="1200"/>
      <c r="D41" s="81"/>
      <c r="E41" s="1205" t="s">
        <v>24</v>
      </c>
      <c r="F41" s="1205"/>
      <c r="G41" s="1205"/>
      <c r="H41" s="1206"/>
      <c r="I41" s="82">
        <v>7705</v>
      </c>
      <c r="J41" s="83">
        <v>7699</v>
      </c>
      <c r="K41" s="83">
        <v>7782</v>
      </c>
      <c r="L41" s="83">
        <v>7703</v>
      </c>
      <c r="M41" s="84">
        <v>8041</v>
      </c>
    </row>
    <row r="42" spans="2:13" ht="27.75" customHeight="1" x14ac:dyDescent="0.15">
      <c r="B42" s="1201"/>
      <c r="C42" s="1202"/>
      <c r="D42" s="85"/>
      <c r="E42" s="1207" t="s">
        <v>25</v>
      </c>
      <c r="F42" s="1207"/>
      <c r="G42" s="1207"/>
      <c r="H42" s="1208"/>
      <c r="I42" s="86">
        <v>147</v>
      </c>
      <c r="J42" s="87">
        <v>115</v>
      </c>
      <c r="K42" s="87">
        <v>94</v>
      </c>
      <c r="L42" s="87">
        <v>75</v>
      </c>
      <c r="M42" s="88">
        <v>59</v>
      </c>
    </row>
    <row r="43" spans="2:13" ht="27.75" customHeight="1" x14ac:dyDescent="0.15">
      <c r="B43" s="1201"/>
      <c r="C43" s="1202"/>
      <c r="D43" s="85"/>
      <c r="E43" s="1207" t="s">
        <v>26</v>
      </c>
      <c r="F43" s="1207"/>
      <c r="G43" s="1207"/>
      <c r="H43" s="1208"/>
      <c r="I43" s="86">
        <v>3742</v>
      </c>
      <c r="J43" s="87">
        <v>3560</v>
      </c>
      <c r="K43" s="87">
        <v>3417</v>
      </c>
      <c r="L43" s="87">
        <v>3463</v>
      </c>
      <c r="M43" s="88">
        <v>3313</v>
      </c>
    </row>
    <row r="44" spans="2:13" ht="27.75" customHeight="1" x14ac:dyDescent="0.15">
      <c r="B44" s="1201"/>
      <c r="C44" s="1202"/>
      <c r="D44" s="85"/>
      <c r="E44" s="1207" t="s">
        <v>27</v>
      </c>
      <c r="F44" s="1207"/>
      <c r="G44" s="1207"/>
      <c r="H44" s="1208"/>
      <c r="I44" s="86">
        <v>61</v>
      </c>
      <c r="J44" s="87">
        <v>36</v>
      </c>
      <c r="K44" s="87">
        <v>25</v>
      </c>
      <c r="L44" s="87">
        <v>19</v>
      </c>
      <c r="M44" s="88">
        <v>15</v>
      </c>
    </row>
    <row r="45" spans="2:13" ht="27.75" customHeight="1" x14ac:dyDescent="0.15">
      <c r="B45" s="1201"/>
      <c r="C45" s="1202"/>
      <c r="D45" s="85"/>
      <c r="E45" s="1207" t="s">
        <v>28</v>
      </c>
      <c r="F45" s="1207"/>
      <c r="G45" s="1207"/>
      <c r="H45" s="1208"/>
      <c r="I45" s="86">
        <v>996</v>
      </c>
      <c r="J45" s="87">
        <v>867</v>
      </c>
      <c r="K45" s="87">
        <v>766</v>
      </c>
      <c r="L45" s="87">
        <v>640</v>
      </c>
      <c r="M45" s="88">
        <v>582</v>
      </c>
    </row>
    <row r="46" spans="2:13" ht="27.75" customHeight="1" x14ac:dyDescent="0.15">
      <c r="B46" s="1201"/>
      <c r="C46" s="1202"/>
      <c r="D46" s="85"/>
      <c r="E46" s="1207" t="s">
        <v>29</v>
      </c>
      <c r="F46" s="1207"/>
      <c r="G46" s="1207"/>
      <c r="H46" s="1208"/>
      <c r="I46" s="86">
        <v>15</v>
      </c>
      <c r="J46" s="87">
        <v>118</v>
      </c>
      <c r="K46" s="87">
        <v>12</v>
      </c>
      <c r="L46" s="87">
        <v>11</v>
      </c>
      <c r="M46" s="88">
        <v>10</v>
      </c>
    </row>
    <row r="47" spans="2:13" ht="27.75" customHeight="1" x14ac:dyDescent="0.15">
      <c r="B47" s="1201"/>
      <c r="C47" s="1202"/>
      <c r="D47" s="85"/>
      <c r="E47" s="1207" t="s">
        <v>30</v>
      </c>
      <c r="F47" s="1207"/>
      <c r="G47" s="1207"/>
      <c r="H47" s="1208"/>
      <c r="I47" s="86" t="s">
        <v>478</v>
      </c>
      <c r="J47" s="87" t="s">
        <v>478</v>
      </c>
      <c r="K47" s="87" t="s">
        <v>478</v>
      </c>
      <c r="L47" s="87" t="s">
        <v>478</v>
      </c>
      <c r="M47" s="88" t="s">
        <v>478</v>
      </c>
    </row>
    <row r="48" spans="2:13" ht="27.75" customHeight="1" x14ac:dyDescent="0.15">
      <c r="B48" s="1203"/>
      <c r="C48" s="1204"/>
      <c r="D48" s="85"/>
      <c r="E48" s="1207" t="s">
        <v>31</v>
      </c>
      <c r="F48" s="1207"/>
      <c r="G48" s="1207"/>
      <c r="H48" s="1208"/>
      <c r="I48" s="86" t="s">
        <v>478</v>
      </c>
      <c r="J48" s="87" t="s">
        <v>478</v>
      </c>
      <c r="K48" s="87">
        <v>4</v>
      </c>
      <c r="L48" s="87" t="s">
        <v>478</v>
      </c>
      <c r="M48" s="88" t="s">
        <v>478</v>
      </c>
    </row>
    <row r="49" spans="2:13" ht="27.75" customHeight="1" x14ac:dyDescent="0.15">
      <c r="B49" s="1209" t="s">
        <v>32</v>
      </c>
      <c r="C49" s="1210"/>
      <c r="D49" s="89"/>
      <c r="E49" s="1207" t="s">
        <v>33</v>
      </c>
      <c r="F49" s="1207"/>
      <c r="G49" s="1207"/>
      <c r="H49" s="1208"/>
      <c r="I49" s="86">
        <v>2127</v>
      </c>
      <c r="J49" s="87">
        <v>2313</v>
      </c>
      <c r="K49" s="87">
        <v>2525</v>
      </c>
      <c r="L49" s="87">
        <v>2680</v>
      </c>
      <c r="M49" s="88">
        <v>2861</v>
      </c>
    </row>
    <row r="50" spans="2:13" ht="27.75" customHeight="1" x14ac:dyDescent="0.15">
      <c r="B50" s="1201"/>
      <c r="C50" s="1202"/>
      <c r="D50" s="85"/>
      <c r="E50" s="1207" t="s">
        <v>34</v>
      </c>
      <c r="F50" s="1207"/>
      <c r="G50" s="1207"/>
      <c r="H50" s="1208"/>
      <c r="I50" s="86">
        <v>110</v>
      </c>
      <c r="J50" s="87">
        <v>89</v>
      </c>
      <c r="K50" s="87">
        <v>76</v>
      </c>
      <c r="L50" s="87">
        <v>70</v>
      </c>
      <c r="M50" s="88">
        <v>68</v>
      </c>
    </row>
    <row r="51" spans="2:13" ht="27.75" customHeight="1" x14ac:dyDescent="0.15">
      <c r="B51" s="1203"/>
      <c r="C51" s="1204"/>
      <c r="D51" s="85"/>
      <c r="E51" s="1207" t="s">
        <v>35</v>
      </c>
      <c r="F51" s="1207"/>
      <c r="G51" s="1207"/>
      <c r="H51" s="1208"/>
      <c r="I51" s="86">
        <v>8695</v>
      </c>
      <c r="J51" s="87">
        <v>8692</v>
      </c>
      <c r="K51" s="87">
        <v>8693</v>
      </c>
      <c r="L51" s="87">
        <v>8531</v>
      </c>
      <c r="M51" s="88">
        <v>8654</v>
      </c>
    </row>
    <row r="52" spans="2:13" ht="27.75" customHeight="1" thickBot="1" x14ac:dyDescent="0.2">
      <c r="B52" s="1211" t="s">
        <v>36</v>
      </c>
      <c r="C52" s="1212"/>
      <c r="D52" s="90"/>
      <c r="E52" s="1213" t="s">
        <v>37</v>
      </c>
      <c r="F52" s="1213"/>
      <c r="G52" s="1213"/>
      <c r="H52" s="1214"/>
      <c r="I52" s="91">
        <v>1735</v>
      </c>
      <c r="J52" s="92">
        <v>1302</v>
      </c>
      <c r="K52" s="92">
        <v>805</v>
      </c>
      <c r="L52" s="92">
        <v>630</v>
      </c>
      <c r="M52" s="93">
        <v>437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111104</v>
      </c>
      <c r="E3" s="116"/>
      <c r="F3" s="117">
        <v>146140</v>
      </c>
      <c r="G3" s="118"/>
      <c r="H3" s="119"/>
    </row>
    <row r="4" spans="1:8" x14ac:dyDescent="0.15">
      <c r="A4" s="120"/>
      <c r="B4" s="121"/>
      <c r="C4" s="122"/>
      <c r="D4" s="123">
        <v>89256</v>
      </c>
      <c r="E4" s="124"/>
      <c r="F4" s="125">
        <v>75451</v>
      </c>
      <c r="G4" s="126"/>
      <c r="H4" s="127"/>
    </row>
    <row r="5" spans="1:8" x14ac:dyDescent="0.15">
      <c r="A5" s="108" t="s">
        <v>512</v>
      </c>
      <c r="B5" s="113"/>
      <c r="C5" s="114"/>
      <c r="D5" s="115">
        <v>74206</v>
      </c>
      <c r="E5" s="116"/>
      <c r="F5" s="117">
        <v>146641</v>
      </c>
      <c r="G5" s="118"/>
      <c r="H5" s="119"/>
    </row>
    <row r="6" spans="1:8" x14ac:dyDescent="0.15">
      <c r="A6" s="120"/>
      <c r="B6" s="121"/>
      <c r="C6" s="122"/>
      <c r="D6" s="123">
        <v>64961</v>
      </c>
      <c r="E6" s="124"/>
      <c r="F6" s="125">
        <v>68142</v>
      </c>
      <c r="G6" s="126"/>
      <c r="H6" s="127"/>
    </row>
    <row r="7" spans="1:8" x14ac:dyDescent="0.15">
      <c r="A7" s="108" t="s">
        <v>513</v>
      </c>
      <c r="B7" s="113"/>
      <c r="C7" s="114"/>
      <c r="D7" s="115">
        <v>197983</v>
      </c>
      <c r="E7" s="116"/>
      <c r="F7" s="117">
        <v>174587</v>
      </c>
      <c r="G7" s="118"/>
      <c r="H7" s="119"/>
    </row>
    <row r="8" spans="1:8" x14ac:dyDescent="0.15">
      <c r="A8" s="120"/>
      <c r="B8" s="121"/>
      <c r="C8" s="122"/>
      <c r="D8" s="123">
        <v>113234</v>
      </c>
      <c r="E8" s="124"/>
      <c r="F8" s="125">
        <v>79695</v>
      </c>
      <c r="G8" s="126"/>
      <c r="H8" s="127"/>
    </row>
    <row r="9" spans="1:8" x14ac:dyDescent="0.15">
      <c r="A9" s="108" t="s">
        <v>514</v>
      </c>
      <c r="B9" s="113"/>
      <c r="C9" s="114"/>
      <c r="D9" s="115">
        <v>90238</v>
      </c>
      <c r="E9" s="116"/>
      <c r="F9" s="117">
        <v>175675</v>
      </c>
      <c r="G9" s="118"/>
      <c r="H9" s="119"/>
    </row>
    <row r="10" spans="1:8" x14ac:dyDescent="0.15">
      <c r="A10" s="120"/>
      <c r="B10" s="121"/>
      <c r="C10" s="122"/>
      <c r="D10" s="123">
        <v>64185</v>
      </c>
      <c r="E10" s="124"/>
      <c r="F10" s="125">
        <v>87698</v>
      </c>
      <c r="G10" s="126"/>
      <c r="H10" s="127"/>
    </row>
    <row r="11" spans="1:8" x14ac:dyDescent="0.15">
      <c r="A11" s="108" t="s">
        <v>515</v>
      </c>
      <c r="B11" s="113"/>
      <c r="C11" s="114"/>
      <c r="D11" s="115">
        <v>169528</v>
      </c>
      <c r="E11" s="116"/>
      <c r="F11" s="117">
        <v>162193</v>
      </c>
      <c r="G11" s="118"/>
      <c r="H11" s="119"/>
    </row>
    <row r="12" spans="1:8" x14ac:dyDescent="0.15">
      <c r="A12" s="120"/>
      <c r="B12" s="121"/>
      <c r="C12" s="128"/>
      <c r="D12" s="123">
        <v>64827</v>
      </c>
      <c r="E12" s="124"/>
      <c r="F12" s="125">
        <v>79985</v>
      </c>
      <c r="G12" s="126"/>
      <c r="H12" s="127"/>
    </row>
    <row r="13" spans="1:8" x14ac:dyDescent="0.15">
      <c r="A13" s="108"/>
      <c r="B13" s="113"/>
      <c r="C13" s="129"/>
      <c r="D13" s="130">
        <v>128612</v>
      </c>
      <c r="E13" s="131"/>
      <c r="F13" s="132">
        <v>161047</v>
      </c>
      <c r="G13" s="133"/>
      <c r="H13" s="119"/>
    </row>
    <row r="14" spans="1:8" x14ac:dyDescent="0.15">
      <c r="A14" s="120"/>
      <c r="B14" s="121"/>
      <c r="C14" s="122"/>
      <c r="D14" s="123">
        <v>79293</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10.38</v>
      </c>
      <c r="C19" s="134">
        <f>ROUND(VALUE(SUBSTITUTE(実質収支比率等に係る経年分析!G$48,"▲","-")),2)</f>
        <v>10.029999999999999</v>
      </c>
      <c r="D19" s="134">
        <f>ROUND(VALUE(SUBSTITUTE(実質収支比率等に係る経年分析!H$48,"▲","-")),2)</f>
        <v>10.85</v>
      </c>
      <c r="E19" s="134">
        <f>ROUND(VALUE(SUBSTITUTE(実質収支比率等に係る経年分析!I$48,"▲","-")),2)</f>
        <v>11.82</v>
      </c>
      <c r="F19" s="134">
        <f>ROUND(VALUE(SUBSTITUTE(実質収支比率等に係る経年分析!J$48,"▲","-")),2)</f>
        <v>12.04</v>
      </c>
    </row>
    <row r="20" spans="1:11" x14ac:dyDescent="0.15">
      <c r="A20" s="134" t="s">
        <v>42</v>
      </c>
      <c r="B20" s="134">
        <f>ROUND(VALUE(SUBSTITUTE(実質収支比率等に係る経年分析!F$47,"▲","-")),2)</f>
        <v>43.89</v>
      </c>
      <c r="C20" s="134">
        <f>ROUND(VALUE(SUBSTITUTE(実質収支比率等に係る経年分析!G$47,"▲","-")),2)</f>
        <v>47.89</v>
      </c>
      <c r="D20" s="134">
        <f>ROUND(VALUE(SUBSTITUTE(実質収支比率等に係る経年分析!H$47,"▲","-")),2)</f>
        <v>52.72</v>
      </c>
      <c r="E20" s="134">
        <f>ROUND(VALUE(SUBSTITUTE(実質収支比率等に係る経年分析!I$47,"▲","-")),2)</f>
        <v>55.79</v>
      </c>
      <c r="F20" s="134">
        <f>ROUND(VALUE(SUBSTITUTE(実質収支比率等に係る経年分析!J$47,"▲","-")),2)</f>
        <v>58.38</v>
      </c>
    </row>
    <row r="21" spans="1:11" x14ac:dyDescent="0.15">
      <c r="A21" s="134" t="s">
        <v>43</v>
      </c>
      <c r="B21" s="134">
        <f>IF(ISNUMBER(VALUE(SUBSTITUTE(実質収支比率等に係る経年分析!F$49,"▲","-"))),ROUND(VALUE(SUBSTITUTE(実質収支比率等に係る経年分析!F$49,"▲","-")),2),NA())</f>
        <v>6.35</v>
      </c>
      <c r="C21" s="134">
        <f>IF(ISNUMBER(VALUE(SUBSTITUTE(実質収支比率等に係る経年分析!G$49,"▲","-"))),ROUND(VALUE(SUBSTITUTE(実質収支比率等に係る経年分析!G$49,"▲","-")),2),NA())</f>
        <v>4</v>
      </c>
      <c r="D21" s="134">
        <f>IF(ISNUMBER(VALUE(SUBSTITUTE(実質収支比率等に係る経年分析!H$49,"▲","-"))),ROUND(VALUE(SUBSTITUTE(実質収支比率等に係る経年分析!H$49,"▲","-")),2),NA())</f>
        <v>5.6</v>
      </c>
      <c r="E21" s="134">
        <f>IF(ISNUMBER(VALUE(SUBSTITUTE(実質収支比率等に係る経年分析!I$49,"▲","-"))),ROUND(VALUE(SUBSTITUTE(実質収支比率等に係る経年分析!I$49,"▲","-")),2),NA())</f>
        <v>4.4400000000000004</v>
      </c>
      <c r="F21" s="134">
        <f>IF(ISNUMBER(VALUE(SUBSTITUTE(実質収支比率等に係る経年分析!J$49,"▲","-"))),ROUND(VALUE(SUBSTITUTE(実質収支比率等に係る経年分析!J$49,"▲","-")),2),NA())</f>
        <v>4.3499999999999996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八峰町漁業集落排水事業特別会計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八峰町農業集落排水事業特別会計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町営診療所特別会計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八峰町公共下水道事業特別会計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x14ac:dyDescent="0.15">
      <c r="A34" s="135" t="str">
        <f>IF(連結実質赤字比率に係る赤字・黒字の構成分析!C$36="",NA(),連結実質赤字比率に係る赤字・黒字の構成分析!C$36)</f>
        <v>八峰町営簡易水道事業特別会計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x14ac:dyDescent="0.15">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869</v>
      </c>
      <c r="E42" s="136"/>
      <c r="F42" s="136"/>
      <c r="G42" s="136">
        <f>'実質公債費比率（分子）の構造'!L$52</f>
        <v>895</v>
      </c>
      <c r="H42" s="136"/>
      <c r="I42" s="136"/>
      <c r="J42" s="136">
        <f>'実質公債費比率（分子）の構造'!M$52</f>
        <v>896</v>
      </c>
      <c r="K42" s="136"/>
      <c r="L42" s="136"/>
      <c r="M42" s="136">
        <f>'実質公債費比率（分子）の構造'!N$52</f>
        <v>915</v>
      </c>
      <c r="N42" s="136"/>
      <c r="O42" s="136"/>
      <c r="P42" s="136">
        <f>'実質公債費比率（分子）の構造'!O$52</f>
        <v>916</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35</v>
      </c>
      <c r="C44" s="136"/>
      <c r="D44" s="136"/>
      <c r="E44" s="136">
        <f>'実質公債費比率（分子）の構造'!L$50</f>
        <v>31</v>
      </c>
      <c r="F44" s="136"/>
      <c r="G44" s="136"/>
      <c r="H44" s="136">
        <f>'実質公債費比率（分子）の構造'!M$50</f>
        <v>20</v>
      </c>
      <c r="I44" s="136"/>
      <c r="J44" s="136"/>
      <c r="K44" s="136">
        <f>'実質公債費比率（分子）の構造'!N$50</f>
        <v>19</v>
      </c>
      <c r="L44" s="136"/>
      <c r="M44" s="136"/>
      <c r="N44" s="136">
        <f>'実質公債費比率（分子）の構造'!O$50</f>
        <v>17</v>
      </c>
      <c r="O44" s="136"/>
      <c r="P44" s="136"/>
    </row>
    <row r="45" spans="1:16" x14ac:dyDescent="0.15">
      <c r="A45" s="136" t="s">
        <v>53</v>
      </c>
      <c r="B45" s="136">
        <f>'実質公債費比率（分子）の構造'!K$49</f>
        <v>28</v>
      </c>
      <c r="C45" s="136"/>
      <c r="D45" s="136"/>
      <c r="E45" s="136">
        <f>'実質公債費比率（分子）の構造'!L$49</f>
        <v>16</v>
      </c>
      <c r="F45" s="136"/>
      <c r="G45" s="136"/>
      <c r="H45" s="136">
        <f>'実質公債費比率（分子）の構造'!M$49</f>
        <v>5</v>
      </c>
      <c r="I45" s="136"/>
      <c r="J45" s="136"/>
      <c r="K45" s="136">
        <f>'実質公債費比率（分子）の構造'!N$49</f>
        <v>6</v>
      </c>
      <c r="L45" s="136"/>
      <c r="M45" s="136"/>
      <c r="N45" s="136">
        <f>'実質公債費比率（分子）の構造'!O$49</f>
        <v>6</v>
      </c>
      <c r="O45" s="136"/>
      <c r="P45" s="136"/>
    </row>
    <row r="46" spans="1:16" x14ac:dyDescent="0.15">
      <c r="A46" s="136" t="s">
        <v>54</v>
      </c>
      <c r="B46" s="136">
        <f>'実質公債費比率（分子）の構造'!K$48</f>
        <v>352</v>
      </c>
      <c r="C46" s="136"/>
      <c r="D46" s="136"/>
      <c r="E46" s="136">
        <f>'実質公債費比率（分子）の構造'!L$48</f>
        <v>358</v>
      </c>
      <c r="F46" s="136"/>
      <c r="G46" s="136"/>
      <c r="H46" s="136">
        <f>'実質公債費比率（分子）の構造'!M$48</f>
        <v>345</v>
      </c>
      <c r="I46" s="136"/>
      <c r="J46" s="136"/>
      <c r="K46" s="136">
        <f>'実質公債費比率（分子）の構造'!N$48</f>
        <v>343</v>
      </c>
      <c r="L46" s="136"/>
      <c r="M46" s="136"/>
      <c r="N46" s="136">
        <f>'実質公債費比率（分子）の構造'!O$48</f>
        <v>323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826</v>
      </c>
      <c r="C49" s="136"/>
      <c r="D49" s="136"/>
      <c r="E49" s="136">
        <f>'実質公債費比率（分子）の構造'!L$45</f>
        <v>867</v>
      </c>
      <c r="F49" s="136"/>
      <c r="G49" s="136"/>
      <c r="H49" s="136">
        <f>'実質公債費比率（分子）の構造'!M$45</f>
        <v>819</v>
      </c>
      <c r="I49" s="136"/>
      <c r="J49" s="136"/>
      <c r="K49" s="136">
        <f>'実質公債費比率（分子）の構造'!N$45</f>
        <v>834</v>
      </c>
      <c r="L49" s="136"/>
      <c r="M49" s="136"/>
      <c r="N49" s="136">
        <f>'実質公債費比率（分子）の構造'!O$45</f>
        <v>839</v>
      </c>
      <c r="O49" s="136"/>
      <c r="P49" s="136"/>
    </row>
    <row r="50" spans="1:16" x14ac:dyDescent="0.15">
      <c r="A50" s="136" t="s">
        <v>58</v>
      </c>
      <c r="B50" s="136" t="e">
        <f>NA()</f>
        <v>#N/A</v>
      </c>
      <c r="C50" s="136">
        <f>IF(ISNUMBER('実質公債費比率（分子）の構造'!K$53),'実質公債費比率（分子）の構造'!K$53,NA())</f>
        <v>372</v>
      </c>
      <c r="D50" s="136" t="e">
        <f>NA()</f>
        <v>#N/A</v>
      </c>
      <c r="E50" s="136" t="e">
        <f>NA()</f>
        <v>#N/A</v>
      </c>
      <c r="F50" s="136">
        <f>IF(ISNUMBER('実質公債費比率（分子）の構造'!L$53),'実質公債費比率（分子）の構造'!L$53,NA())</f>
        <v>377</v>
      </c>
      <c r="G50" s="136" t="e">
        <f>NA()</f>
        <v>#N/A</v>
      </c>
      <c r="H50" s="136" t="e">
        <f>NA()</f>
        <v>#N/A</v>
      </c>
      <c r="I50" s="136">
        <f>IF(ISNUMBER('実質公債費比率（分子）の構造'!M$53),'実質公債費比率（分子）の構造'!M$53,NA())</f>
        <v>293</v>
      </c>
      <c r="J50" s="136" t="e">
        <f>NA()</f>
        <v>#N/A</v>
      </c>
      <c r="K50" s="136" t="e">
        <f>NA()</f>
        <v>#N/A</v>
      </c>
      <c r="L50" s="136">
        <f>IF(ISNUMBER('実質公債費比率（分子）の構造'!N$53),'実質公債費比率（分子）の構造'!N$53,NA())</f>
        <v>287</v>
      </c>
      <c r="M50" s="136" t="e">
        <f>NA()</f>
        <v>#N/A</v>
      </c>
      <c r="N50" s="136" t="e">
        <f>NA()</f>
        <v>#N/A</v>
      </c>
      <c r="O50" s="136">
        <f>IF(ISNUMBER('実質公債費比率（分子）の構造'!O$53),'実質公債費比率（分子）の構造'!O$53,NA())</f>
        <v>270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8695</v>
      </c>
      <c r="E56" s="135"/>
      <c r="F56" s="135"/>
      <c r="G56" s="135">
        <f>'将来負担比率（分子）の構造'!J$51</f>
        <v>8692</v>
      </c>
      <c r="H56" s="135"/>
      <c r="I56" s="135"/>
      <c r="J56" s="135">
        <f>'将来負担比率（分子）の構造'!K$51</f>
        <v>8693</v>
      </c>
      <c r="K56" s="135"/>
      <c r="L56" s="135"/>
      <c r="M56" s="135">
        <f>'将来負担比率（分子）の構造'!L$51</f>
        <v>8531</v>
      </c>
      <c r="N56" s="135"/>
      <c r="O56" s="135"/>
      <c r="P56" s="135">
        <f>'将来負担比率（分子）の構造'!M$51</f>
        <v>8654</v>
      </c>
    </row>
    <row r="57" spans="1:16" x14ac:dyDescent="0.15">
      <c r="A57" s="135" t="s">
        <v>34</v>
      </c>
      <c r="B57" s="135"/>
      <c r="C57" s="135"/>
      <c r="D57" s="135">
        <f>'将来負担比率（分子）の構造'!I$50</f>
        <v>110</v>
      </c>
      <c r="E57" s="135"/>
      <c r="F57" s="135"/>
      <c r="G57" s="135">
        <f>'将来負担比率（分子）の構造'!J$50</f>
        <v>89</v>
      </c>
      <c r="H57" s="135"/>
      <c r="I57" s="135"/>
      <c r="J57" s="135">
        <f>'将来負担比率（分子）の構造'!K$50</f>
        <v>76</v>
      </c>
      <c r="K57" s="135"/>
      <c r="L57" s="135"/>
      <c r="M57" s="135">
        <f>'将来負担比率（分子）の構造'!L$50</f>
        <v>70</v>
      </c>
      <c r="N57" s="135"/>
      <c r="O57" s="135"/>
      <c r="P57" s="135">
        <f>'将来負担比率（分子）の構造'!M$50</f>
        <v>68</v>
      </c>
    </row>
    <row r="58" spans="1:16" x14ac:dyDescent="0.15">
      <c r="A58" s="135" t="s">
        <v>33</v>
      </c>
      <c r="B58" s="135"/>
      <c r="C58" s="135"/>
      <c r="D58" s="135">
        <f>'将来負担比率（分子）の構造'!I$49</f>
        <v>2127</v>
      </c>
      <c r="E58" s="135"/>
      <c r="F58" s="135"/>
      <c r="G58" s="135">
        <f>'将来負担比率（分子）の構造'!J$49</f>
        <v>2313</v>
      </c>
      <c r="H58" s="135"/>
      <c r="I58" s="135"/>
      <c r="J58" s="135">
        <f>'将来負担比率（分子）の構造'!K$49</f>
        <v>2525</v>
      </c>
      <c r="K58" s="135"/>
      <c r="L58" s="135"/>
      <c r="M58" s="135">
        <f>'将来負担比率（分子）の構造'!L$49</f>
        <v>2680</v>
      </c>
      <c r="N58" s="135"/>
      <c r="O58" s="135"/>
      <c r="P58" s="135">
        <f>'将来負担比率（分子）の構造'!M$49</f>
        <v>2861</v>
      </c>
    </row>
    <row r="59" spans="1:16" x14ac:dyDescent="0.15">
      <c r="A59" s="135" t="s">
        <v>31</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15</v>
      </c>
      <c r="C61" s="135"/>
      <c r="D61" s="135"/>
      <c r="E61" s="135">
        <f>'将来負担比率（分子）の構造'!J$46</f>
        <v>118</v>
      </c>
      <c r="F61" s="135"/>
      <c r="G61" s="135"/>
      <c r="H61" s="135">
        <f>'将来負担比率（分子）の構造'!K$46</f>
        <v>12</v>
      </c>
      <c r="I61" s="135"/>
      <c r="J61" s="135"/>
      <c r="K61" s="135">
        <f>'将来負担比率（分子）の構造'!L$46</f>
        <v>11</v>
      </c>
      <c r="L61" s="135"/>
      <c r="M61" s="135"/>
      <c r="N61" s="135">
        <f>'将来負担比率（分子）の構造'!M$46</f>
        <v>10</v>
      </c>
      <c r="O61" s="135"/>
      <c r="P61" s="135"/>
    </row>
    <row r="62" spans="1:16" x14ac:dyDescent="0.15">
      <c r="A62" s="135" t="s">
        <v>28</v>
      </c>
      <c r="B62" s="135">
        <f>'将来負担比率（分子）の構造'!I$45</f>
        <v>996</v>
      </c>
      <c r="C62" s="135"/>
      <c r="D62" s="135"/>
      <c r="E62" s="135">
        <f>'将来負担比率（分子）の構造'!J$45</f>
        <v>867</v>
      </c>
      <c r="F62" s="135"/>
      <c r="G62" s="135"/>
      <c r="H62" s="135">
        <f>'将来負担比率（分子）の構造'!K$45</f>
        <v>766</v>
      </c>
      <c r="I62" s="135"/>
      <c r="J62" s="135"/>
      <c r="K62" s="135">
        <f>'将来負担比率（分子）の構造'!L$45</f>
        <v>640</v>
      </c>
      <c r="L62" s="135"/>
      <c r="M62" s="135"/>
      <c r="N62" s="135">
        <f>'将来負担比率（分子）の構造'!M$45</f>
        <v>582</v>
      </c>
      <c r="O62" s="135"/>
      <c r="P62" s="135"/>
    </row>
    <row r="63" spans="1:16" x14ac:dyDescent="0.15">
      <c r="A63" s="135" t="s">
        <v>27</v>
      </c>
      <c r="B63" s="135">
        <f>'将来負担比率（分子）の構造'!I$44</f>
        <v>61</v>
      </c>
      <c r="C63" s="135"/>
      <c r="D63" s="135"/>
      <c r="E63" s="135">
        <f>'将来負担比率（分子）の構造'!J$44</f>
        <v>36</v>
      </c>
      <c r="F63" s="135"/>
      <c r="G63" s="135"/>
      <c r="H63" s="135">
        <f>'将来負担比率（分子）の構造'!K$44</f>
        <v>25</v>
      </c>
      <c r="I63" s="135"/>
      <c r="J63" s="135"/>
      <c r="K63" s="135">
        <f>'将来負担比率（分子）の構造'!L$44</f>
        <v>19</v>
      </c>
      <c r="L63" s="135"/>
      <c r="M63" s="135"/>
      <c r="N63" s="135">
        <f>'将来負担比率（分子）の構造'!M$44</f>
        <v>15</v>
      </c>
      <c r="O63" s="135"/>
      <c r="P63" s="135"/>
    </row>
    <row r="64" spans="1:16" x14ac:dyDescent="0.15">
      <c r="A64" s="135" t="s">
        <v>26</v>
      </c>
      <c r="B64" s="135">
        <f>'将来負担比率（分子）の構造'!I$43</f>
        <v>3742</v>
      </c>
      <c r="C64" s="135"/>
      <c r="D64" s="135"/>
      <c r="E64" s="135">
        <f>'将来負担比率（分子）の構造'!J$43</f>
        <v>3560</v>
      </c>
      <c r="F64" s="135"/>
      <c r="G64" s="135"/>
      <c r="H64" s="135">
        <f>'将来負担比率（分子）の構造'!K$43</f>
        <v>3417</v>
      </c>
      <c r="I64" s="135"/>
      <c r="J64" s="135"/>
      <c r="K64" s="135">
        <f>'将来負担比率（分子）の構造'!L$43</f>
        <v>3463</v>
      </c>
      <c r="L64" s="135"/>
      <c r="M64" s="135"/>
      <c r="N64" s="135">
        <f>'将来負担比率（分子）の構造'!M$43</f>
        <v>3313</v>
      </c>
      <c r="O64" s="135"/>
      <c r="P64" s="135"/>
    </row>
    <row r="65" spans="1:16" x14ac:dyDescent="0.15">
      <c r="A65" s="135" t="s">
        <v>25</v>
      </c>
      <c r="B65" s="135">
        <f>'将来負担比率（分子）の構造'!I$42</f>
        <v>147</v>
      </c>
      <c r="C65" s="135"/>
      <c r="D65" s="135"/>
      <c r="E65" s="135">
        <f>'将来負担比率（分子）の構造'!J$42</f>
        <v>115</v>
      </c>
      <c r="F65" s="135"/>
      <c r="G65" s="135"/>
      <c r="H65" s="135">
        <f>'将来負担比率（分子）の構造'!K$42</f>
        <v>94</v>
      </c>
      <c r="I65" s="135"/>
      <c r="J65" s="135"/>
      <c r="K65" s="135">
        <f>'将来負担比率（分子）の構造'!L$42</f>
        <v>75</v>
      </c>
      <c r="L65" s="135"/>
      <c r="M65" s="135"/>
      <c r="N65" s="135">
        <f>'将来負担比率（分子）の構造'!M$42</f>
        <v>59</v>
      </c>
      <c r="O65" s="135"/>
      <c r="P65" s="135"/>
    </row>
    <row r="66" spans="1:16" x14ac:dyDescent="0.15">
      <c r="A66" s="135" t="s">
        <v>24</v>
      </c>
      <c r="B66" s="135">
        <f>'将来負担比率（分子）の構造'!I$41</f>
        <v>7705</v>
      </c>
      <c r="C66" s="135"/>
      <c r="D66" s="135"/>
      <c r="E66" s="135">
        <f>'将来負担比率（分子）の構造'!J$41</f>
        <v>7699</v>
      </c>
      <c r="F66" s="135"/>
      <c r="G66" s="135"/>
      <c r="H66" s="135">
        <f>'将来負担比率（分子）の構造'!K$41</f>
        <v>7782</v>
      </c>
      <c r="I66" s="135"/>
      <c r="J66" s="135"/>
      <c r="K66" s="135">
        <f>'将来負担比率（分子）の構造'!L$41</f>
        <v>7703</v>
      </c>
      <c r="L66" s="135"/>
      <c r="M66" s="135"/>
      <c r="N66" s="135">
        <f>'将来負担比率（分子）の構造'!M$41</f>
        <v>8041</v>
      </c>
      <c r="O66" s="135"/>
      <c r="P66" s="135"/>
    </row>
    <row r="67" spans="1:16" x14ac:dyDescent="0.15">
      <c r="A67" s="135" t="s">
        <v>62</v>
      </c>
      <c r="B67" s="135" t="e">
        <f>NA()</f>
        <v>#N/A</v>
      </c>
      <c r="C67" s="135">
        <f>IF(ISNUMBER('将来負担比率（分子）の構造'!I$52), IF('将来負担比率（分子）の構造'!I$52 &lt; 0, 0, '将来負担比率（分子）の構造'!I$52), NA())</f>
        <v>1735</v>
      </c>
      <c r="D67" s="135" t="e">
        <f>NA()</f>
        <v>#N/A</v>
      </c>
      <c r="E67" s="135" t="e">
        <f>NA()</f>
        <v>#N/A</v>
      </c>
      <c r="F67" s="135">
        <f>IF(ISNUMBER('将来負担比率（分子）の構造'!J$52), IF('将来負担比率（分子）の構造'!J$52 &lt; 0, 0, '将来負担比率（分子）の構造'!J$52), NA())</f>
        <v>1302</v>
      </c>
      <c r="G67" s="135" t="e">
        <f>NA()</f>
        <v>#N/A</v>
      </c>
      <c r="H67" s="135" t="e">
        <f>NA()</f>
        <v>#N/A</v>
      </c>
      <c r="I67" s="135">
        <f>IF(ISNUMBER('将来負担比率（分子）の構造'!K$52), IF('将来負担比率（分子）の構造'!K$52 &lt; 0, 0, '将来負担比率（分子）の構造'!K$52), NA())</f>
        <v>805</v>
      </c>
      <c r="J67" s="135" t="e">
        <f>NA()</f>
        <v>#N/A</v>
      </c>
      <c r="K67" s="135" t="e">
        <f>NA()</f>
        <v>#N/A</v>
      </c>
      <c r="L67" s="135">
        <f>IF(ISNUMBER('将来負担比率（分子）の構造'!L$52), IF('将来負担比率（分子）の構造'!L$52 &lt; 0, 0, '将来負担比率（分子）の構造'!L$52), NA())</f>
        <v>630</v>
      </c>
      <c r="M67" s="135" t="e">
        <f>NA()</f>
        <v>#N/A</v>
      </c>
      <c r="N67" s="135" t="e">
        <f>NA()</f>
        <v>#N/A</v>
      </c>
      <c r="O67" s="135">
        <f>IF(ISNUMBER('将来負担比率（分子）の構造'!M$52), IF('将来負担比率（分子）の構造'!M$52 &lt; 0, 0, '将来負担比率（分子）の構造'!M$52), NA())</f>
        <v>437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555</v>
      </c>
      <c r="H51" s="1228"/>
      <c r="I51" s="1233" t="s">
        <v>556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557</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558</v>
      </c>
      <c r="H55" s="1241"/>
      <c r="I55" s="1237" t="s">
        <v>556</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557</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47"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555</v>
      </c>
      <c r="H73" s="1228"/>
      <c r="I73" s="1233" t="s">
        <v>556</v>
      </c>
      <c r="J73" s="1233"/>
      <c r="K73" s="1248">
        <v>51</v>
      </c>
      <c r="L73" s="1248">
        <v>38.299999999999997</v>
      </c>
      <c r="M73" s="1236">
        <v>23.7</v>
      </c>
      <c r="N73" s="1236">
        <v>18.5</v>
      </c>
      <c r="O73" s="1236">
        <v>12.4</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11.6</v>
      </c>
      <c r="L75" s="1249">
        <v>11</v>
      </c>
      <c r="M75" s="1249">
        <v>10.199999999999999</v>
      </c>
      <c r="N75" s="1249">
        <v>9.3000000000000007</v>
      </c>
      <c r="O75" s="1249">
        <v>8.1999999999999993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558</v>
      </c>
      <c r="H77" s="1241"/>
      <c r="I77" s="1237" t="s">
        <v>556</v>
      </c>
      <c r="J77" s="1237"/>
      <c r="K77" s="1248">
        <v>20.3</v>
      </c>
      <c r="L77" s="1248">
        <v>5.7</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561</v>
      </c>
      <c r="J79" s="1246"/>
      <c r="K79" s="1251">
        <v>12.2</v>
      </c>
      <c r="L79" s="1251">
        <v>10.8</v>
      </c>
      <c r="M79" s="1251">
        <v>9.8000000000000007</v>
      </c>
      <c r="N79" s="1251">
        <v>9.1</v>
      </c>
      <c r="O79" s="1251">
        <v>8.6</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557545</v>
      </c>
      <c r="S5" s="613"/>
      <c r="T5" s="613"/>
      <c r="U5" s="613"/>
      <c r="V5" s="613"/>
      <c r="W5" s="613"/>
      <c r="X5" s="613"/>
      <c r="Y5" s="614"/>
      <c r="Z5" s="615">
        <v>7.3</v>
      </c>
      <c r="AA5" s="615"/>
      <c r="AB5" s="615"/>
      <c r="AC5" s="615"/>
      <c r="AD5" s="616">
        <v>557545</v>
      </c>
      <c r="AE5" s="616"/>
      <c r="AF5" s="616"/>
      <c r="AG5" s="616"/>
      <c r="AH5" s="616"/>
      <c r="AI5" s="616"/>
      <c r="AJ5" s="616"/>
      <c r="AK5" s="616"/>
      <c r="AL5" s="617">
        <v>13.2</v>
      </c>
      <c r="AM5" s="618"/>
      <c r="AN5" s="618"/>
      <c r="AO5" s="619"/>
      <c r="AP5" s="609" t="s">
        <v>205</v>
      </c>
      <c r="AQ5" s="610"/>
      <c r="AR5" s="610"/>
      <c r="AS5" s="610"/>
      <c r="AT5" s="610"/>
      <c r="AU5" s="610"/>
      <c r="AV5" s="610"/>
      <c r="AW5" s="610"/>
      <c r="AX5" s="610"/>
      <c r="AY5" s="610"/>
      <c r="AZ5" s="610"/>
      <c r="BA5" s="610"/>
      <c r="BB5" s="610"/>
      <c r="BC5" s="610"/>
      <c r="BD5" s="610"/>
      <c r="BE5" s="610"/>
      <c r="BF5" s="611"/>
      <c r="BG5" s="623">
        <v>539519</v>
      </c>
      <c r="BH5" s="624"/>
      <c r="BI5" s="624"/>
      <c r="BJ5" s="624"/>
      <c r="BK5" s="624"/>
      <c r="BL5" s="624"/>
      <c r="BM5" s="624"/>
      <c r="BN5" s="625"/>
      <c r="BO5" s="626">
        <v>96.8</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55764</v>
      </c>
      <c r="S6" s="624"/>
      <c r="T6" s="624"/>
      <c r="U6" s="624"/>
      <c r="V6" s="624"/>
      <c r="W6" s="624"/>
      <c r="X6" s="624"/>
      <c r="Y6" s="625"/>
      <c r="Z6" s="626">
        <v>0.7</v>
      </c>
      <c r="AA6" s="626"/>
      <c r="AB6" s="626"/>
      <c r="AC6" s="626"/>
      <c r="AD6" s="627">
        <v>55764</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539519</v>
      </c>
      <c r="BH6" s="624"/>
      <c r="BI6" s="624"/>
      <c r="BJ6" s="624"/>
      <c r="BK6" s="624"/>
      <c r="BL6" s="624"/>
      <c r="BM6" s="624"/>
      <c r="BN6" s="625"/>
      <c r="BO6" s="626">
        <v>96.8</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84805</v>
      </c>
      <c r="CS6" s="624"/>
      <c r="CT6" s="624"/>
      <c r="CU6" s="624"/>
      <c r="CV6" s="624"/>
      <c r="CW6" s="624"/>
      <c r="CX6" s="624"/>
      <c r="CY6" s="625"/>
      <c r="CZ6" s="626">
        <v>1.2</v>
      </c>
      <c r="DA6" s="626"/>
      <c r="DB6" s="626"/>
      <c r="DC6" s="626"/>
      <c r="DD6" s="632" t="s">
        <v>206</v>
      </c>
      <c r="DE6" s="624"/>
      <c r="DF6" s="624"/>
      <c r="DG6" s="624"/>
      <c r="DH6" s="624"/>
      <c r="DI6" s="624"/>
      <c r="DJ6" s="624"/>
      <c r="DK6" s="624"/>
      <c r="DL6" s="624"/>
      <c r="DM6" s="624"/>
      <c r="DN6" s="624"/>
      <c r="DO6" s="624"/>
      <c r="DP6" s="625"/>
      <c r="DQ6" s="632">
        <v>84805</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906</v>
      </c>
      <c r="S7" s="624"/>
      <c r="T7" s="624"/>
      <c r="U7" s="624"/>
      <c r="V7" s="624"/>
      <c r="W7" s="624"/>
      <c r="X7" s="624"/>
      <c r="Y7" s="625"/>
      <c r="Z7" s="626">
        <v>0</v>
      </c>
      <c r="AA7" s="626"/>
      <c r="AB7" s="626"/>
      <c r="AC7" s="626"/>
      <c r="AD7" s="627">
        <v>906</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208352</v>
      </c>
      <c r="BH7" s="624"/>
      <c r="BI7" s="624"/>
      <c r="BJ7" s="624"/>
      <c r="BK7" s="624"/>
      <c r="BL7" s="624"/>
      <c r="BM7" s="624"/>
      <c r="BN7" s="625"/>
      <c r="BO7" s="626">
        <v>37.4</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1095882</v>
      </c>
      <c r="CS7" s="624"/>
      <c r="CT7" s="624"/>
      <c r="CU7" s="624"/>
      <c r="CV7" s="624"/>
      <c r="CW7" s="624"/>
      <c r="CX7" s="624"/>
      <c r="CY7" s="625"/>
      <c r="CZ7" s="626">
        <v>15.5</v>
      </c>
      <c r="DA7" s="626"/>
      <c r="DB7" s="626"/>
      <c r="DC7" s="626"/>
      <c r="DD7" s="632">
        <v>51182</v>
      </c>
      <c r="DE7" s="624"/>
      <c r="DF7" s="624"/>
      <c r="DG7" s="624"/>
      <c r="DH7" s="624"/>
      <c r="DI7" s="624"/>
      <c r="DJ7" s="624"/>
      <c r="DK7" s="624"/>
      <c r="DL7" s="624"/>
      <c r="DM7" s="624"/>
      <c r="DN7" s="624"/>
      <c r="DO7" s="624"/>
      <c r="DP7" s="625"/>
      <c r="DQ7" s="632">
        <v>873625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1934</v>
      </c>
      <c r="S8" s="624"/>
      <c r="T8" s="624"/>
      <c r="U8" s="624"/>
      <c r="V8" s="624"/>
      <c r="W8" s="624"/>
      <c r="X8" s="624"/>
      <c r="Y8" s="625"/>
      <c r="Z8" s="626">
        <v>0</v>
      </c>
      <c r="AA8" s="626"/>
      <c r="AB8" s="626"/>
      <c r="AC8" s="626"/>
      <c r="AD8" s="627">
        <v>1934</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11503</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1202948</v>
      </c>
      <c r="CS8" s="624"/>
      <c r="CT8" s="624"/>
      <c r="CU8" s="624"/>
      <c r="CV8" s="624"/>
      <c r="CW8" s="624"/>
      <c r="CX8" s="624"/>
      <c r="CY8" s="625"/>
      <c r="CZ8" s="626">
        <v>17</v>
      </c>
      <c r="DA8" s="626"/>
      <c r="DB8" s="626"/>
      <c r="DC8" s="626"/>
      <c r="DD8" s="632">
        <v>15802</v>
      </c>
      <c r="DE8" s="624"/>
      <c r="DF8" s="624"/>
      <c r="DG8" s="624"/>
      <c r="DH8" s="624"/>
      <c r="DI8" s="624"/>
      <c r="DJ8" s="624"/>
      <c r="DK8" s="624"/>
      <c r="DL8" s="624"/>
      <c r="DM8" s="624"/>
      <c r="DN8" s="624"/>
      <c r="DO8" s="624"/>
      <c r="DP8" s="625"/>
      <c r="DQ8" s="632">
        <v>832571</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1332</v>
      </c>
      <c r="S9" s="624"/>
      <c r="T9" s="624"/>
      <c r="U9" s="624"/>
      <c r="V9" s="624"/>
      <c r="W9" s="624"/>
      <c r="X9" s="624"/>
      <c r="Y9" s="625"/>
      <c r="Z9" s="626">
        <v>0</v>
      </c>
      <c r="AA9" s="626"/>
      <c r="AB9" s="626"/>
      <c r="AC9" s="626"/>
      <c r="AD9" s="627">
        <v>1332</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167829</v>
      </c>
      <c r="BH9" s="624"/>
      <c r="BI9" s="624"/>
      <c r="BJ9" s="624"/>
      <c r="BK9" s="624"/>
      <c r="BL9" s="624"/>
      <c r="BM9" s="624"/>
      <c r="BN9" s="625"/>
      <c r="BO9" s="626">
        <v>30.1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336966</v>
      </c>
      <c r="CS9" s="624"/>
      <c r="CT9" s="624"/>
      <c r="CU9" s="624"/>
      <c r="CV9" s="624"/>
      <c r="CW9" s="624"/>
      <c r="CX9" s="624"/>
      <c r="CY9" s="625"/>
      <c r="CZ9" s="626">
        <v>4.8</v>
      </c>
      <c r="DA9" s="626"/>
      <c r="DB9" s="626"/>
      <c r="DC9" s="626"/>
      <c r="DD9" s="632" t="s">
        <v>108</v>
      </c>
      <c r="DE9" s="624"/>
      <c r="DF9" s="624"/>
      <c r="DG9" s="624"/>
      <c r="DH9" s="624"/>
      <c r="DI9" s="624"/>
      <c r="DJ9" s="624"/>
      <c r="DK9" s="624"/>
      <c r="DL9" s="624"/>
      <c r="DM9" s="624"/>
      <c r="DN9" s="624"/>
      <c r="DO9" s="624"/>
      <c r="DP9" s="625"/>
      <c r="DQ9" s="632">
        <v>277286</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142062</v>
      </c>
      <c r="S10" s="624"/>
      <c r="T10" s="624"/>
      <c r="U10" s="624"/>
      <c r="V10" s="624"/>
      <c r="W10" s="624"/>
      <c r="X10" s="624"/>
      <c r="Y10" s="625"/>
      <c r="Z10" s="626">
        <v>1.8</v>
      </c>
      <c r="AA10" s="626"/>
      <c r="AB10" s="626"/>
      <c r="AC10" s="626"/>
      <c r="AD10" s="627">
        <v>142062</v>
      </c>
      <c r="AE10" s="627"/>
      <c r="AF10" s="627"/>
      <c r="AG10" s="627"/>
      <c r="AH10" s="627"/>
      <c r="AI10" s="627"/>
      <c r="AJ10" s="627"/>
      <c r="AK10" s="627"/>
      <c r="AL10" s="628">
        <v>3.4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10895</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6554</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66</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5457</v>
      </c>
      <c r="S11" s="624"/>
      <c r="T11" s="624"/>
      <c r="U11" s="624"/>
      <c r="V11" s="624"/>
      <c r="W11" s="624"/>
      <c r="X11" s="624"/>
      <c r="Y11" s="625"/>
      <c r="Z11" s="626">
        <v>0.1</v>
      </c>
      <c r="AA11" s="626"/>
      <c r="AB11" s="626"/>
      <c r="AC11" s="626"/>
      <c r="AD11" s="627">
        <v>5457</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18125</v>
      </c>
      <c r="BH11" s="624"/>
      <c r="BI11" s="624"/>
      <c r="BJ11" s="624"/>
      <c r="BK11" s="624"/>
      <c r="BL11" s="624"/>
      <c r="BM11" s="624"/>
      <c r="BN11" s="625"/>
      <c r="BO11" s="626">
        <v>3.3</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774669</v>
      </c>
      <c r="CS11" s="624"/>
      <c r="CT11" s="624"/>
      <c r="CU11" s="624"/>
      <c r="CV11" s="624"/>
      <c r="CW11" s="624"/>
      <c r="CX11" s="624"/>
      <c r="CY11" s="625"/>
      <c r="CZ11" s="626">
        <v>10.9</v>
      </c>
      <c r="DA11" s="626"/>
      <c r="DB11" s="626"/>
      <c r="DC11" s="626"/>
      <c r="DD11" s="632">
        <v>134775</v>
      </c>
      <c r="DE11" s="624"/>
      <c r="DF11" s="624"/>
      <c r="DG11" s="624"/>
      <c r="DH11" s="624"/>
      <c r="DI11" s="624"/>
      <c r="DJ11" s="624"/>
      <c r="DK11" s="624"/>
      <c r="DL11" s="624"/>
      <c r="DM11" s="624"/>
      <c r="DN11" s="624"/>
      <c r="DO11" s="624"/>
      <c r="DP11" s="625"/>
      <c r="DQ11" s="632">
        <v>377876</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258563</v>
      </c>
      <c r="BH12" s="624"/>
      <c r="BI12" s="624"/>
      <c r="BJ12" s="624"/>
      <c r="BK12" s="624"/>
      <c r="BL12" s="624"/>
      <c r="BM12" s="624"/>
      <c r="BN12" s="625"/>
      <c r="BO12" s="626">
        <v>46.4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291783</v>
      </c>
      <c r="CS12" s="624"/>
      <c r="CT12" s="624"/>
      <c r="CU12" s="624"/>
      <c r="CV12" s="624"/>
      <c r="CW12" s="624"/>
      <c r="CX12" s="624"/>
      <c r="CY12" s="625"/>
      <c r="CZ12" s="626">
        <v>4.0999999999999996</v>
      </c>
      <c r="DA12" s="626"/>
      <c r="DB12" s="626"/>
      <c r="DC12" s="626"/>
      <c r="DD12" s="632">
        <v>13454</v>
      </c>
      <c r="DE12" s="624"/>
      <c r="DF12" s="624"/>
      <c r="DG12" s="624"/>
      <c r="DH12" s="624"/>
      <c r="DI12" s="624"/>
      <c r="DJ12" s="624"/>
      <c r="DK12" s="624"/>
      <c r="DL12" s="624"/>
      <c r="DM12" s="624"/>
      <c r="DN12" s="624"/>
      <c r="DO12" s="624"/>
      <c r="DP12" s="625"/>
      <c r="DQ12" s="632">
        <v>184872</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7701</v>
      </c>
      <c r="S13" s="624"/>
      <c r="T13" s="624"/>
      <c r="U13" s="624"/>
      <c r="V13" s="624"/>
      <c r="W13" s="624"/>
      <c r="X13" s="624"/>
      <c r="Y13" s="625"/>
      <c r="Z13" s="626">
        <v>0.1</v>
      </c>
      <c r="AA13" s="626"/>
      <c r="AB13" s="626"/>
      <c r="AC13" s="626"/>
      <c r="AD13" s="627">
        <v>7701</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253558</v>
      </c>
      <c r="BH13" s="624"/>
      <c r="BI13" s="624"/>
      <c r="BJ13" s="624"/>
      <c r="BK13" s="624"/>
      <c r="BL13" s="624"/>
      <c r="BM13" s="624"/>
      <c r="BN13" s="625"/>
      <c r="BO13" s="626">
        <v>45.5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637794</v>
      </c>
      <c r="CS13" s="624"/>
      <c r="CT13" s="624"/>
      <c r="CU13" s="624"/>
      <c r="CV13" s="624"/>
      <c r="CW13" s="624"/>
      <c r="CX13" s="624"/>
      <c r="CY13" s="625"/>
      <c r="CZ13" s="626">
        <v>9</v>
      </c>
      <c r="DA13" s="626"/>
      <c r="DB13" s="626"/>
      <c r="DC13" s="626"/>
      <c r="DD13" s="632">
        <v>213224</v>
      </c>
      <c r="DE13" s="624"/>
      <c r="DF13" s="624"/>
      <c r="DG13" s="624"/>
      <c r="DH13" s="624"/>
      <c r="DI13" s="624"/>
      <c r="DJ13" s="624"/>
      <c r="DK13" s="624"/>
      <c r="DL13" s="624"/>
      <c r="DM13" s="624"/>
      <c r="DN13" s="624"/>
      <c r="DO13" s="624"/>
      <c r="DP13" s="625"/>
      <c r="DQ13" s="632">
        <v>452579</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20118</v>
      </c>
      <c r="BH14" s="624"/>
      <c r="BI14" s="624"/>
      <c r="BJ14" s="624"/>
      <c r="BK14" s="624"/>
      <c r="BL14" s="624"/>
      <c r="BM14" s="624"/>
      <c r="BN14" s="625"/>
      <c r="BO14" s="626">
        <v>3.6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343506</v>
      </c>
      <c r="CS14" s="624"/>
      <c r="CT14" s="624"/>
      <c r="CU14" s="624"/>
      <c r="CV14" s="624"/>
      <c r="CW14" s="624"/>
      <c r="CX14" s="624"/>
      <c r="CY14" s="625"/>
      <c r="CZ14" s="626">
        <v>4.9000000000000004</v>
      </c>
      <c r="DA14" s="626"/>
      <c r="DB14" s="626"/>
      <c r="DC14" s="626"/>
      <c r="DD14" s="632">
        <v>19769</v>
      </c>
      <c r="DE14" s="624"/>
      <c r="DF14" s="624"/>
      <c r="DG14" s="624"/>
      <c r="DH14" s="624"/>
      <c r="DI14" s="624"/>
      <c r="DJ14" s="624"/>
      <c r="DK14" s="624"/>
      <c r="DL14" s="624"/>
      <c r="DM14" s="624"/>
      <c r="DN14" s="624"/>
      <c r="DO14" s="624"/>
      <c r="DP14" s="625"/>
      <c r="DQ14" s="632">
        <v>267177</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1129</v>
      </c>
      <c r="S15" s="624"/>
      <c r="T15" s="624"/>
      <c r="U15" s="624"/>
      <c r="V15" s="624"/>
      <c r="W15" s="624"/>
      <c r="X15" s="624"/>
      <c r="Y15" s="625"/>
      <c r="Z15" s="626">
        <v>0</v>
      </c>
      <c r="AA15" s="626"/>
      <c r="AB15" s="626"/>
      <c r="AC15" s="626"/>
      <c r="AD15" s="627">
        <v>1129</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52486</v>
      </c>
      <c r="BH15" s="624"/>
      <c r="BI15" s="624"/>
      <c r="BJ15" s="624"/>
      <c r="BK15" s="624"/>
      <c r="BL15" s="624"/>
      <c r="BM15" s="624"/>
      <c r="BN15" s="625"/>
      <c r="BO15" s="626">
        <v>9.4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1353186</v>
      </c>
      <c r="CS15" s="624"/>
      <c r="CT15" s="624"/>
      <c r="CU15" s="624"/>
      <c r="CV15" s="624"/>
      <c r="CW15" s="624"/>
      <c r="CX15" s="624"/>
      <c r="CY15" s="625"/>
      <c r="CZ15" s="626">
        <v>19.100000000000001</v>
      </c>
      <c r="DA15" s="626"/>
      <c r="DB15" s="626"/>
      <c r="DC15" s="626"/>
      <c r="DD15" s="632">
        <v>853093</v>
      </c>
      <c r="DE15" s="624"/>
      <c r="DF15" s="624"/>
      <c r="DG15" s="624"/>
      <c r="DH15" s="624"/>
      <c r="DI15" s="624"/>
      <c r="DJ15" s="624"/>
      <c r="DK15" s="624"/>
      <c r="DL15" s="624"/>
      <c r="DM15" s="624"/>
      <c r="DN15" s="624"/>
      <c r="DO15" s="624"/>
      <c r="DP15" s="625"/>
      <c r="DQ15" s="632">
        <v>605661</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3652681</v>
      </c>
      <c r="S16" s="624"/>
      <c r="T16" s="624"/>
      <c r="U16" s="624"/>
      <c r="V16" s="624"/>
      <c r="W16" s="624"/>
      <c r="X16" s="624"/>
      <c r="Y16" s="625"/>
      <c r="Z16" s="626">
        <v>47.5</v>
      </c>
      <c r="AA16" s="626"/>
      <c r="AB16" s="626"/>
      <c r="AC16" s="626"/>
      <c r="AD16" s="627">
        <v>3436753</v>
      </c>
      <c r="AE16" s="627"/>
      <c r="AF16" s="627"/>
      <c r="AG16" s="627"/>
      <c r="AH16" s="627"/>
      <c r="AI16" s="627"/>
      <c r="AJ16" s="627"/>
      <c r="AK16" s="627"/>
      <c r="AL16" s="628">
        <v>81.5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111768</v>
      </c>
      <c r="CS16" s="624"/>
      <c r="CT16" s="624"/>
      <c r="CU16" s="624"/>
      <c r="CV16" s="624"/>
      <c r="CW16" s="624"/>
      <c r="CX16" s="624"/>
      <c r="CY16" s="625"/>
      <c r="CZ16" s="626">
        <v>1.6</v>
      </c>
      <c r="DA16" s="626"/>
      <c r="DB16" s="626"/>
      <c r="DC16" s="626"/>
      <c r="DD16" s="632" t="s">
        <v>108</v>
      </c>
      <c r="DE16" s="624"/>
      <c r="DF16" s="624"/>
      <c r="DG16" s="624"/>
      <c r="DH16" s="624"/>
      <c r="DI16" s="624"/>
      <c r="DJ16" s="624"/>
      <c r="DK16" s="624"/>
      <c r="DL16" s="624"/>
      <c r="DM16" s="624"/>
      <c r="DN16" s="624"/>
      <c r="DO16" s="624"/>
      <c r="DP16" s="625"/>
      <c r="DQ16" s="632">
        <v>76917</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3436753</v>
      </c>
      <c r="S17" s="624"/>
      <c r="T17" s="624"/>
      <c r="U17" s="624"/>
      <c r="V17" s="624"/>
      <c r="W17" s="624"/>
      <c r="X17" s="624"/>
      <c r="Y17" s="625"/>
      <c r="Z17" s="626">
        <v>44.7</v>
      </c>
      <c r="AA17" s="626"/>
      <c r="AB17" s="626"/>
      <c r="AC17" s="626"/>
      <c r="AD17" s="627">
        <v>3436753</v>
      </c>
      <c r="AE17" s="627"/>
      <c r="AF17" s="627"/>
      <c r="AG17" s="627"/>
      <c r="AH17" s="627"/>
      <c r="AI17" s="627"/>
      <c r="AJ17" s="627"/>
      <c r="AK17" s="627"/>
      <c r="AL17" s="628">
        <v>81.5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839947</v>
      </c>
      <c r="CS17" s="624"/>
      <c r="CT17" s="624"/>
      <c r="CU17" s="624"/>
      <c r="CV17" s="624"/>
      <c r="CW17" s="624"/>
      <c r="CX17" s="624"/>
      <c r="CY17" s="625"/>
      <c r="CZ17" s="626">
        <v>11.9</v>
      </c>
      <c r="DA17" s="626"/>
      <c r="DB17" s="626"/>
      <c r="DC17" s="626"/>
      <c r="DD17" s="632" t="s">
        <v>108</v>
      </c>
      <c r="DE17" s="624"/>
      <c r="DF17" s="624"/>
      <c r="DG17" s="624"/>
      <c r="DH17" s="624"/>
      <c r="DI17" s="624"/>
      <c r="DJ17" s="624"/>
      <c r="DK17" s="624"/>
      <c r="DL17" s="624"/>
      <c r="DM17" s="624"/>
      <c r="DN17" s="624"/>
      <c r="DO17" s="624"/>
      <c r="DP17" s="625"/>
      <c r="DQ17" s="632">
        <v>824123</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215924</v>
      </c>
      <c r="S18" s="624"/>
      <c r="T18" s="624"/>
      <c r="U18" s="624"/>
      <c r="V18" s="624"/>
      <c r="W18" s="624"/>
      <c r="X18" s="624"/>
      <c r="Y18" s="625"/>
      <c r="Z18" s="626">
        <v>2.8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4</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18026</v>
      </c>
      <c r="BH19" s="624"/>
      <c r="BI19" s="624"/>
      <c r="BJ19" s="624"/>
      <c r="BK19" s="624"/>
      <c r="BL19" s="624"/>
      <c r="BM19" s="624"/>
      <c r="BN19" s="625"/>
      <c r="BO19" s="626">
        <v>3.2</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4426511</v>
      </c>
      <c r="S20" s="624"/>
      <c r="T20" s="624"/>
      <c r="U20" s="624"/>
      <c r="V20" s="624"/>
      <c r="W20" s="624"/>
      <c r="X20" s="624"/>
      <c r="Y20" s="625"/>
      <c r="Z20" s="626">
        <v>57.6</v>
      </c>
      <c r="AA20" s="626"/>
      <c r="AB20" s="626"/>
      <c r="AC20" s="626"/>
      <c r="AD20" s="627">
        <v>4210583</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18026</v>
      </c>
      <c r="BH20" s="624"/>
      <c r="BI20" s="624"/>
      <c r="BJ20" s="624"/>
      <c r="BK20" s="624"/>
      <c r="BL20" s="624"/>
      <c r="BM20" s="624"/>
      <c r="BN20" s="625"/>
      <c r="BO20" s="626">
        <v>3.2</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7079808</v>
      </c>
      <c r="CS20" s="624"/>
      <c r="CT20" s="624"/>
      <c r="CU20" s="624"/>
      <c r="CV20" s="624"/>
      <c r="CW20" s="624"/>
      <c r="CX20" s="624"/>
      <c r="CY20" s="625"/>
      <c r="CZ20" s="626">
        <v>100</v>
      </c>
      <c r="DA20" s="626"/>
      <c r="DB20" s="626"/>
      <c r="DC20" s="626"/>
      <c r="DD20" s="632">
        <v>1301299</v>
      </c>
      <c r="DE20" s="624"/>
      <c r="DF20" s="624"/>
      <c r="DG20" s="624"/>
      <c r="DH20" s="624"/>
      <c r="DI20" s="624"/>
      <c r="DJ20" s="624"/>
      <c r="DK20" s="624"/>
      <c r="DL20" s="624"/>
      <c r="DM20" s="624"/>
      <c r="DN20" s="624"/>
      <c r="DO20" s="624"/>
      <c r="DP20" s="625"/>
      <c r="DQ20" s="632">
        <v>4857558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710</v>
      </c>
      <c r="S21" s="624"/>
      <c r="T21" s="624"/>
      <c r="U21" s="624"/>
      <c r="V21" s="624"/>
      <c r="W21" s="624"/>
      <c r="X21" s="624"/>
      <c r="Y21" s="625"/>
      <c r="Z21" s="626">
        <v>0</v>
      </c>
      <c r="AA21" s="626"/>
      <c r="AB21" s="626"/>
      <c r="AC21" s="626"/>
      <c r="AD21" s="627">
        <v>710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18026</v>
      </c>
      <c r="BH21" s="624"/>
      <c r="BI21" s="624"/>
      <c r="BJ21" s="624"/>
      <c r="BK21" s="624"/>
      <c r="BL21" s="624"/>
      <c r="BM21" s="624"/>
      <c r="BN21" s="625"/>
      <c r="BO21" s="626">
        <v>3.2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7664</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84132</v>
      </c>
      <c r="S23" s="624"/>
      <c r="T23" s="624"/>
      <c r="U23" s="624"/>
      <c r="V23" s="624"/>
      <c r="W23" s="624"/>
      <c r="X23" s="624"/>
      <c r="Y23" s="625"/>
      <c r="Z23" s="626">
        <v>1.1000000000000001</v>
      </c>
      <c r="AA23" s="626"/>
      <c r="AB23" s="626"/>
      <c r="AC23" s="626"/>
      <c r="AD23" s="627">
        <v>1123</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15746</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2303309</v>
      </c>
      <c r="CS24" s="613"/>
      <c r="CT24" s="613"/>
      <c r="CU24" s="613"/>
      <c r="CV24" s="613"/>
      <c r="CW24" s="613"/>
      <c r="CX24" s="613"/>
      <c r="CY24" s="614"/>
      <c r="CZ24" s="650">
        <v>32.5</v>
      </c>
      <c r="DA24" s="651"/>
      <c r="DB24" s="651"/>
      <c r="DC24" s="652"/>
      <c r="DD24" s="649">
        <v>1974018</v>
      </c>
      <c r="DE24" s="613"/>
      <c r="DF24" s="613"/>
      <c r="DG24" s="613"/>
      <c r="DH24" s="613"/>
      <c r="DI24" s="613"/>
      <c r="DJ24" s="613"/>
      <c r="DK24" s="614"/>
      <c r="DL24" s="649">
        <v>1946040</v>
      </c>
      <c r="DM24" s="613"/>
      <c r="DN24" s="613"/>
      <c r="DO24" s="613"/>
      <c r="DP24" s="613"/>
      <c r="DQ24" s="613"/>
      <c r="DR24" s="613"/>
      <c r="DS24" s="613"/>
      <c r="DT24" s="613"/>
      <c r="DU24" s="613"/>
      <c r="DV24" s="614"/>
      <c r="DW24" s="617">
        <v>44.4</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575149</v>
      </c>
      <c r="S25" s="624"/>
      <c r="T25" s="624"/>
      <c r="U25" s="624"/>
      <c r="V25" s="624"/>
      <c r="W25" s="624"/>
      <c r="X25" s="624"/>
      <c r="Y25" s="625"/>
      <c r="Z25" s="626">
        <v>7.5</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986733</v>
      </c>
      <c r="CS25" s="655"/>
      <c r="CT25" s="655"/>
      <c r="CU25" s="655"/>
      <c r="CV25" s="655"/>
      <c r="CW25" s="655"/>
      <c r="CX25" s="655"/>
      <c r="CY25" s="656"/>
      <c r="CZ25" s="657">
        <v>13.9</v>
      </c>
      <c r="DA25" s="658"/>
      <c r="DB25" s="658"/>
      <c r="DC25" s="659"/>
      <c r="DD25" s="632">
        <v>947450</v>
      </c>
      <c r="DE25" s="655"/>
      <c r="DF25" s="655"/>
      <c r="DG25" s="655"/>
      <c r="DH25" s="655"/>
      <c r="DI25" s="655"/>
      <c r="DJ25" s="655"/>
      <c r="DK25" s="656"/>
      <c r="DL25" s="632">
        <v>928062</v>
      </c>
      <c r="DM25" s="655"/>
      <c r="DN25" s="655"/>
      <c r="DO25" s="655"/>
      <c r="DP25" s="655"/>
      <c r="DQ25" s="655"/>
      <c r="DR25" s="655"/>
      <c r="DS25" s="655"/>
      <c r="DT25" s="655"/>
      <c r="DU25" s="655"/>
      <c r="DV25" s="656"/>
      <c r="DW25" s="628">
        <v>21.2</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574362</v>
      </c>
      <c r="CS26" s="624"/>
      <c r="CT26" s="624"/>
      <c r="CU26" s="624"/>
      <c r="CV26" s="624"/>
      <c r="CW26" s="624"/>
      <c r="CX26" s="624"/>
      <c r="CY26" s="625"/>
      <c r="CZ26" s="657">
        <v>8.1</v>
      </c>
      <c r="DA26" s="658"/>
      <c r="DB26" s="658"/>
      <c r="DC26" s="659"/>
      <c r="DD26" s="632">
        <v>553641</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390523</v>
      </c>
      <c r="S27" s="624"/>
      <c r="T27" s="624"/>
      <c r="U27" s="624"/>
      <c r="V27" s="624"/>
      <c r="W27" s="624"/>
      <c r="X27" s="624"/>
      <c r="Y27" s="625"/>
      <c r="Z27" s="626">
        <v>5.0999999999999996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557545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476629</v>
      </c>
      <c r="CS27" s="655"/>
      <c r="CT27" s="655"/>
      <c r="CU27" s="655"/>
      <c r="CV27" s="655"/>
      <c r="CW27" s="655"/>
      <c r="CX27" s="655"/>
      <c r="CY27" s="656"/>
      <c r="CZ27" s="657">
        <v>6.7</v>
      </c>
      <c r="DA27" s="658"/>
      <c r="DB27" s="658"/>
      <c r="DC27" s="659"/>
      <c r="DD27" s="632">
        <v>202445</v>
      </c>
      <c r="DE27" s="655"/>
      <c r="DF27" s="655"/>
      <c r="DG27" s="655"/>
      <c r="DH27" s="655"/>
      <c r="DI27" s="655"/>
      <c r="DJ27" s="655"/>
      <c r="DK27" s="656"/>
      <c r="DL27" s="632">
        <v>193855</v>
      </c>
      <c r="DM27" s="655"/>
      <c r="DN27" s="655"/>
      <c r="DO27" s="655"/>
      <c r="DP27" s="655"/>
      <c r="DQ27" s="655"/>
      <c r="DR27" s="655"/>
      <c r="DS27" s="655"/>
      <c r="DT27" s="655"/>
      <c r="DU27" s="655"/>
      <c r="DV27" s="656"/>
      <c r="DW27" s="628">
        <v>4.4000000000000004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14429</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839947</v>
      </c>
      <c r="CS28" s="624"/>
      <c r="CT28" s="624"/>
      <c r="CU28" s="624"/>
      <c r="CV28" s="624"/>
      <c r="CW28" s="624"/>
      <c r="CX28" s="624"/>
      <c r="CY28" s="625"/>
      <c r="CZ28" s="657">
        <v>11.9</v>
      </c>
      <c r="DA28" s="658"/>
      <c r="DB28" s="658"/>
      <c r="DC28" s="659"/>
      <c r="DD28" s="632">
        <v>824123</v>
      </c>
      <c r="DE28" s="624"/>
      <c r="DF28" s="624"/>
      <c r="DG28" s="624"/>
      <c r="DH28" s="624"/>
      <c r="DI28" s="624"/>
      <c r="DJ28" s="624"/>
      <c r="DK28" s="625"/>
      <c r="DL28" s="632">
        <v>824123</v>
      </c>
      <c r="DM28" s="624"/>
      <c r="DN28" s="624"/>
      <c r="DO28" s="624"/>
      <c r="DP28" s="624"/>
      <c r="DQ28" s="624"/>
      <c r="DR28" s="624"/>
      <c r="DS28" s="624"/>
      <c r="DT28" s="624"/>
      <c r="DU28" s="624"/>
      <c r="DV28" s="625"/>
      <c r="DW28" s="628">
        <v>18.8</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13457</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839419</v>
      </c>
      <c r="CS29" s="655"/>
      <c r="CT29" s="655"/>
      <c r="CU29" s="655"/>
      <c r="CV29" s="655"/>
      <c r="CW29" s="655"/>
      <c r="CX29" s="655"/>
      <c r="CY29" s="656"/>
      <c r="CZ29" s="657">
        <v>11.9</v>
      </c>
      <c r="DA29" s="658"/>
      <c r="DB29" s="658"/>
      <c r="DC29" s="659"/>
      <c r="DD29" s="632">
        <v>823595</v>
      </c>
      <c r="DE29" s="655"/>
      <c r="DF29" s="655"/>
      <c r="DG29" s="655"/>
      <c r="DH29" s="655"/>
      <c r="DI29" s="655"/>
      <c r="DJ29" s="655"/>
      <c r="DK29" s="656"/>
      <c r="DL29" s="632">
        <v>823595</v>
      </c>
      <c r="DM29" s="655"/>
      <c r="DN29" s="655"/>
      <c r="DO29" s="655"/>
      <c r="DP29" s="655"/>
      <c r="DQ29" s="655"/>
      <c r="DR29" s="655"/>
      <c r="DS29" s="655"/>
      <c r="DT29" s="655"/>
      <c r="DU29" s="655"/>
      <c r="DV29" s="656"/>
      <c r="DW29" s="628">
        <v>18.8</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151185</v>
      </c>
      <c r="S30" s="624"/>
      <c r="T30" s="624"/>
      <c r="U30" s="624"/>
      <c r="V30" s="624"/>
      <c r="W30" s="624"/>
      <c r="X30" s="624"/>
      <c r="Y30" s="625"/>
      <c r="Z30" s="626">
        <v>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94.9</v>
      </c>
      <c r="BN30" s="682"/>
      <c r="BO30" s="682"/>
      <c r="BP30" s="682"/>
      <c r="BQ30" s="683"/>
      <c r="BR30" s="681">
        <v>98.6</v>
      </c>
      <c r="BS30" s="682"/>
      <c r="BT30" s="682"/>
      <c r="BU30" s="682"/>
      <c r="BV30" s="682"/>
      <c r="BW30" s="682"/>
      <c r="BX30" s="618">
        <v>94.5</v>
      </c>
      <c r="BY30" s="682"/>
      <c r="BZ30" s="682"/>
      <c r="CA30" s="682"/>
      <c r="CB30" s="683"/>
      <c r="CD30" s="686"/>
      <c r="CE30" s="687"/>
      <c r="CF30" s="637" t="s">
        <v>289</v>
      </c>
      <c r="CG30" s="638"/>
      <c r="CH30" s="638"/>
      <c r="CI30" s="638"/>
      <c r="CJ30" s="638"/>
      <c r="CK30" s="638"/>
      <c r="CL30" s="638"/>
      <c r="CM30" s="638"/>
      <c r="CN30" s="638"/>
      <c r="CO30" s="638"/>
      <c r="CP30" s="638"/>
      <c r="CQ30" s="639"/>
      <c r="CR30" s="623">
        <v>760222</v>
      </c>
      <c r="CS30" s="624"/>
      <c r="CT30" s="624"/>
      <c r="CU30" s="624"/>
      <c r="CV30" s="624"/>
      <c r="CW30" s="624"/>
      <c r="CX30" s="624"/>
      <c r="CY30" s="625"/>
      <c r="CZ30" s="657">
        <v>10.7</v>
      </c>
      <c r="DA30" s="658"/>
      <c r="DB30" s="658"/>
      <c r="DC30" s="659"/>
      <c r="DD30" s="632">
        <v>744398</v>
      </c>
      <c r="DE30" s="624"/>
      <c r="DF30" s="624"/>
      <c r="DG30" s="624"/>
      <c r="DH30" s="624"/>
      <c r="DI30" s="624"/>
      <c r="DJ30" s="624"/>
      <c r="DK30" s="625"/>
      <c r="DL30" s="632">
        <v>744398</v>
      </c>
      <c r="DM30" s="624"/>
      <c r="DN30" s="624"/>
      <c r="DO30" s="624"/>
      <c r="DP30" s="624"/>
      <c r="DQ30" s="624"/>
      <c r="DR30" s="624"/>
      <c r="DS30" s="624"/>
      <c r="DT30" s="624"/>
      <c r="DU30" s="624"/>
      <c r="DV30" s="625"/>
      <c r="DW30" s="628">
        <v>17</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553274</v>
      </c>
      <c r="S31" s="624"/>
      <c r="T31" s="624"/>
      <c r="U31" s="624"/>
      <c r="V31" s="624"/>
      <c r="W31" s="624"/>
      <c r="X31" s="624"/>
      <c r="Y31" s="625"/>
      <c r="Z31" s="626">
        <v>7.2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96</v>
      </c>
      <c r="BN31" s="679"/>
      <c r="BO31" s="679"/>
      <c r="BP31" s="679"/>
      <c r="BQ31" s="680"/>
      <c r="BR31" s="678">
        <v>98.8</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79197</v>
      </c>
      <c r="CS31" s="655"/>
      <c r="CT31" s="655"/>
      <c r="CU31" s="655"/>
      <c r="CV31" s="655"/>
      <c r="CW31" s="655"/>
      <c r="CX31" s="655"/>
      <c r="CY31" s="656"/>
      <c r="CZ31" s="657">
        <v>1.1000000000000001</v>
      </c>
      <c r="DA31" s="658"/>
      <c r="DB31" s="658"/>
      <c r="DC31" s="659"/>
      <c r="DD31" s="632">
        <v>79197</v>
      </c>
      <c r="DE31" s="655"/>
      <c r="DF31" s="655"/>
      <c r="DG31" s="655"/>
      <c r="DH31" s="655"/>
      <c r="DI31" s="655"/>
      <c r="DJ31" s="655"/>
      <c r="DK31" s="656"/>
      <c r="DL31" s="632">
        <v>79197</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355391</v>
      </c>
      <c r="S32" s="624"/>
      <c r="T32" s="624"/>
      <c r="U32" s="624"/>
      <c r="V32" s="624"/>
      <c r="W32" s="624"/>
      <c r="X32" s="624"/>
      <c r="Y32" s="625"/>
      <c r="Z32" s="626">
        <v>4.5999999999999996</v>
      </c>
      <c r="AA32" s="626"/>
      <c r="AB32" s="626"/>
      <c r="AC32" s="626"/>
      <c r="AD32" s="627">
        <v>3098</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92.5</v>
      </c>
      <c r="BN32" s="691"/>
      <c r="BO32" s="691"/>
      <c r="BP32" s="691"/>
      <c r="BQ32" s="693"/>
      <c r="BR32" s="690">
        <v>98.1</v>
      </c>
      <c r="BS32" s="691"/>
      <c r="BT32" s="691"/>
      <c r="BU32" s="691"/>
      <c r="BV32" s="691"/>
      <c r="BW32" s="691"/>
      <c r="BX32" s="692">
        <v>91.9</v>
      </c>
      <c r="BY32" s="691"/>
      <c r="BZ32" s="691"/>
      <c r="CA32" s="691"/>
      <c r="CB32" s="693"/>
      <c r="CD32" s="688"/>
      <c r="CE32" s="689"/>
      <c r="CF32" s="637" t="s">
        <v>296</v>
      </c>
      <c r="CG32" s="638"/>
      <c r="CH32" s="638"/>
      <c r="CI32" s="638"/>
      <c r="CJ32" s="638"/>
      <c r="CK32" s="638"/>
      <c r="CL32" s="638"/>
      <c r="CM32" s="638"/>
      <c r="CN32" s="638"/>
      <c r="CO32" s="638"/>
      <c r="CP32" s="638"/>
      <c r="CQ32" s="639"/>
      <c r="CR32" s="623">
        <v>528</v>
      </c>
      <c r="CS32" s="624"/>
      <c r="CT32" s="624"/>
      <c r="CU32" s="624"/>
      <c r="CV32" s="624"/>
      <c r="CW32" s="624"/>
      <c r="CX32" s="624"/>
      <c r="CY32" s="625"/>
      <c r="CZ32" s="657">
        <v>0</v>
      </c>
      <c r="DA32" s="658"/>
      <c r="DB32" s="658"/>
      <c r="DC32" s="659"/>
      <c r="DD32" s="632">
        <v>528</v>
      </c>
      <c r="DE32" s="624"/>
      <c r="DF32" s="624"/>
      <c r="DG32" s="624"/>
      <c r="DH32" s="624"/>
      <c r="DI32" s="624"/>
      <c r="DJ32" s="624"/>
      <c r="DK32" s="625"/>
      <c r="DL32" s="632">
        <v>528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1097500</v>
      </c>
      <c r="S33" s="624"/>
      <c r="T33" s="624"/>
      <c r="U33" s="624"/>
      <c r="V33" s="624"/>
      <c r="W33" s="624"/>
      <c r="X33" s="624"/>
      <c r="Y33" s="625"/>
      <c r="Z33" s="626">
        <v>14.3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3363432</v>
      </c>
      <c r="CS33" s="655"/>
      <c r="CT33" s="655"/>
      <c r="CU33" s="655"/>
      <c r="CV33" s="655"/>
      <c r="CW33" s="655"/>
      <c r="CX33" s="655"/>
      <c r="CY33" s="656"/>
      <c r="CZ33" s="657">
        <v>47.5</v>
      </c>
      <c r="DA33" s="658"/>
      <c r="DB33" s="658"/>
      <c r="DC33" s="659"/>
      <c r="DD33" s="632">
        <v>2500850</v>
      </c>
      <c r="DE33" s="655"/>
      <c r="DF33" s="655"/>
      <c r="DG33" s="655"/>
      <c r="DH33" s="655"/>
      <c r="DI33" s="655"/>
      <c r="DJ33" s="655"/>
      <c r="DK33" s="656"/>
      <c r="DL33" s="632">
        <v>1734288</v>
      </c>
      <c r="DM33" s="655"/>
      <c r="DN33" s="655"/>
      <c r="DO33" s="655"/>
      <c r="DP33" s="655"/>
      <c r="DQ33" s="655"/>
      <c r="DR33" s="655"/>
      <c r="DS33" s="655"/>
      <c r="DT33" s="655"/>
      <c r="DU33" s="655"/>
      <c r="DV33" s="656"/>
      <c r="DW33" s="628">
        <v>39.5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852410</v>
      </c>
      <c r="CS34" s="624"/>
      <c r="CT34" s="624"/>
      <c r="CU34" s="624"/>
      <c r="CV34" s="624"/>
      <c r="CW34" s="624"/>
      <c r="CX34" s="624"/>
      <c r="CY34" s="625"/>
      <c r="CZ34" s="657">
        <v>12</v>
      </c>
      <c r="DA34" s="658"/>
      <c r="DB34" s="658"/>
      <c r="DC34" s="659"/>
      <c r="DD34" s="632">
        <v>678420</v>
      </c>
      <c r="DE34" s="624"/>
      <c r="DF34" s="624"/>
      <c r="DG34" s="624"/>
      <c r="DH34" s="624"/>
      <c r="DI34" s="624"/>
      <c r="DJ34" s="624"/>
      <c r="DK34" s="625"/>
      <c r="DL34" s="632">
        <v>545188</v>
      </c>
      <c r="DM34" s="624"/>
      <c r="DN34" s="624"/>
      <c r="DO34" s="624"/>
      <c r="DP34" s="624"/>
      <c r="DQ34" s="624"/>
      <c r="DR34" s="624"/>
      <c r="DS34" s="624"/>
      <c r="DT34" s="624"/>
      <c r="DU34" s="624"/>
      <c r="DV34" s="625"/>
      <c r="DW34" s="628">
        <v>12.4</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169800</v>
      </c>
      <c r="S35" s="624"/>
      <c r="T35" s="624"/>
      <c r="U35" s="624"/>
      <c r="V35" s="624"/>
      <c r="W35" s="624"/>
      <c r="X35" s="624"/>
      <c r="Y35" s="625"/>
      <c r="Z35" s="626">
        <v>2.2000000000000002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905226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70006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99717</v>
      </c>
      <c r="CS35" s="655"/>
      <c r="CT35" s="655"/>
      <c r="CU35" s="655"/>
      <c r="CV35" s="655"/>
      <c r="CW35" s="655"/>
      <c r="CX35" s="655"/>
      <c r="CY35" s="656"/>
      <c r="CZ35" s="657">
        <v>1.4</v>
      </c>
      <c r="DA35" s="658"/>
      <c r="DB35" s="658"/>
      <c r="DC35" s="659"/>
      <c r="DD35" s="632">
        <v>97049</v>
      </c>
      <c r="DE35" s="655"/>
      <c r="DF35" s="655"/>
      <c r="DG35" s="655"/>
      <c r="DH35" s="655"/>
      <c r="DI35" s="655"/>
      <c r="DJ35" s="655"/>
      <c r="DK35" s="656"/>
      <c r="DL35" s="632">
        <v>97049</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7685671</v>
      </c>
      <c r="S36" s="696"/>
      <c r="T36" s="696"/>
      <c r="U36" s="696"/>
      <c r="V36" s="696"/>
      <c r="W36" s="696"/>
      <c r="X36" s="696"/>
      <c r="Y36" s="697"/>
      <c r="Z36" s="698">
        <v>100</v>
      </c>
      <c r="AA36" s="698"/>
      <c r="AB36" s="698"/>
      <c r="AC36" s="698"/>
      <c r="AD36" s="699">
        <v>4215514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380157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49806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826135</v>
      </c>
      <c r="CS36" s="624"/>
      <c r="CT36" s="624"/>
      <c r="CU36" s="624"/>
      <c r="CV36" s="624"/>
      <c r="CW36" s="624"/>
      <c r="CX36" s="624"/>
      <c r="CY36" s="625"/>
      <c r="CZ36" s="657">
        <v>11.7</v>
      </c>
      <c r="DA36" s="658"/>
      <c r="DB36" s="658"/>
      <c r="DC36" s="659"/>
      <c r="DD36" s="632">
        <v>620500</v>
      </c>
      <c r="DE36" s="624"/>
      <c r="DF36" s="624"/>
      <c r="DG36" s="624"/>
      <c r="DH36" s="624"/>
      <c r="DI36" s="624"/>
      <c r="DJ36" s="624"/>
      <c r="DK36" s="625"/>
      <c r="DL36" s="632">
        <v>510879</v>
      </c>
      <c r="DM36" s="624"/>
      <c r="DN36" s="624"/>
      <c r="DO36" s="624"/>
      <c r="DP36" s="624"/>
      <c r="DQ36" s="624"/>
      <c r="DR36" s="624"/>
      <c r="DS36" s="624"/>
      <c r="DT36" s="624"/>
      <c r="DU36" s="624"/>
      <c r="DV36" s="625"/>
      <c r="DW36" s="628">
        <v>11.6</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73579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1287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421100</v>
      </c>
      <c r="CS37" s="655"/>
      <c r="CT37" s="655"/>
      <c r="CU37" s="655"/>
      <c r="CV37" s="655"/>
      <c r="CW37" s="655"/>
      <c r="CX37" s="655"/>
      <c r="CY37" s="656"/>
      <c r="CZ37" s="657">
        <v>5.9</v>
      </c>
      <c r="DA37" s="658"/>
      <c r="DB37" s="658"/>
      <c r="DC37" s="659"/>
      <c r="DD37" s="632">
        <v>361903</v>
      </c>
      <c r="DE37" s="655"/>
      <c r="DF37" s="655"/>
      <c r="DG37" s="655"/>
      <c r="DH37" s="655"/>
      <c r="DI37" s="655"/>
      <c r="DJ37" s="655"/>
      <c r="DK37" s="656"/>
      <c r="DL37" s="632">
        <v>359878</v>
      </c>
      <c r="DM37" s="655"/>
      <c r="DN37" s="655"/>
      <c r="DO37" s="655"/>
      <c r="DP37" s="655"/>
      <c r="DQ37" s="655"/>
      <c r="DR37" s="655"/>
      <c r="DS37" s="655"/>
      <c r="DT37" s="655"/>
      <c r="DU37" s="655"/>
      <c r="DV37" s="656"/>
      <c r="DW37" s="628">
        <v>8.1999999999999993</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28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2174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905226</v>
      </c>
      <c r="CS38" s="624"/>
      <c r="CT38" s="624"/>
      <c r="CU38" s="624"/>
      <c r="CV38" s="624"/>
      <c r="CW38" s="624"/>
      <c r="CX38" s="624"/>
      <c r="CY38" s="625"/>
      <c r="CZ38" s="657">
        <v>12.8</v>
      </c>
      <c r="DA38" s="658"/>
      <c r="DB38" s="658"/>
      <c r="DC38" s="659"/>
      <c r="DD38" s="632">
        <v>834580</v>
      </c>
      <c r="DE38" s="624"/>
      <c r="DF38" s="624"/>
      <c r="DG38" s="624"/>
      <c r="DH38" s="624"/>
      <c r="DI38" s="624"/>
      <c r="DJ38" s="624"/>
      <c r="DK38" s="625"/>
      <c r="DL38" s="632">
        <v>581172</v>
      </c>
      <c r="DM38" s="624"/>
      <c r="DN38" s="624"/>
      <c r="DO38" s="624"/>
      <c r="DP38" s="624"/>
      <c r="DQ38" s="624"/>
      <c r="DR38" s="624"/>
      <c r="DS38" s="624"/>
      <c r="DT38" s="624"/>
      <c r="DU38" s="624"/>
      <c r="DV38" s="625"/>
      <c r="DW38" s="628">
        <v>13.3</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389944</v>
      </c>
      <c r="CS39" s="655"/>
      <c r="CT39" s="655"/>
      <c r="CU39" s="655"/>
      <c r="CV39" s="655"/>
      <c r="CW39" s="655"/>
      <c r="CX39" s="655"/>
      <c r="CY39" s="656"/>
      <c r="CZ39" s="657">
        <v>5.5</v>
      </c>
      <c r="DA39" s="658"/>
      <c r="DB39" s="658"/>
      <c r="DC39" s="659"/>
      <c r="DD39" s="632">
        <v>270301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103533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290000</v>
      </c>
      <c r="CS40" s="624"/>
      <c r="CT40" s="624"/>
      <c r="CU40" s="624"/>
      <c r="CV40" s="624"/>
      <c r="CW40" s="624"/>
      <c r="CX40" s="624"/>
      <c r="CY40" s="625"/>
      <c r="CZ40" s="657">
        <v>4.0999999999999996</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347929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1413067</v>
      </c>
      <c r="CS42" s="624"/>
      <c r="CT42" s="624"/>
      <c r="CU42" s="624"/>
      <c r="CV42" s="624"/>
      <c r="CW42" s="624"/>
      <c r="CX42" s="624"/>
      <c r="CY42" s="625"/>
      <c r="CZ42" s="657">
        <v>20</v>
      </c>
      <c r="DA42" s="706"/>
      <c r="DB42" s="706"/>
      <c r="DC42" s="707"/>
      <c r="DD42" s="632">
        <v>382690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18049</v>
      </c>
      <c r="CS43" s="655"/>
      <c r="CT43" s="655"/>
      <c r="CU43" s="655"/>
      <c r="CV43" s="655"/>
      <c r="CW43" s="655"/>
      <c r="CX43" s="655"/>
      <c r="CY43" s="656"/>
      <c r="CZ43" s="657">
        <v>0.3</v>
      </c>
      <c r="DA43" s="658"/>
      <c r="DB43" s="658"/>
      <c r="DC43" s="659"/>
      <c r="DD43" s="632">
        <v>18049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1301299</v>
      </c>
      <c r="CS44" s="624"/>
      <c r="CT44" s="624"/>
      <c r="CU44" s="624"/>
      <c r="CV44" s="624"/>
      <c r="CW44" s="624"/>
      <c r="CX44" s="624"/>
      <c r="CY44" s="625"/>
      <c r="CZ44" s="657">
        <v>18.399999999999999</v>
      </c>
      <c r="DA44" s="706"/>
      <c r="DB44" s="706"/>
      <c r="DC44" s="707"/>
      <c r="DD44" s="632">
        <v>305773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740745</v>
      </c>
      <c r="CS45" s="655"/>
      <c r="CT45" s="655"/>
      <c r="CU45" s="655"/>
      <c r="CV45" s="655"/>
      <c r="CW45" s="655"/>
      <c r="CX45" s="655"/>
      <c r="CY45" s="656"/>
      <c r="CZ45" s="657">
        <v>10.5</v>
      </c>
      <c r="DA45" s="658"/>
      <c r="DB45" s="658"/>
      <c r="DC45" s="659"/>
      <c r="DD45" s="632">
        <v>40773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497611</v>
      </c>
      <c r="CS46" s="624"/>
      <c r="CT46" s="624"/>
      <c r="CU46" s="624"/>
      <c r="CV46" s="624"/>
      <c r="CW46" s="624"/>
      <c r="CX46" s="624"/>
      <c r="CY46" s="625"/>
      <c r="CZ46" s="657">
        <v>7</v>
      </c>
      <c r="DA46" s="706"/>
      <c r="DB46" s="706"/>
      <c r="DC46" s="707"/>
      <c r="DD46" s="632">
        <v>258057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111768</v>
      </c>
      <c r="CS47" s="655"/>
      <c r="CT47" s="655"/>
      <c r="CU47" s="655"/>
      <c r="CV47" s="655"/>
      <c r="CW47" s="655"/>
      <c r="CX47" s="655"/>
      <c r="CY47" s="656"/>
      <c r="CZ47" s="657">
        <v>1.6</v>
      </c>
      <c r="DA47" s="658"/>
      <c r="DB47" s="658"/>
      <c r="DC47" s="659"/>
      <c r="DD47" s="632">
        <v>76917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7079808</v>
      </c>
      <c r="CS49" s="691"/>
      <c r="CT49" s="691"/>
      <c r="CU49" s="691"/>
      <c r="CV49" s="691"/>
      <c r="CW49" s="691"/>
      <c r="CX49" s="691"/>
      <c r="CY49" s="718"/>
      <c r="CZ49" s="719">
        <v>100</v>
      </c>
      <c r="DA49" s="720"/>
      <c r="DB49" s="720"/>
      <c r="DC49" s="721"/>
      <c r="DD49" s="722">
        <v>4857558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7639</v>
      </c>
      <c r="R7" s="753"/>
      <c r="S7" s="753"/>
      <c r="T7" s="753"/>
      <c r="U7" s="753"/>
      <c r="V7" s="753">
        <v>7041</v>
      </c>
      <c r="W7" s="753"/>
      <c r="X7" s="753"/>
      <c r="Y7" s="753"/>
      <c r="Z7" s="753"/>
      <c r="AA7" s="753">
        <v>598</v>
      </c>
      <c r="AB7" s="753"/>
      <c r="AC7" s="753"/>
      <c r="AD7" s="753"/>
      <c r="AE7" s="754"/>
      <c r="AF7" s="755">
        <v>522</v>
      </c>
      <c r="AG7" s="756"/>
      <c r="AH7" s="756"/>
      <c r="AI7" s="756"/>
      <c r="AJ7" s="757"/>
      <c r="AK7" s="792">
        <v>151</v>
      </c>
      <c r="AL7" s="793"/>
      <c r="AM7" s="793"/>
      <c r="AN7" s="793"/>
      <c r="AO7" s="793"/>
      <c r="AP7" s="793">
        <v>8041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533</v>
      </c>
      <c r="BS7" s="796" t="s">
        <v>534</v>
      </c>
      <c r="BT7" s="797"/>
      <c r="BU7" s="797"/>
      <c r="BV7" s="797"/>
      <c r="BW7" s="797"/>
      <c r="BX7" s="797"/>
      <c r="BY7" s="797"/>
      <c r="BZ7" s="797"/>
      <c r="CA7" s="797"/>
      <c r="CB7" s="797"/>
      <c r="CC7" s="797"/>
      <c r="CD7" s="797"/>
      <c r="CE7" s="797"/>
      <c r="CF7" s="797"/>
      <c r="CG7" s="798"/>
      <c r="CH7" s="789">
        <v>33</v>
      </c>
      <c r="CI7" s="790"/>
      <c r="CJ7" s="790"/>
      <c r="CK7" s="790"/>
      <c r="CL7" s="791"/>
      <c r="CM7" s="789">
        <v>142</v>
      </c>
      <c r="CN7" s="790"/>
      <c r="CO7" s="790"/>
      <c r="CP7" s="790"/>
      <c r="CQ7" s="791"/>
      <c r="CR7" s="789">
        <v>90</v>
      </c>
      <c r="CS7" s="790"/>
      <c r="CT7" s="790"/>
      <c r="CU7" s="790"/>
      <c r="CV7" s="791"/>
      <c r="CW7" s="789" t="s">
        <v>536</v>
      </c>
      <c r="CX7" s="790"/>
      <c r="CY7" s="790"/>
      <c r="CZ7" s="790"/>
      <c r="DA7" s="791"/>
      <c r="DB7" s="789" t="s">
        <v>537</v>
      </c>
      <c r="DC7" s="790"/>
      <c r="DD7" s="790"/>
      <c r="DE7" s="790"/>
      <c r="DF7" s="791"/>
      <c r="DG7" s="789" t="s">
        <v>536</v>
      </c>
      <c r="DH7" s="790"/>
      <c r="DI7" s="790"/>
      <c r="DJ7" s="790"/>
      <c r="DK7" s="791"/>
      <c r="DL7" s="789">
        <v>95</v>
      </c>
      <c r="DM7" s="790"/>
      <c r="DN7" s="790"/>
      <c r="DO7" s="790"/>
      <c r="DP7" s="791"/>
      <c r="DQ7" s="789">
        <v>10</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78</v>
      </c>
      <c r="R8" s="777"/>
      <c r="S8" s="777"/>
      <c r="T8" s="777"/>
      <c r="U8" s="777"/>
      <c r="V8" s="777">
        <v>70</v>
      </c>
      <c r="W8" s="777"/>
      <c r="X8" s="777"/>
      <c r="Y8" s="777"/>
      <c r="Z8" s="777"/>
      <c r="AA8" s="777">
        <v>8</v>
      </c>
      <c r="AB8" s="777"/>
      <c r="AC8" s="777"/>
      <c r="AD8" s="777"/>
      <c r="AE8" s="778"/>
      <c r="AF8" s="779">
        <v>8</v>
      </c>
      <c r="AG8" s="780"/>
      <c r="AH8" s="780"/>
      <c r="AI8" s="780"/>
      <c r="AJ8" s="781"/>
      <c r="AK8" s="782">
        <v>29</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535</v>
      </c>
      <c r="BT8" s="787"/>
      <c r="BU8" s="787"/>
      <c r="BV8" s="787"/>
      <c r="BW8" s="787"/>
      <c r="BX8" s="787"/>
      <c r="BY8" s="787"/>
      <c r="BZ8" s="787"/>
      <c r="CA8" s="787"/>
      <c r="CB8" s="787"/>
      <c r="CC8" s="787"/>
      <c r="CD8" s="787"/>
      <c r="CE8" s="787"/>
      <c r="CF8" s="787"/>
      <c r="CG8" s="788"/>
      <c r="CH8" s="799">
        <v>7</v>
      </c>
      <c r="CI8" s="800"/>
      <c r="CJ8" s="800"/>
      <c r="CK8" s="800"/>
      <c r="CL8" s="801"/>
      <c r="CM8" s="799">
        <v>56</v>
      </c>
      <c r="CN8" s="800"/>
      <c r="CO8" s="800"/>
      <c r="CP8" s="800"/>
      <c r="CQ8" s="801"/>
      <c r="CR8" s="799">
        <v>60</v>
      </c>
      <c r="CS8" s="800"/>
      <c r="CT8" s="800"/>
      <c r="CU8" s="800"/>
      <c r="CV8" s="801"/>
      <c r="CW8" s="799" t="s">
        <v>536</v>
      </c>
      <c r="CX8" s="800"/>
      <c r="CY8" s="800"/>
      <c r="CZ8" s="800"/>
      <c r="DA8" s="801"/>
      <c r="DB8" s="799" t="s">
        <v>537</v>
      </c>
      <c r="DC8" s="800"/>
      <c r="DD8" s="800"/>
      <c r="DE8" s="800"/>
      <c r="DF8" s="801"/>
      <c r="DG8" s="799" t="s">
        <v>537</v>
      </c>
      <c r="DH8" s="800"/>
      <c r="DI8" s="800"/>
      <c r="DJ8" s="800"/>
      <c r="DK8" s="801"/>
      <c r="DL8" s="799" t="s">
        <v>537</v>
      </c>
      <c r="DM8" s="800"/>
      <c r="DN8" s="800"/>
      <c r="DO8" s="800"/>
      <c r="DP8" s="801"/>
      <c r="DQ8" s="799" t="s">
        <v>537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7686</v>
      </c>
      <c r="R23" s="812"/>
      <c r="S23" s="812"/>
      <c r="T23" s="812"/>
      <c r="U23" s="812"/>
      <c r="V23" s="812">
        <v>7080</v>
      </c>
      <c r="W23" s="812"/>
      <c r="X23" s="812"/>
      <c r="Y23" s="812"/>
      <c r="Z23" s="812"/>
      <c r="AA23" s="812">
        <v>606</v>
      </c>
      <c r="AB23" s="812"/>
      <c r="AC23" s="812"/>
      <c r="AD23" s="812"/>
      <c r="AE23" s="813"/>
      <c r="AF23" s="814">
        <v>530</v>
      </c>
      <c r="AG23" s="812"/>
      <c r="AH23" s="812"/>
      <c r="AI23" s="812"/>
      <c r="AJ23" s="815"/>
      <c r="AK23" s="816"/>
      <c r="AL23" s="817"/>
      <c r="AM23" s="817"/>
      <c r="AN23" s="817"/>
      <c r="AO23" s="817"/>
      <c r="AP23" s="812">
        <v>8041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1317</v>
      </c>
      <c r="R28" s="841"/>
      <c r="S28" s="841"/>
      <c r="T28" s="841"/>
      <c r="U28" s="841"/>
      <c r="V28" s="841">
        <v>1247</v>
      </c>
      <c r="W28" s="841"/>
      <c r="X28" s="841"/>
      <c r="Y28" s="841"/>
      <c r="Z28" s="841"/>
      <c r="AA28" s="841">
        <v>70</v>
      </c>
      <c r="AB28" s="841"/>
      <c r="AC28" s="841"/>
      <c r="AD28" s="841"/>
      <c r="AE28" s="842"/>
      <c r="AF28" s="843">
        <v>70</v>
      </c>
      <c r="AG28" s="841"/>
      <c r="AH28" s="841"/>
      <c r="AI28" s="841"/>
      <c r="AJ28" s="844"/>
      <c r="AK28" s="845">
        <v>86</v>
      </c>
      <c r="AL28" s="836"/>
      <c r="AM28" s="836"/>
      <c r="AN28" s="836"/>
      <c r="AO28" s="836"/>
      <c r="AP28" s="836" t="s">
        <v>537</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1241</v>
      </c>
      <c r="R29" s="777"/>
      <c r="S29" s="777"/>
      <c r="T29" s="777"/>
      <c r="U29" s="777"/>
      <c r="V29" s="777">
        <v>1207</v>
      </c>
      <c r="W29" s="777"/>
      <c r="X29" s="777"/>
      <c r="Y29" s="777"/>
      <c r="Z29" s="777"/>
      <c r="AA29" s="777">
        <v>34</v>
      </c>
      <c r="AB29" s="777"/>
      <c r="AC29" s="777"/>
      <c r="AD29" s="777"/>
      <c r="AE29" s="778"/>
      <c r="AF29" s="779">
        <v>34</v>
      </c>
      <c r="AG29" s="780"/>
      <c r="AH29" s="780"/>
      <c r="AI29" s="780"/>
      <c r="AJ29" s="781"/>
      <c r="AK29" s="848">
        <v>178</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91</v>
      </c>
      <c r="R30" s="777"/>
      <c r="S30" s="777"/>
      <c r="T30" s="777"/>
      <c r="U30" s="777"/>
      <c r="V30" s="777">
        <v>91</v>
      </c>
      <c r="W30" s="777"/>
      <c r="X30" s="777"/>
      <c r="Y30" s="777"/>
      <c r="Z30" s="777"/>
      <c r="AA30" s="777">
        <v>0</v>
      </c>
      <c r="AB30" s="777"/>
      <c r="AC30" s="777"/>
      <c r="AD30" s="777"/>
      <c r="AE30" s="778"/>
      <c r="AF30" s="779">
        <v>0</v>
      </c>
      <c r="AG30" s="780"/>
      <c r="AH30" s="780"/>
      <c r="AI30" s="780"/>
      <c r="AJ30" s="781"/>
      <c r="AK30" s="848">
        <v>35</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433</v>
      </c>
      <c r="R31" s="777"/>
      <c r="S31" s="777"/>
      <c r="T31" s="777"/>
      <c r="U31" s="777"/>
      <c r="V31" s="777">
        <v>391</v>
      </c>
      <c r="W31" s="777"/>
      <c r="X31" s="777"/>
      <c r="Y31" s="777"/>
      <c r="Z31" s="777"/>
      <c r="AA31" s="777">
        <v>42</v>
      </c>
      <c r="AB31" s="777"/>
      <c r="AC31" s="777"/>
      <c r="AD31" s="777"/>
      <c r="AE31" s="778"/>
      <c r="AF31" s="779">
        <v>42</v>
      </c>
      <c r="AG31" s="780"/>
      <c r="AH31" s="780"/>
      <c r="AI31" s="780"/>
      <c r="AJ31" s="781"/>
      <c r="AK31" s="848">
        <v>74</v>
      </c>
      <c r="AL31" s="849"/>
      <c r="AM31" s="849"/>
      <c r="AN31" s="849"/>
      <c r="AO31" s="849"/>
      <c r="AP31" s="849">
        <v>2021</v>
      </c>
      <c r="AQ31" s="849"/>
      <c r="AR31" s="849"/>
      <c r="AS31" s="849"/>
      <c r="AT31" s="849"/>
      <c r="AU31" s="849">
        <v>1085</v>
      </c>
      <c r="AV31" s="849"/>
      <c r="AW31" s="849"/>
      <c r="AX31" s="849"/>
      <c r="AY31" s="849"/>
      <c r="AZ31" s="850" t="s">
        <v>537</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343</v>
      </c>
      <c r="R32" s="777"/>
      <c r="S32" s="777"/>
      <c r="T32" s="777"/>
      <c r="U32" s="777"/>
      <c r="V32" s="777">
        <v>321</v>
      </c>
      <c r="W32" s="777"/>
      <c r="X32" s="777"/>
      <c r="Y32" s="777"/>
      <c r="Z32" s="777"/>
      <c r="AA32" s="777">
        <v>22</v>
      </c>
      <c r="AB32" s="777"/>
      <c r="AC32" s="777"/>
      <c r="AD32" s="777"/>
      <c r="AE32" s="778"/>
      <c r="AF32" s="779">
        <v>22</v>
      </c>
      <c r="AG32" s="780"/>
      <c r="AH32" s="780"/>
      <c r="AI32" s="780"/>
      <c r="AJ32" s="781"/>
      <c r="AK32" s="848">
        <v>251</v>
      </c>
      <c r="AL32" s="849"/>
      <c r="AM32" s="849"/>
      <c r="AN32" s="849"/>
      <c r="AO32" s="849"/>
      <c r="AP32" s="849">
        <v>1739</v>
      </c>
      <c r="AQ32" s="849"/>
      <c r="AR32" s="849"/>
      <c r="AS32" s="849"/>
      <c r="AT32" s="849"/>
      <c r="AU32" s="849">
        <v>1520</v>
      </c>
      <c r="AV32" s="849"/>
      <c r="AW32" s="849"/>
      <c r="AX32" s="849"/>
      <c r="AY32" s="849"/>
      <c r="AZ32" s="850" t="s">
        <v>537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91</v>
      </c>
      <c r="R33" s="777"/>
      <c r="S33" s="777"/>
      <c r="T33" s="777"/>
      <c r="U33" s="777"/>
      <c r="V33" s="777">
        <v>88</v>
      </c>
      <c r="W33" s="777"/>
      <c r="X33" s="777"/>
      <c r="Y33" s="777"/>
      <c r="Z33" s="777"/>
      <c r="AA33" s="777">
        <v>3</v>
      </c>
      <c r="AB33" s="777"/>
      <c r="AC33" s="777"/>
      <c r="AD33" s="777"/>
      <c r="AE33" s="778"/>
      <c r="AF33" s="779">
        <v>3</v>
      </c>
      <c r="AG33" s="780"/>
      <c r="AH33" s="780"/>
      <c r="AI33" s="780"/>
      <c r="AJ33" s="781"/>
      <c r="AK33" s="848">
        <v>72</v>
      </c>
      <c r="AL33" s="849"/>
      <c r="AM33" s="849"/>
      <c r="AN33" s="849"/>
      <c r="AO33" s="849"/>
      <c r="AP33" s="849">
        <v>574</v>
      </c>
      <c r="AQ33" s="849"/>
      <c r="AR33" s="849"/>
      <c r="AS33" s="849"/>
      <c r="AT33" s="849"/>
      <c r="AU33" s="849">
        <v>445</v>
      </c>
      <c r="AV33" s="849"/>
      <c r="AW33" s="849"/>
      <c r="AX33" s="849"/>
      <c r="AY33" s="849"/>
      <c r="AZ33" s="850" t="s">
        <v>537</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66</v>
      </c>
      <c r="R34" s="777"/>
      <c r="S34" s="777"/>
      <c r="T34" s="777"/>
      <c r="U34" s="777"/>
      <c r="V34" s="777">
        <v>64</v>
      </c>
      <c r="W34" s="777"/>
      <c r="X34" s="777"/>
      <c r="Y34" s="777"/>
      <c r="Z34" s="777"/>
      <c r="AA34" s="777">
        <v>2</v>
      </c>
      <c r="AB34" s="777"/>
      <c r="AC34" s="777"/>
      <c r="AD34" s="777"/>
      <c r="AE34" s="778"/>
      <c r="AF34" s="779">
        <v>2</v>
      </c>
      <c r="AG34" s="780"/>
      <c r="AH34" s="780"/>
      <c r="AI34" s="780"/>
      <c r="AJ34" s="781"/>
      <c r="AK34" s="848">
        <v>55</v>
      </c>
      <c r="AL34" s="849"/>
      <c r="AM34" s="849"/>
      <c r="AN34" s="849"/>
      <c r="AO34" s="849"/>
      <c r="AP34" s="849">
        <v>282</v>
      </c>
      <c r="AQ34" s="849"/>
      <c r="AR34" s="849"/>
      <c r="AS34" s="849"/>
      <c r="AT34" s="849"/>
      <c r="AU34" s="849">
        <v>257</v>
      </c>
      <c r="AV34" s="849"/>
      <c r="AW34" s="849"/>
      <c r="AX34" s="849"/>
      <c r="AY34" s="849"/>
      <c r="AZ34" s="850" t="s">
        <v>537</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5</v>
      </c>
      <c r="R35" s="777"/>
      <c r="S35" s="777"/>
      <c r="T35" s="777"/>
      <c r="U35" s="777"/>
      <c r="V35" s="777">
        <v>3</v>
      </c>
      <c r="W35" s="777"/>
      <c r="X35" s="777"/>
      <c r="Y35" s="777"/>
      <c r="Z35" s="777"/>
      <c r="AA35" s="777">
        <v>2</v>
      </c>
      <c r="AB35" s="777"/>
      <c r="AC35" s="777"/>
      <c r="AD35" s="777"/>
      <c r="AE35" s="778"/>
      <c r="AF35" s="779">
        <v>2</v>
      </c>
      <c r="AG35" s="780"/>
      <c r="AH35" s="780"/>
      <c r="AI35" s="780"/>
      <c r="AJ35" s="781"/>
      <c r="AK35" s="848">
        <v>2</v>
      </c>
      <c r="AL35" s="849"/>
      <c r="AM35" s="849"/>
      <c r="AN35" s="849"/>
      <c r="AO35" s="849"/>
      <c r="AP35" s="849">
        <v>9</v>
      </c>
      <c r="AQ35" s="849"/>
      <c r="AR35" s="849"/>
      <c r="AS35" s="849"/>
      <c r="AT35" s="849"/>
      <c r="AU35" s="849">
        <v>5</v>
      </c>
      <c r="AV35" s="849"/>
      <c r="AW35" s="849"/>
      <c r="AX35" s="849"/>
      <c r="AY35" s="849"/>
      <c r="AZ35" s="850" t="s">
        <v>537</v>
      </c>
      <c r="BA35" s="850"/>
      <c r="BB35" s="850"/>
      <c r="BC35" s="850"/>
      <c r="BD35" s="850"/>
      <c r="BE35" s="846" t="s">
        <v>379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175</v>
      </c>
      <c r="AG63" s="860"/>
      <c r="AH63" s="860"/>
      <c r="AI63" s="860"/>
      <c r="AJ63" s="861"/>
      <c r="AK63" s="862"/>
      <c r="AL63" s="857"/>
      <c r="AM63" s="857"/>
      <c r="AN63" s="857"/>
      <c r="AO63" s="857"/>
      <c r="AP63" s="860">
        <v>4625</v>
      </c>
      <c r="AQ63" s="860"/>
      <c r="AR63" s="860"/>
      <c r="AS63" s="860"/>
      <c r="AT63" s="860"/>
      <c r="AU63" s="860">
        <v>3312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14175</v>
      </c>
      <c r="R68" s="884"/>
      <c r="S68" s="884"/>
      <c r="T68" s="884"/>
      <c r="U68" s="884"/>
      <c r="V68" s="884">
        <v>13779</v>
      </c>
      <c r="W68" s="884"/>
      <c r="X68" s="884"/>
      <c r="Y68" s="884"/>
      <c r="Z68" s="884"/>
      <c r="AA68" s="884">
        <v>936</v>
      </c>
      <c r="AB68" s="884"/>
      <c r="AC68" s="884"/>
      <c r="AD68" s="884"/>
      <c r="AE68" s="884"/>
      <c r="AF68" s="884">
        <v>936</v>
      </c>
      <c r="AG68" s="884"/>
      <c r="AH68" s="884"/>
      <c r="AI68" s="884"/>
      <c r="AJ68" s="884"/>
      <c r="AK68" s="884">
        <v>11</v>
      </c>
      <c r="AL68" s="884"/>
      <c r="AM68" s="884"/>
      <c r="AN68" s="884"/>
      <c r="AO68" s="884"/>
      <c r="AP68" s="884" t="s">
        <v>536</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539</v>
      </c>
      <c r="C69" s="892"/>
      <c r="D69" s="892"/>
      <c r="E69" s="892"/>
      <c r="F69" s="892"/>
      <c r="G69" s="892"/>
      <c r="H69" s="892"/>
      <c r="I69" s="892"/>
      <c r="J69" s="892"/>
      <c r="K69" s="892"/>
      <c r="L69" s="892"/>
      <c r="M69" s="892"/>
      <c r="N69" s="892"/>
      <c r="O69" s="892"/>
      <c r="P69" s="893"/>
      <c r="Q69" s="894">
        <v>221</v>
      </c>
      <c r="R69" s="849"/>
      <c r="S69" s="849"/>
      <c r="T69" s="849"/>
      <c r="U69" s="849"/>
      <c r="V69" s="849">
        <v>202</v>
      </c>
      <c r="W69" s="849"/>
      <c r="X69" s="849"/>
      <c r="Y69" s="849"/>
      <c r="Z69" s="849"/>
      <c r="AA69" s="849">
        <v>19</v>
      </c>
      <c r="AB69" s="849"/>
      <c r="AC69" s="849"/>
      <c r="AD69" s="849"/>
      <c r="AE69" s="849"/>
      <c r="AF69" s="849">
        <v>19</v>
      </c>
      <c r="AG69" s="849"/>
      <c r="AH69" s="849"/>
      <c r="AI69" s="849"/>
      <c r="AJ69" s="849"/>
      <c r="AK69" s="849">
        <v>93</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121</v>
      </c>
      <c r="R70" s="849"/>
      <c r="S70" s="849"/>
      <c r="T70" s="849"/>
      <c r="U70" s="849"/>
      <c r="V70" s="849">
        <v>105</v>
      </c>
      <c r="W70" s="849"/>
      <c r="X70" s="849"/>
      <c r="Y70" s="849"/>
      <c r="Z70" s="849"/>
      <c r="AA70" s="849">
        <v>16</v>
      </c>
      <c r="AB70" s="849"/>
      <c r="AC70" s="849"/>
      <c r="AD70" s="849"/>
      <c r="AE70" s="849"/>
      <c r="AF70" s="849">
        <v>16</v>
      </c>
      <c r="AG70" s="849"/>
      <c r="AH70" s="849"/>
      <c r="AI70" s="849"/>
      <c r="AJ70" s="849"/>
      <c r="AK70" s="849" t="s">
        <v>536</v>
      </c>
      <c r="AL70" s="849"/>
      <c r="AM70" s="849"/>
      <c r="AN70" s="849"/>
      <c r="AO70" s="849"/>
      <c r="AP70" s="849" t="s">
        <v>536</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447</v>
      </c>
      <c r="R71" s="849"/>
      <c r="S71" s="849"/>
      <c r="T71" s="849"/>
      <c r="U71" s="849"/>
      <c r="V71" s="849">
        <v>419</v>
      </c>
      <c r="W71" s="849"/>
      <c r="X71" s="849"/>
      <c r="Y71" s="849"/>
      <c r="Z71" s="849"/>
      <c r="AA71" s="849">
        <v>28</v>
      </c>
      <c r="AB71" s="849"/>
      <c r="AC71" s="849"/>
      <c r="AD71" s="849"/>
      <c r="AE71" s="849"/>
      <c r="AF71" s="849">
        <v>28</v>
      </c>
      <c r="AG71" s="849"/>
      <c r="AH71" s="849"/>
      <c r="AI71" s="849"/>
      <c r="AJ71" s="849"/>
      <c r="AK71" s="849" t="s">
        <v>536</v>
      </c>
      <c r="AL71" s="849"/>
      <c r="AM71" s="849"/>
      <c r="AN71" s="849"/>
      <c r="AO71" s="849"/>
      <c r="AP71" s="849" t="s">
        <v>536</v>
      </c>
      <c r="AQ71" s="849"/>
      <c r="AR71" s="849"/>
      <c r="AS71" s="849"/>
      <c r="AT71" s="849"/>
      <c r="AU71" s="849" t="s">
        <v>536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155984</v>
      </c>
      <c r="R72" s="849"/>
      <c r="S72" s="849"/>
      <c r="T72" s="849"/>
      <c r="U72" s="849"/>
      <c r="V72" s="849">
        <v>147697</v>
      </c>
      <c r="W72" s="849"/>
      <c r="X72" s="849"/>
      <c r="Y72" s="849"/>
      <c r="Z72" s="849"/>
      <c r="AA72" s="849">
        <v>8288</v>
      </c>
      <c r="AB72" s="849"/>
      <c r="AC72" s="849"/>
      <c r="AD72" s="849"/>
      <c r="AE72" s="849"/>
      <c r="AF72" s="849">
        <v>8288</v>
      </c>
      <c r="AG72" s="849"/>
      <c r="AH72" s="849"/>
      <c r="AI72" s="849"/>
      <c r="AJ72" s="849"/>
      <c r="AK72" s="849">
        <v>252</v>
      </c>
      <c r="AL72" s="849"/>
      <c r="AM72" s="849"/>
      <c r="AN72" s="849"/>
      <c r="AO72" s="849"/>
      <c r="AP72" s="849" t="s">
        <v>536</v>
      </c>
      <c r="AQ72" s="849"/>
      <c r="AR72" s="849"/>
      <c r="AS72" s="849"/>
      <c r="AT72" s="849"/>
      <c r="AU72" s="849" t="s">
        <v>536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890</v>
      </c>
      <c r="R73" s="849"/>
      <c r="S73" s="849"/>
      <c r="T73" s="849"/>
      <c r="U73" s="849"/>
      <c r="V73" s="849">
        <v>886</v>
      </c>
      <c r="W73" s="849"/>
      <c r="X73" s="849"/>
      <c r="Y73" s="849"/>
      <c r="Z73" s="849"/>
      <c r="AA73" s="849">
        <v>4</v>
      </c>
      <c r="AB73" s="849"/>
      <c r="AC73" s="849"/>
      <c r="AD73" s="849"/>
      <c r="AE73" s="849"/>
      <c r="AF73" s="849">
        <v>4</v>
      </c>
      <c r="AG73" s="849"/>
      <c r="AH73" s="849"/>
      <c r="AI73" s="849"/>
      <c r="AJ73" s="849"/>
      <c r="AK73" s="849" t="s">
        <v>550</v>
      </c>
      <c r="AL73" s="849"/>
      <c r="AM73" s="849"/>
      <c r="AN73" s="849"/>
      <c r="AO73" s="849"/>
      <c r="AP73" s="849" t="s">
        <v>536</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544</v>
      </c>
      <c r="C74" s="892"/>
      <c r="D74" s="892"/>
      <c r="E74" s="892"/>
      <c r="F74" s="892"/>
      <c r="G74" s="892"/>
      <c r="H74" s="892"/>
      <c r="I74" s="892"/>
      <c r="J74" s="892"/>
      <c r="K74" s="892"/>
      <c r="L74" s="892"/>
      <c r="M74" s="892"/>
      <c r="N74" s="892"/>
      <c r="O74" s="892"/>
      <c r="P74" s="893"/>
      <c r="Q74" s="894">
        <v>3544</v>
      </c>
      <c r="R74" s="849"/>
      <c r="S74" s="849"/>
      <c r="T74" s="849"/>
      <c r="U74" s="849"/>
      <c r="V74" s="849">
        <v>3425</v>
      </c>
      <c r="W74" s="849"/>
      <c r="X74" s="849"/>
      <c r="Y74" s="849"/>
      <c r="Z74" s="849"/>
      <c r="AA74" s="849">
        <v>120</v>
      </c>
      <c r="AB74" s="849"/>
      <c r="AC74" s="849"/>
      <c r="AD74" s="849"/>
      <c r="AE74" s="849"/>
      <c r="AF74" s="849">
        <v>119</v>
      </c>
      <c r="AG74" s="849"/>
      <c r="AH74" s="849"/>
      <c r="AI74" s="849"/>
      <c r="AJ74" s="849"/>
      <c r="AK74" s="849" t="s">
        <v>536</v>
      </c>
      <c r="AL74" s="849"/>
      <c r="AM74" s="849"/>
      <c r="AN74" s="849"/>
      <c r="AO74" s="849"/>
      <c r="AP74" s="849">
        <v>123</v>
      </c>
      <c r="AQ74" s="849"/>
      <c r="AR74" s="849"/>
      <c r="AS74" s="849"/>
      <c r="AT74" s="849"/>
      <c r="AU74" s="849">
        <v>14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545</v>
      </c>
      <c r="C75" s="892"/>
      <c r="D75" s="892"/>
      <c r="E75" s="892"/>
      <c r="F75" s="892"/>
      <c r="G75" s="892"/>
      <c r="H75" s="892"/>
      <c r="I75" s="892"/>
      <c r="J75" s="892"/>
      <c r="K75" s="892"/>
      <c r="L75" s="892"/>
      <c r="M75" s="892"/>
      <c r="N75" s="892"/>
      <c r="O75" s="892"/>
      <c r="P75" s="893"/>
      <c r="Q75" s="897">
        <v>700</v>
      </c>
      <c r="R75" s="898"/>
      <c r="S75" s="898"/>
      <c r="T75" s="898"/>
      <c r="U75" s="848"/>
      <c r="V75" s="899">
        <v>630</v>
      </c>
      <c r="W75" s="898"/>
      <c r="X75" s="898"/>
      <c r="Y75" s="898"/>
      <c r="Z75" s="848"/>
      <c r="AA75" s="899">
        <v>70</v>
      </c>
      <c r="AB75" s="898"/>
      <c r="AC75" s="898"/>
      <c r="AD75" s="898"/>
      <c r="AE75" s="848"/>
      <c r="AF75" s="899">
        <v>70</v>
      </c>
      <c r="AG75" s="898"/>
      <c r="AH75" s="898"/>
      <c r="AI75" s="898"/>
      <c r="AJ75" s="848"/>
      <c r="AK75" s="899">
        <v>8</v>
      </c>
      <c r="AL75" s="898"/>
      <c r="AM75" s="898"/>
      <c r="AN75" s="898"/>
      <c r="AO75" s="848"/>
      <c r="AP75" s="899">
        <v>3</v>
      </c>
      <c r="AQ75" s="898"/>
      <c r="AR75" s="898"/>
      <c r="AS75" s="898"/>
      <c r="AT75" s="848"/>
      <c r="AU75" s="899">
        <v>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546</v>
      </c>
      <c r="C76" s="892"/>
      <c r="D76" s="892"/>
      <c r="E76" s="892"/>
      <c r="F76" s="892"/>
      <c r="G76" s="892"/>
      <c r="H76" s="892"/>
      <c r="I76" s="892"/>
      <c r="J76" s="892"/>
      <c r="K76" s="892"/>
      <c r="L76" s="892"/>
      <c r="M76" s="892"/>
      <c r="N76" s="892"/>
      <c r="O76" s="892"/>
      <c r="P76" s="893"/>
      <c r="Q76" s="897">
        <v>2</v>
      </c>
      <c r="R76" s="898"/>
      <c r="S76" s="898"/>
      <c r="T76" s="898"/>
      <c r="U76" s="848"/>
      <c r="V76" s="899">
        <v>1</v>
      </c>
      <c r="W76" s="898"/>
      <c r="X76" s="898"/>
      <c r="Y76" s="898"/>
      <c r="Z76" s="848"/>
      <c r="AA76" s="899">
        <v>1</v>
      </c>
      <c r="AB76" s="898"/>
      <c r="AC76" s="898"/>
      <c r="AD76" s="898"/>
      <c r="AE76" s="848"/>
      <c r="AF76" s="899">
        <v>1</v>
      </c>
      <c r="AG76" s="898"/>
      <c r="AH76" s="898"/>
      <c r="AI76" s="898"/>
      <c r="AJ76" s="848"/>
      <c r="AK76" s="899" t="s">
        <v>536</v>
      </c>
      <c r="AL76" s="898"/>
      <c r="AM76" s="898"/>
      <c r="AN76" s="898"/>
      <c r="AO76" s="848"/>
      <c r="AP76" s="899" t="s">
        <v>537</v>
      </c>
      <c r="AQ76" s="898"/>
      <c r="AR76" s="898"/>
      <c r="AS76" s="898"/>
      <c r="AT76" s="848"/>
      <c r="AU76" s="899" t="s">
        <v>536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547</v>
      </c>
      <c r="C77" s="892"/>
      <c r="D77" s="892"/>
      <c r="E77" s="892"/>
      <c r="F77" s="892"/>
      <c r="G77" s="892"/>
      <c r="H77" s="892"/>
      <c r="I77" s="892"/>
      <c r="J77" s="892"/>
      <c r="K77" s="892"/>
      <c r="L77" s="892"/>
      <c r="M77" s="892"/>
      <c r="N77" s="892"/>
      <c r="O77" s="892"/>
      <c r="P77" s="893"/>
      <c r="Q77" s="897">
        <v>210</v>
      </c>
      <c r="R77" s="898"/>
      <c r="S77" s="898"/>
      <c r="T77" s="898"/>
      <c r="U77" s="848"/>
      <c r="V77" s="899">
        <v>163</v>
      </c>
      <c r="W77" s="898"/>
      <c r="X77" s="898"/>
      <c r="Y77" s="898"/>
      <c r="Z77" s="848"/>
      <c r="AA77" s="899">
        <v>47</v>
      </c>
      <c r="AB77" s="898"/>
      <c r="AC77" s="898"/>
      <c r="AD77" s="898"/>
      <c r="AE77" s="848"/>
      <c r="AF77" s="899">
        <v>47</v>
      </c>
      <c r="AG77" s="898"/>
      <c r="AH77" s="898"/>
      <c r="AI77" s="898"/>
      <c r="AJ77" s="848"/>
      <c r="AK77" s="899">
        <v>51</v>
      </c>
      <c r="AL77" s="898"/>
      <c r="AM77" s="898"/>
      <c r="AN77" s="898"/>
      <c r="AO77" s="848"/>
      <c r="AP77" s="899" t="s">
        <v>536</v>
      </c>
      <c r="AQ77" s="898"/>
      <c r="AR77" s="898"/>
      <c r="AS77" s="898"/>
      <c r="AT77" s="848"/>
      <c r="AU77" s="899" t="s">
        <v>536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548</v>
      </c>
      <c r="C78" s="892"/>
      <c r="D78" s="892"/>
      <c r="E78" s="892"/>
      <c r="F78" s="892"/>
      <c r="G78" s="892"/>
      <c r="H78" s="892"/>
      <c r="I78" s="892"/>
      <c r="J78" s="892"/>
      <c r="K78" s="892"/>
      <c r="L78" s="892"/>
      <c r="M78" s="892"/>
      <c r="N78" s="892"/>
      <c r="O78" s="892"/>
      <c r="P78" s="893"/>
      <c r="Q78" s="894">
        <v>52</v>
      </c>
      <c r="R78" s="849"/>
      <c r="S78" s="849"/>
      <c r="T78" s="849"/>
      <c r="U78" s="849"/>
      <c r="V78" s="849">
        <v>52</v>
      </c>
      <c r="W78" s="849"/>
      <c r="X78" s="849"/>
      <c r="Y78" s="849"/>
      <c r="Z78" s="849"/>
      <c r="AA78" s="849" t="s">
        <v>536</v>
      </c>
      <c r="AB78" s="849"/>
      <c r="AC78" s="849"/>
      <c r="AD78" s="849"/>
      <c r="AE78" s="849"/>
      <c r="AF78" s="849" t="s">
        <v>537</v>
      </c>
      <c r="AG78" s="849"/>
      <c r="AH78" s="849"/>
      <c r="AI78" s="849"/>
      <c r="AJ78" s="849"/>
      <c r="AK78" s="849" t="s">
        <v>536</v>
      </c>
      <c r="AL78" s="849"/>
      <c r="AM78" s="849"/>
      <c r="AN78" s="849"/>
      <c r="AO78" s="849"/>
      <c r="AP78" s="849" t="s">
        <v>536</v>
      </c>
      <c r="AQ78" s="849"/>
      <c r="AR78" s="849"/>
      <c r="AS78" s="849"/>
      <c r="AT78" s="849"/>
      <c r="AU78" s="849" t="s">
        <v>536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549</v>
      </c>
      <c r="C79" s="892"/>
      <c r="D79" s="892"/>
      <c r="E79" s="892"/>
      <c r="F79" s="892"/>
      <c r="G79" s="892"/>
      <c r="H79" s="892"/>
      <c r="I79" s="892"/>
      <c r="J79" s="892"/>
      <c r="K79" s="892"/>
      <c r="L79" s="892"/>
      <c r="M79" s="892"/>
      <c r="N79" s="892"/>
      <c r="O79" s="892"/>
      <c r="P79" s="893"/>
      <c r="Q79" s="894">
        <v>41</v>
      </c>
      <c r="R79" s="849"/>
      <c r="S79" s="849"/>
      <c r="T79" s="849"/>
      <c r="U79" s="849"/>
      <c r="V79" s="849">
        <v>41</v>
      </c>
      <c r="W79" s="849"/>
      <c r="X79" s="849"/>
      <c r="Y79" s="849"/>
      <c r="Z79" s="849"/>
      <c r="AA79" s="849" t="s">
        <v>536</v>
      </c>
      <c r="AB79" s="849"/>
      <c r="AC79" s="849"/>
      <c r="AD79" s="849"/>
      <c r="AE79" s="849"/>
      <c r="AF79" s="849" t="s">
        <v>537</v>
      </c>
      <c r="AG79" s="849"/>
      <c r="AH79" s="849"/>
      <c r="AI79" s="849"/>
      <c r="AJ79" s="849"/>
      <c r="AK79" s="849">
        <v>41</v>
      </c>
      <c r="AL79" s="849"/>
      <c r="AM79" s="849"/>
      <c r="AN79" s="849"/>
      <c r="AO79" s="849"/>
      <c r="AP79" s="849" t="s">
        <v>536</v>
      </c>
      <c r="AQ79" s="849"/>
      <c r="AR79" s="849"/>
      <c r="AS79" s="849"/>
      <c r="AT79" s="849"/>
      <c r="AU79" s="849" t="s">
        <v>537</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9528</v>
      </c>
      <c r="AG88" s="860"/>
      <c r="AH88" s="860"/>
      <c r="AI88" s="860"/>
      <c r="AJ88" s="860"/>
      <c r="AK88" s="857"/>
      <c r="AL88" s="857"/>
      <c r="AM88" s="857"/>
      <c r="AN88" s="857"/>
      <c r="AO88" s="857"/>
      <c r="AP88" s="860">
        <v>126</v>
      </c>
      <c r="AQ88" s="860"/>
      <c r="AR88" s="860"/>
      <c r="AS88" s="860"/>
      <c r="AT88" s="860"/>
      <c r="AU88" s="860">
        <v>15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v>95</v>
      </c>
      <c r="DM102" s="868"/>
      <c r="DN102" s="868"/>
      <c r="DO102" s="868"/>
      <c r="DP102" s="911"/>
      <c r="DQ102" s="910">
        <v>10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819090</v>
      </c>
      <c r="AB110" s="920"/>
      <c r="AC110" s="920"/>
      <c r="AD110" s="920"/>
      <c r="AE110" s="921"/>
      <c r="AF110" s="922">
        <v>834426</v>
      </c>
      <c r="AG110" s="920"/>
      <c r="AH110" s="920"/>
      <c r="AI110" s="920"/>
      <c r="AJ110" s="921"/>
      <c r="AK110" s="922">
        <v>839419</v>
      </c>
      <c r="AL110" s="920"/>
      <c r="AM110" s="920"/>
      <c r="AN110" s="920"/>
      <c r="AO110" s="921"/>
      <c r="AP110" s="923">
        <v>24</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7782286</v>
      </c>
      <c r="BR110" s="957"/>
      <c r="BS110" s="957"/>
      <c r="BT110" s="957"/>
      <c r="BU110" s="957"/>
      <c r="BV110" s="957">
        <v>7703438</v>
      </c>
      <c r="BW110" s="957"/>
      <c r="BX110" s="957"/>
      <c r="BY110" s="957"/>
      <c r="BZ110" s="957"/>
      <c r="CA110" s="957">
        <v>8040716</v>
      </c>
      <c r="CB110" s="957"/>
      <c r="CC110" s="957"/>
      <c r="CD110" s="957"/>
      <c r="CE110" s="957"/>
      <c r="CF110" s="971">
        <v>229.5</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94413</v>
      </c>
      <c r="BR111" s="950"/>
      <c r="BS111" s="950"/>
      <c r="BT111" s="950"/>
      <c r="BU111" s="950"/>
      <c r="BV111" s="950">
        <v>75210</v>
      </c>
      <c r="BW111" s="950"/>
      <c r="BX111" s="950"/>
      <c r="BY111" s="950"/>
      <c r="BZ111" s="950"/>
      <c r="CA111" s="950">
        <v>59408</v>
      </c>
      <c r="CB111" s="950"/>
      <c r="CC111" s="950"/>
      <c r="CD111" s="950"/>
      <c r="CE111" s="950"/>
      <c r="CF111" s="944">
        <v>1.7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3416663</v>
      </c>
      <c r="BR112" s="950"/>
      <c r="BS112" s="950"/>
      <c r="BT112" s="950"/>
      <c r="BU112" s="950"/>
      <c r="BV112" s="950">
        <v>3462594</v>
      </c>
      <c r="BW112" s="950"/>
      <c r="BX112" s="950"/>
      <c r="BY112" s="950"/>
      <c r="BZ112" s="950"/>
      <c r="CA112" s="950">
        <v>3312830</v>
      </c>
      <c r="CB112" s="950"/>
      <c r="CC112" s="950"/>
      <c r="CD112" s="950"/>
      <c r="CE112" s="950"/>
      <c r="CF112" s="944">
        <v>94.5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1687</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345484</v>
      </c>
      <c r="AB113" s="964"/>
      <c r="AC113" s="964"/>
      <c r="AD113" s="964"/>
      <c r="AE113" s="965"/>
      <c r="AF113" s="966">
        <v>342513</v>
      </c>
      <c r="AG113" s="964"/>
      <c r="AH113" s="964"/>
      <c r="AI113" s="964"/>
      <c r="AJ113" s="965"/>
      <c r="AK113" s="966">
        <v>322920</v>
      </c>
      <c r="AL113" s="964"/>
      <c r="AM113" s="964"/>
      <c r="AN113" s="964"/>
      <c r="AO113" s="965"/>
      <c r="AP113" s="967">
        <v>9.1999999999999993</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24683</v>
      </c>
      <c r="BR113" s="950"/>
      <c r="BS113" s="950"/>
      <c r="BT113" s="950"/>
      <c r="BU113" s="950"/>
      <c r="BV113" s="950">
        <v>19438</v>
      </c>
      <c r="BW113" s="950"/>
      <c r="BX113" s="950"/>
      <c r="BY113" s="950"/>
      <c r="BZ113" s="950"/>
      <c r="CA113" s="950">
        <v>14561</v>
      </c>
      <c r="CB113" s="950"/>
      <c r="CC113" s="950"/>
      <c r="CD113" s="950"/>
      <c r="CE113" s="950"/>
      <c r="CF113" s="944">
        <v>0.4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4978</v>
      </c>
      <c r="AB114" s="989"/>
      <c r="AC114" s="989"/>
      <c r="AD114" s="989"/>
      <c r="AE114" s="990"/>
      <c r="AF114" s="991">
        <v>6259</v>
      </c>
      <c r="AG114" s="989"/>
      <c r="AH114" s="989"/>
      <c r="AI114" s="989"/>
      <c r="AJ114" s="990"/>
      <c r="AK114" s="991">
        <v>5586</v>
      </c>
      <c r="AL114" s="989"/>
      <c r="AM114" s="989"/>
      <c r="AN114" s="989"/>
      <c r="AO114" s="990"/>
      <c r="AP114" s="992">
        <v>0.2</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765736</v>
      </c>
      <c r="BR114" s="950"/>
      <c r="BS114" s="950"/>
      <c r="BT114" s="950"/>
      <c r="BU114" s="950"/>
      <c r="BV114" s="950">
        <v>639592</v>
      </c>
      <c r="BW114" s="950"/>
      <c r="BX114" s="950"/>
      <c r="BY114" s="950"/>
      <c r="BZ114" s="950"/>
      <c r="CA114" s="950">
        <v>582380</v>
      </c>
      <c r="CB114" s="950"/>
      <c r="CC114" s="950"/>
      <c r="CD114" s="950"/>
      <c r="CE114" s="950"/>
      <c r="CF114" s="944">
        <v>16.600000000000001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19695</v>
      </c>
      <c r="AB115" s="964"/>
      <c r="AC115" s="964"/>
      <c r="AD115" s="964"/>
      <c r="AE115" s="965"/>
      <c r="AF115" s="966">
        <v>19108</v>
      </c>
      <c r="AG115" s="964"/>
      <c r="AH115" s="964"/>
      <c r="AI115" s="964"/>
      <c r="AJ115" s="965"/>
      <c r="AK115" s="966">
        <v>16748</v>
      </c>
      <c r="AL115" s="964"/>
      <c r="AM115" s="964"/>
      <c r="AN115" s="964"/>
      <c r="AO115" s="965"/>
      <c r="AP115" s="967">
        <v>0.5</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12204</v>
      </c>
      <c r="BR115" s="950"/>
      <c r="BS115" s="950"/>
      <c r="BT115" s="950"/>
      <c r="BU115" s="950"/>
      <c r="BV115" s="950">
        <v>10866</v>
      </c>
      <c r="BW115" s="950"/>
      <c r="BX115" s="950"/>
      <c r="BY115" s="950"/>
      <c r="BZ115" s="950"/>
      <c r="CA115" s="950">
        <v>9586</v>
      </c>
      <c r="CB115" s="950"/>
      <c r="CC115" s="950"/>
      <c r="CD115" s="950"/>
      <c r="CE115" s="950"/>
      <c r="CF115" s="944">
        <v>0.3</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187</v>
      </c>
      <c r="AB116" s="989"/>
      <c r="AC116" s="989"/>
      <c r="AD116" s="989"/>
      <c r="AE116" s="990"/>
      <c r="AF116" s="991">
        <v>40</v>
      </c>
      <c r="AG116" s="989"/>
      <c r="AH116" s="989"/>
      <c r="AI116" s="989"/>
      <c r="AJ116" s="990"/>
      <c r="AK116" s="991">
        <v>528</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92726</v>
      </c>
      <c r="DH116" s="989"/>
      <c r="DI116" s="989"/>
      <c r="DJ116" s="989"/>
      <c r="DK116" s="990"/>
      <c r="DL116" s="991">
        <v>75210</v>
      </c>
      <c r="DM116" s="989"/>
      <c r="DN116" s="989"/>
      <c r="DO116" s="989"/>
      <c r="DP116" s="990"/>
      <c r="DQ116" s="991">
        <v>59408</v>
      </c>
      <c r="DR116" s="989"/>
      <c r="DS116" s="989"/>
      <c r="DT116" s="989"/>
      <c r="DU116" s="990"/>
      <c r="DV116" s="992">
        <v>1.7</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1189434</v>
      </c>
      <c r="AB117" s="996"/>
      <c r="AC117" s="996"/>
      <c r="AD117" s="996"/>
      <c r="AE117" s="997"/>
      <c r="AF117" s="995">
        <v>1202346</v>
      </c>
      <c r="AG117" s="996"/>
      <c r="AH117" s="996"/>
      <c r="AI117" s="996"/>
      <c r="AJ117" s="997"/>
      <c r="AK117" s="995">
        <v>1185201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v>3721</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12099706</v>
      </c>
      <c r="BR118" s="1016"/>
      <c r="BS118" s="1016"/>
      <c r="BT118" s="1016"/>
      <c r="BU118" s="1016"/>
      <c r="BV118" s="1016">
        <v>11911138</v>
      </c>
      <c r="BW118" s="1016"/>
      <c r="BX118" s="1016"/>
      <c r="BY118" s="1016"/>
      <c r="BZ118" s="1016"/>
      <c r="CA118" s="1016">
        <v>12019481</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2525394</v>
      </c>
      <c r="BR119" s="957"/>
      <c r="BS119" s="957"/>
      <c r="BT119" s="957"/>
      <c r="BU119" s="957"/>
      <c r="BV119" s="957">
        <v>2680295</v>
      </c>
      <c r="BW119" s="957"/>
      <c r="BX119" s="957"/>
      <c r="BY119" s="957"/>
      <c r="BZ119" s="957"/>
      <c r="CA119" s="957">
        <v>2861081</v>
      </c>
      <c r="CB119" s="957"/>
      <c r="CC119" s="957"/>
      <c r="CD119" s="957"/>
      <c r="CE119" s="957"/>
      <c r="CF119" s="971">
        <v>81.7</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76348</v>
      </c>
      <c r="BR120" s="950"/>
      <c r="BS120" s="950"/>
      <c r="BT120" s="950"/>
      <c r="BU120" s="950"/>
      <c r="BV120" s="950">
        <v>70279</v>
      </c>
      <c r="BW120" s="950"/>
      <c r="BX120" s="950"/>
      <c r="BY120" s="950"/>
      <c r="BZ120" s="950"/>
      <c r="CA120" s="950">
        <v>67991</v>
      </c>
      <c r="CB120" s="950"/>
      <c r="CC120" s="950"/>
      <c r="CD120" s="950"/>
      <c r="CE120" s="950"/>
      <c r="CF120" s="944">
        <v>1.9</v>
      </c>
      <c r="CG120" s="945"/>
      <c r="CH120" s="945"/>
      <c r="CI120" s="945"/>
      <c r="CJ120" s="945"/>
      <c r="CK120" s="1043" t="s">
        <v>435</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1839542</v>
      </c>
      <c r="DH120" s="957"/>
      <c r="DI120" s="957"/>
      <c r="DJ120" s="957"/>
      <c r="DK120" s="957"/>
      <c r="DL120" s="957">
        <v>1685666</v>
      </c>
      <c r="DM120" s="957"/>
      <c r="DN120" s="957"/>
      <c r="DO120" s="957"/>
      <c r="DP120" s="957"/>
      <c r="DQ120" s="957">
        <v>1520226</v>
      </c>
      <c r="DR120" s="957"/>
      <c r="DS120" s="957"/>
      <c r="DT120" s="957"/>
      <c r="DU120" s="957"/>
      <c r="DV120" s="958">
        <v>43.4</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8692587</v>
      </c>
      <c r="BR121" s="1016"/>
      <c r="BS121" s="1016"/>
      <c r="BT121" s="1016"/>
      <c r="BU121" s="1016"/>
      <c r="BV121" s="1016">
        <v>8530845</v>
      </c>
      <c r="BW121" s="1016"/>
      <c r="BX121" s="1016"/>
      <c r="BY121" s="1016"/>
      <c r="BZ121" s="1016"/>
      <c r="CA121" s="1016">
        <v>8653819</v>
      </c>
      <c r="CB121" s="1016"/>
      <c r="CC121" s="1016"/>
      <c r="CD121" s="1016"/>
      <c r="CE121" s="1016"/>
      <c r="CF121" s="1054">
        <v>247</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871956</v>
      </c>
      <c r="DH121" s="950"/>
      <c r="DI121" s="950"/>
      <c r="DJ121" s="950"/>
      <c r="DK121" s="950"/>
      <c r="DL121" s="950">
        <v>1077055</v>
      </c>
      <c r="DM121" s="950"/>
      <c r="DN121" s="950"/>
      <c r="DO121" s="950"/>
      <c r="DP121" s="950"/>
      <c r="DQ121" s="950">
        <v>1085178</v>
      </c>
      <c r="DR121" s="950"/>
      <c r="DS121" s="950"/>
      <c r="DT121" s="950"/>
      <c r="DU121" s="950"/>
      <c r="DV121" s="951">
        <v>31</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11294329</v>
      </c>
      <c r="BR122" s="1065"/>
      <c r="BS122" s="1065"/>
      <c r="BT122" s="1065"/>
      <c r="BU122" s="1065"/>
      <c r="BV122" s="1065">
        <v>11281419</v>
      </c>
      <c r="BW122" s="1065"/>
      <c r="BX122" s="1065"/>
      <c r="BY122" s="1065"/>
      <c r="BZ122" s="1065"/>
      <c r="CA122" s="1065">
        <v>11582891</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393760</v>
      </c>
      <c r="DH122" s="950"/>
      <c r="DI122" s="950"/>
      <c r="DJ122" s="950"/>
      <c r="DK122" s="950"/>
      <c r="DL122" s="950">
        <v>408266</v>
      </c>
      <c r="DM122" s="950"/>
      <c r="DN122" s="950"/>
      <c r="DO122" s="950"/>
      <c r="DP122" s="950"/>
      <c r="DQ122" s="950">
        <v>445170</v>
      </c>
      <c r="DR122" s="950"/>
      <c r="DS122" s="950"/>
      <c r="DT122" s="950"/>
      <c r="DU122" s="950"/>
      <c r="DV122" s="951">
        <v>12.7</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23.7</v>
      </c>
      <c r="BR123" s="1057"/>
      <c r="BS123" s="1057"/>
      <c r="BT123" s="1057"/>
      <c r="BU123" s="1057"/>
      <c r="BV123" s="1057">
        <v>18.5</v>
      </c>
      <c r="BW123" s="1057"/>
      <c r="BX123" s="1057"/>
      <c r="BY123" s="1057"/>
      <c r="BZ123" s="1057"/>
      <c r="CA123" s="1057">
        <v>12.4</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v>304640</v>
      </c>
      <c r="DH123" s="989"/>
      <c r="DI123" s="989"/>
      <c r="DJ123" s="989"/>
      <c r="DK123" s="990"/>
      <c r="DL123" s="991">
        <v>286457</v>
      </c>
      <c r="DM123" s="989"/>
      <c r="DN123" s="989"/>
      <c r="DO123" s="989"/>
      <c r="DP123" s="990"/>
      <c r="DQ123" s="991">
        <v>256774</v>
      </c>
      <c r="DR123" s="989"/>
      <c r="DS123" s="989"/>
      <c r="DT123" s="989"/>
      <c r="DU123" s="990"/>
      <c r="DV123" s="992">
        <v>7.3</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v>6765</v>
      </c>
      <c r="DH124" s="1028"/>
      <c r="DI124" s="1028"/>
      <c r="DJ124" s="1028"/>
      <c r="DK124" s="1029"/>
      <c r="DL124" s="1030">
        <v>5150</v>
      </c>
      <c r="DM124" s="1028"/>
      <c r="DN124" s="1028"/>
      <c r="DO124" s="1028"/>
      <c r="DP124" s="1029"/>
      <c r="DQ124" s="1030">
        <v>5482</v>
      </c>
      <c r="DR124" s="1028"/>
      <c r="DS124" s="1028"/>
      <c r="DT124" s="1028"/>
      <c r="DU124" s="1029"/>
      <c r="DV124" s="1031">
        <v>0.2</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19695</v>
      </c>
      <c r="AB127" s="989"/>
      <c r="AC127" s="989"/>
      <c r="AD127" s="989"/>
      <c r="AE127" s="990"/>
      <c r="AF127" s="991">
        <v>19108</v>
      </c>
      <c r="AG127" s="989"/>
      <c r="AH127" s="989"/>
      <c r="AI127" s="989"/>
      <c r="AJ127" s="990"/>
      <c r="AK127" s="991">
        <v>16748</v>
      </c>
      <c r="AL127" s="989"/>
      <c r="AM127" s="989"/>
      <c r="AN127" s="989"/>
      <c r="AO127" s="990"/>
      <c r="AP127" s="992">
        <v>0.5</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12204</v>
      </c>
      <c r="DH127" s="1078"/>
      <c r="DI127" s="1078"/>
      <c r="DJ127" s="1078"/>
      <c r="DK127" s="1078"/>
      <c r="DL127" s="1078">
        <v>10866</v>
      </c>
      <c r="DM127" s="1078"/>
      <c r="DN127" s="1078"/>
      <c r="DO127" s="1078"/>
      <c r="DP127" s="1078"/>
      <c r="DQ127" s="1078">
        <v>9586</v>
      </c>
      <c r="DR127" s="1078"/>
      <c r="DS127" s="1078"/>
      <c r="DT127" s="1078"/>
      <c r="DU127" s="1078"/>
      <c r="DV127" s="1079">
        <v>0.3</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14287</v>
      </c>
      <c r="AB128" s="1120"/>
      <c r="AC128" s="1120"/>
      <c r="AD128" s="1120"/>
      <c r="AE128" s="1121"/>
      <c r="AF128" s="1122">
        <v>13430</v>
      </c>
      <c r="AG128" s="1120"/>
      <c r="AH128" s="1120"/>
      <c r="AI128" s="1120"/>
      <c r="AJ128" s="1121"/>
      <c r="AK128" s="1122">
        <v>15824</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4276148</v>
      </c>
      <c r="AB129" s="989"/>
      <c r="AC129" s="989"/>
      <c r="AD129" s="989"/>
      <c r="AE129" s="990"/>
      <c r="AF129" s="991">
        <v>4302711</v>
      </c>
      <c r="AG129" s="989"/>
      <c r="AH129" s="989"/>
      <c r="AI129" s="989"/>
      <c r="AJ129" s="990"/>
      <c r="AK129" s="991">
        <v>4402935</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882172</v>
      </c>
      <c r="AB130" s="989"/>
      <c r="AC130" s="989"/>
      <c r="AD130" s="989"/>
      <c r="AE130" s="990"/>
      <c r="AF130" s="991">
        <v>899969</v>
      </c>
      <c r="AG130" s="989"/>
      <c r="AH130" s="989"/>
      <c r="AI130" s="989"/>
      <c r="AJ130" s="990"/>
      <c r="AK130" s="991">
        <v>898908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12.4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3393976</v>
      </c>
      <c r="AB131" s="1028"/>
      <c r="AC131" s="1028"/>
      <c r="AD131" s="1028"/>
      <c r="AE131" s="1029"/>
      <c r="AF131" s="1030">
        <v>3402742</v>
      </c>
      <c r="AG131" s="1028"/>
      <c r="AH131" s="1028"/>
      <c r="AI131" s="1028"/>
      <c r="AJ131" s="1029"/>
      <c r="AK131" s="1030">
        <v>3504027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8.6322060030000003</v>
      </c>
      <c r="AB132" s="1134"/>
      <c r="AC132" s="1134"/>
      <c r="AD132" s="1134"/>
      <c r="AE132" s="1135"/>
      <c r="AF132" s="1136">
        <v>8.4915929569999999</v>
      </c>
      <c r="AG132" s="1134"/>
      <c r="AH132" s="1134"/>
      <c r="AI132" s="1134"/>
      <c r="AJ132" s="1135"/>
      <c r="AK132" s="1136">
        <v>7.7188046779999997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10.199999999999999</v>
      </c>
      <c r="AB133" s="1141"/>
      <c r="AC133" s="1141"/>
      <c r="AD133" s="1141"/>
      <c r="AE133" s="1142"/>
      <c r="AF133" s="1140">
        <v>9.3000000000000007</v>
      </c>
      <c r="AG133" s="1141"/>
      <c r="AH133" s="1141"/>
      <c r="AI133" s="1141"/>
      <c r="AJ133" s="1142"/>
      <c r="AK133" s="1140">
        <v>8.1999999999999993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986733</v>
      </c>
      <c r="L9" s="264">
        <v>128548</v>
      </c>
      <c r="M9" s="265">
        <v>133600</v>
      </c>
      <c r="N9" s="266">
        <v>-3.8</v>
      </c>
    </row>
    <row r="10" spans="1:16" x14ac:dyDescent="0.15">
      <c r="A10" s="248"/>
      <c r="B10" s="244"/>
      <c r="C10" s="244"/>
      <c r="D10" s="244"/>
      <c r="E10" s="244"/>
      <c r="F10" s="244"/>
      <c r="G10" s="1149" t="s">
        <v>475</v>
      </c>
      <c r="H10" s="1150"/>
      <c r="I10" s="1150"/>
      <c r="J10" s="1151"/>
      <c r="K10" s="267">
        <v>122506</v>
      </c>
      <c r="L10" s="268">
        <v>15960</v>
      </c>
      <c r="M10" s="269">
        <v>14806</v>
      </c>
      <c r="N10" s="270">
        <v>7.8</v>
      </c>
    </row>
    <row r="11" spans="1:16" ht="13.5" customHeight="1" x14ac:dyDescent="0.15">
      <c r="A11" s="248"/>
      <c r="B11" s="244"/>
      <c r="C11" s="244"/>
      <c r="D11" s="244"/>
      <c r="E11" s="244"/>
      <c r="F11" s="244"/>
      <c r="G11" s="1149" t="s">
        <v>476</v>
      </c>
      <c r="H11" s="1150"/>
      <c r="I11" s="1150"/>
      <c r="J11" s="1151"/>
      <c r="K11" s="267">
        <v>216985</v>
      </c>
      <c r="L11" s="268">
        <v>28268</v>
      </c>
      <c r="M11" s="269">
        <v>22006</v>
      </c>
      <c r="N11" s="270">
        <v>28.5</v>
      </c>
    </row>
    <row r="12" spans="1:16" ht="13.5" customHeight="1" x14ac:dyDescent="0.15">
      <c r="A12" s="248"/>
      <c r="B12" s="244"/>
      <c r="C12" s="244"/>
      <c r="D12" s="244"/>
      <c r="E12" s="244"/>
      <c r="F12" s="244"/>
      <c r="G12" s="1149" t="s">
        <v>477</v>
      </c>
      <c r="H12" s="1150"/>
      <c r="I12" s="1150"/>
      <c r="J12" s="1151"/>
      <c r="K12" s="267" t="s">
        <v>478</v>
      </c>
      <c r="L12" s="268" t="s">
        <v>478</v>
      </c>
      <c r="M12" s="269">
        <v>3064</v>
      </c>
      <c r="N12" s="270" t="s">
        <v>478</v>
      </c>
    </row>
    <row r="13" spans="1:16" ht="13.5" customHeight="1" x14ac:dyDescent="0.15">
      <c r="A13" s="248"/>
      <c r="B13" s="244"/>
      <c r="C13" s="244"/>
      <c r="D13" s="244"/>
      <c r="E13" s="244"/>
      <c r="F13" s="244"/>
      <c r="G13" s="1149" t="s">
        <v>479</v>
      </c>
      <c r="H13" s="1150"/>
      <c r="I13" s="1150"/>
      <c r="J13" s="1151"/>
      <c r="K13" s="267" t="s">
        <v>478</v>
      </c>
      <c r="L13" s="268" t="s">
        <v>478</v>
      </c>
      <c r="M13" s="269" t="s">
        <v>478</v>
      </c>
      <c r="N13" s="270" t="s">
        <v>478</v>
      </c>
    </row>
    <row r="14" spans="1:16" ht="13.5" customHeight="1" x14ac:dyDescent="0.15">
      <c r="A14" s="248"/>
      <c r="B14" s="244"/>
      <c r="C14" s="244"/>
      <c r="D14" s="244"/>
      <c r="E14" s="244"/>
      <c r="F14" s="244"/>
      <c r="G14" s="1149" t="s">
        <v>480</v>
      </c>
      <c r="H14" s="1150"/>
      <c r="I14" s="1150"/>
      <c r="J14" s="1151"/>
      <c r="K14" s="267">
        <v>46933</v>
      </c>
      <c r="L14" s="268">
        <v>6114</v>
      </c>
      <c r="M14" s="269">
        <v>5782</v>
      </c>
      <c r="N14" s="270">
        <v>5.7</v>
      </c>
    </row>
    <row r="15" spans="1:16" ht="13.5" customHeight="1" x14ac:dyDescent="0.15">
      <c r="A15" s="248"/>
      <c r="B15" s="244"/>
      <c r="C15" s="244"/>
      <c r="D15" s="244"/>
      <c r="E15" s="244"/>
      <c r="F15" s="244"/>
      <c r="G15" s="1149" t="s">
        <v>481</v>
      </c>
      <c r="H15" s="1150"/>
      <c r="I15" s="1150"/>
      <c r="J15" s="1151"/>
      <c r="K15" s="267">
        <v>18049</v>
      </c>
      <c r="L15" s="268">
        <v>2351</v>
      </c>
      <c r="M15" s="269">
        <v>3053</v>
      </c>
      <c r="N15" s="270">
        <v>-23</v>
      </c>
    </row>
    <row r="16" spans="1:16" x14ac:dyDescent="0.15">
      <c r="A16" s="248"/>
      <c r="B16" s="244"/>
      <c r="C16" s="244"/>
      <c r="D16" s="244"/>
      <c r="E16" s="244"/>
      <c r="F16" s="244"/>
      <c r="G16" s="1152" t="s">
        <v>482</v>
      </c>
      <c r="H16" s="1153"/>
      <c r="I16" s="1153"/>
      <c r="J16" s="1154"/>
      <c r="K16" s="268">
        <v>-139556</v>
      </c>
      <c r="L16" s="268">
        <v>-18181</v>
      </c>
      <c r="M16" s="269">
        <v>-14525</v>
      </c>
      <c r="N16" s="270">
        <v>25.2</v>
      </c>
    </row>
    <row r="17" spans="1:16" x14ac:dyDescent="0.15">
      <c r="A17" s="248"/>
      <c r="B17" s="244"/>
      <c r="C17" s="244"/>
      <c r="D17" s="244"/>
      <c r="E17" s="244"/>
      <c r="F17" s="244"/>
      <c r="G17" s="1152" t="s">
        <v>166</v>
      </c>
      <c r="H17" s="1153"/>
      <c r="I17" s="1153"/>
      <c r="J17" s="1154"/>
      <c r="K17" s="268">
        <v>1251650</v>
      </c>
      <c r="L17" s="268">
        <v>163060</v>
      </c>
      <c r="M17" s="269">
        <v>167785</v>
      </c>
      <c r="N17" s="270">
        <v>-2.8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12.51</v>
      </c>
      <c r="L21" s="281">
        <v>15.11</v>
      </c>
      <c r="M21" s="282">
        <v>-2.6</v>
      </c>
      <c r="N21" s="249"/>
      <c r="O21" s="283"/>
      <c r="P21" s="279"/>
    </row>
    <row r="22" spans="1:16" s="284" customFormat="1" x14ac:dyDescent="0.15">
      <c r="A22" s="279"/>
      <c r="B22" s="249"/>
      <c r="C22" s="249"/>
      <c r="D22" s="249"/>
      <c r="E22" s="249"/>
      <c r="F22" s="249"/>
      <c r="G22" s="1144" t="s">
        <v>488</v>
      </c>
      <c r="H22" s="1145"/>
      <c r="I22" s="1145"/>
      <c r="J22" s="1146"/>
      <c r="K22" s="285">
        <v>94.1</v>
      </c>
      <c r="L22" s="286">
        <v>96.1</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839419</v>
      </c>
      <c r="L32" s="294">
        <v>109356</v>
      </c>
      <c r="M32" s="295">
        <v>102348</v>
      </c>
      <c r="N32" s="296">
        <v>6.8</v>
      </c>
    </row>
    <row r="33" spans="1:16" ht="13.5" customHeight="1" x14ac:dyDescent="0.15">
      <c r="A33" s="248"/>
      <c r="B33" s="244"/>
      <c r="C33" s="244"/>
      <c r="D33" s="244"/>
      <c r="E33" s="244"/>
      <c r="F33" s="244"/>
      <c r="G33" s="1160" t="s">
        <v>493</v>
      </c>
      <c r="H33" s="1161"/>
      <c r="I33" s="1161"/>
      <c r="J33" s="1162"/>
      <c r="K33" s="294" t="s">
        <v>478</v>
      </c>
      <c r="L33" s="294" t="s">
        <v>478</v>
      </c>
      <c r="M33" s="295" t="s">
        <v>478</v>
      </c>
      <c r="N33" s="296" t="s">
        <v>478</v>
      </c>
    </row>
    <row r="34" spans="1:16" ht="27" customHeight="1" x14ac:dyDescent="0.15">
      <c r="A34" s="248"/>
      <c r="B34" s="244"/>
      <c r="C34" s="244"/>
      <c r="D34" s="244"/>
      <c r="E34" s="244"/>
      <c r="F34" s="244"/>
      <c r="G34" s="1160" t="s">
        <v>494</v>
      </c>
      <c r="H34" s="1161"/>
      <c r="I34" s="1161"/>
      <c r="J34" s="1162"/>
      <c r="K34" s="294" t="s">
        <v>478</v>
      </c>
      <c r="L34" s="294" t="s">
        <v>478</v>
      </c>
      <c r="M34" s="295">
        <v>242</v>
      </c>
      <c r="N34" s="296" t="s">
        <v>478</v>
      </c>
    </row>
    <row r="35" spans="1:16" ht="27" customHeight="1" x14ac:dyDescent="0.15">
      <c r="A35" s="248"/>
      <c r="B35" s="244"/>
      <c r="C35" s="244"/>
      <c r="D35" s="244"/>
      <c r="E35" s="244"/>
      <c r="F35" s="244"/>
      <c r="G35" s="1160" t="s">
        <v>495</v>
      </c>
      <c r="H35" s="1161"/>
      <c r="I35" s="1161"/>
      <c r="J35" s="1162"/>
      <c r="K35" s="294">
        <v>322920</v>
      </c>
      <c r="L35" s="294">
        <v>42069</v>
      </c>
      <c r="M35" s="295">
        <v>23122</v>
      </c>
      <c r="N35" s="296">
        <v>81.900000000000006</v>
      </c>
    </row>
    <row r="36" spans="1:16" ht="27" customHeight="1" x14ac:dyDescent="0.15">
      <c r="A36" s="248"/>
      <c r="B36" s="244"/>
      <c r="C36" s="244"/>
      <c r="D36" s="244"/>
      <c r="E36" s="244"/>
      <c r="F36" s="244"/>
      <c r="G36" s="1160" t="s">
        <v>496</v>
      </c>
      <c r="H36" s="1161"/>
      <c r="I36" s="1161"/>
      <c r="J36" s="1162"/>
      <c r="K36" s="294">
        <v>5586</v>
      </c>
      <c r="L36" s="294">
        <v>728</v>
      </c>
      <c r="M36" s="295">
        <v>5214</v>
      </c>
      <c r="N36" s="296">
        <v>-86</v>
      </c>
    </row>
    <row r="37" spans="1:16" ht="13.5" customHeight="1" x14ac:dyDescent="0.15">
      <c r="A37" s="248"/>
      <c r="B37" s="244"/>
      <c r="C37" s="244"/>
      <c r="D37" s="244"/>
      <c r="E37" s="244"/>
      <c r="F37" s="244"/>
      <c r="G37" s="1160" t="s">
        <v>497</v>
      </c>
      <c r="H37" s="1161"/>
      <c r="I37" s="1161"/>
      <c r="J37" s="1162"/>
      <c r="K37" s="294">
        <v>16748</v>
      </c>
      <c r="L37" s="294">
        <v>2182</v>
      </c>
      <c r="M37" s="295">
        <v>1563</v>
      </c>
      <c r="N37" s="296">
        <v>39.6</v>
      </c>
    </row>
    <row r="38" spans="1:16" ht="27" customHeight="1" x14ac:dyDescent="0.15">
      <c r="A38" s="248"/>
      <c r="B38" s="244"/>
      <c r="C38" s="244"/>
      <c r="D38" s="244"/>
      <c r="E38" s="244"/>
      <c r="F38" s="244"/>
      <c r="G38" s="1163" t="s">
        <v>498</v>
      </c>
      <c r="H38" s="1164"/>
      <c r="I38" s="1164"/>
      <c r="J38" s="1165"/>
      <c r="K38" s="297">
        <v>528</v>
      </c>
      <c r="L38" s="297">
        <v>69</v>
      </c>
      <c r="M38" s="298">
        <v>19</v>
      </c>
      <c r="N38" s="299">
        <v>263.2</v>
      </c>
      <c r="O38" s="293"/>
    </row>
    <row r="39" spans="1:16" x14ac:dyDescent="0.15">
      <c r="A39" s="248"/>
      <c r="B39" s="244"/>
      <c r="C39" s="244"/>
      <c r="D39" s="244"/>
      <c r="E39" s="244"/>
      <c r="F39" s="244"/>
      <c r="G39" s="1163" t="s">
        <v>499</v>
      </c>
      <c r="H39" s="1164"/>
      <c r="I39" s="1164"/>
      <c r="J39" s="1165"/>
      <c r="K39" s="300">
        <v>-15824</v>
      </c>
      <c r="L39" s="300">
        <v>-2061</v>
      </c>
      <c r="M39" s="301">
        <v>-4672</v>
      </c>
      <c r="N39" s="302">
        <v>-55.9</v>
      </c>
      <c r="O39" s="293"/>
    </row>
    <row r="40" spans="1:16" ht="27" customHeight="1" x14ac:dyDescent="0.15">
      <c r="A40" s="248"/>
      <c r="B40" s="244"/>
      <c r="C40" s="244"/>
      <c r="D40" s="244"/>
      <c r="E40" s="244"/>
      <c r="F40" s="244"/>
      <c r="G40" s="1160" t="s">
        <v>500</v>
      </c>
      <c r="H40" s="1161"/>
      <c r="I40" s="1161"/>
      <c r="J40" s="1162"/>
      <c r="K40" s="300">
        <v>-898908</v>
      </c>
      <c r="L40" s="300">
        <v>-117106</v>
      </c>
      <c r="M40" s="301">
        <v>-92903</v>
      </c>
      <c r="N40" s="302">
        <v>26.1</v>
      </c>
      <c r="O40" s="293"/>
    </row>
    <row r="41" spans="1:16" x14ac:dyDescent="0.15">
      <c r="A41" s="248"/>
      <c r="B41" s="244"/>
      <c r="C41" s="244"/>
      <c r="D41" s="244"/>
      <c r="E41" s="244"/>
      <c r="F41" s="244"/>
      <c r="G41" s="1166" t="s">
        <v>277</v>
      </c>
      <c r="H41" s="1167"/>
      <c r="I41" s="1167"/>
      <c r="J41" s="1168"/>
      <c r="K41" s="294">
        <v>270469</v>
      </c>
      <c r="L41" s="300">
        <v>35236</v>
      </c>
      <c r="M41" s="301">
        <v>34934</v>
      </c>
      <c r="N41" s="302">
        <v>0.9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927271</v>
      </c>
      <c r="J51" s="320">
        <v>111104</v>
      </c>
      <c r="K51" s="321">
        <v>-2</v>
      </c>
      <c r="L51" s="322">
        <v>146140</v>
      </c>
      <c r="M51" s="323">
        <v>-24.1</v>
      </c>
      <c r="N51" s="324">
        <v>22.1</v>
      </c>
    </row>
    <row r="52" spans="1:14" x14ac:dyDescent="0.15">
      <c r="A52" s="248"/>
      <c r="B52" s="244"/>
      <c r="C52" s="244"/>
      <c r="D52" s="244"/>
      <c r="E52" s="244"/>
      <c r="F52" s="244"/>
      <c r="G52" s="325"/>
      <c r="H52" s="326" t="s">
        <v>511</v>
      </c>
      <c r="I52" s="327">
        <v>744934</v>
      </c>
      <c r="J52" s="328">
        <v>89256</v>
      </c>
      <c r="K52" s="329">
        <v>30.1</v>
      </c>
      <c r="L52" s="330">
        <v>75451</v>
      </c>
      <c r="M52" s="331">
        <v>-8.1999999999999993</v>
      </c>
      <c r="N52" s="332">
        <v>38.299999999999997</v>
      </c>
    </row>
    <row r="53" spans="1:14" x14ac:dyDescent="0.15">
      <c r="A53" s="248"/>
      <c r="B53" s="244"/>
      <c r="C53" s="244"/>
      <c r="D53" s="244"/>
      <c r="E53" s="244"/>
      <c r="F53" s="244"/>
      <c r="G53" s="310" t="s">
        <v>512</v>
      </c>
      <c r="H53" s="311"/>
      <c r="I53" s="319">
        <v>609085</v>
      </c>
      <c r="J53" s="320">
        <v>74206</v>
      </c>
      <c r="K53" s="321">
        <v>-33.200000000000003</v>
      </c>
      <c r="L53" s="322">
        <v>146641</v>
      </c>
      <c r="M53" s="323">
        <v>0.3</v>
      </c>
      <c r="N53" s="324">
        <v>-33.5</v>
      </c>
    </row>
    <row r="54" spans="1:14" x14ac:dyDescent="0.15">
      <c r="A54" s="248"/>
      <c r="B54" s="244"/>
      <c r="C54" s="244"/>
      <c r="D54" s="244"/>
      <c r="E54" s="244"/>
      <c r="F54" s="244"/>
      <c r="G54" s="325"/>
      <c r="H54" s="326" t="s">
        <v>511</v>
      </c>
      <c r="I54" s="327">
        <v>533200</v>
      </c>
      <c r="J54" s="328">
        <v>64961</v>
      </c>
      <c r="K54" s="329">
        <v>-27.2</v>
      </c>
      <c r="L54" s="330">
        <v>68142</v>
      </c>
      <c r="M54" s="331">
        <v>-9.6999999999999993</v>
      </c>
      <c r="N54" s="332">
        <v>-17.5</v>
      </c>
    </row>
    <row r="55" spans="1:14" x14ac:dyDescent="0.15">
      <c r="A55" s="248"/>
      <c r="B55" s="244"/>
      <c r="C55" s="244"/>
      <c r="D55" s="244"/>
      <c r="E55" s="244"/>
      <c r="F55" s="244"/>
      <c r="G55" s="310" t="s">
        <v>513</v>
      </c>
      <c r="H55" s="311"/>
      <c r="I55" s="319">
        <v>1606042</v>
      </c>
      <c r="J55" s="320">
        <v>197983</v>
      </c>
      <c r="K55" s="321">
        <v>166.8</v>
      </c>
      <c r="L55" s="322">
        <v>174587</v>
      </c>
      <c r="M55" s="323">
        <v>19.100000000000001</v>
      </c>
      <c r="N55" s="324">
        <v>147.69999999999999</v>
      </c>
    </row>
    <row r="56" spans="1:14" x14ac:dyDescent="0.15">
      <c r="A56" s="248"/>
      <c r="B56" s="244"/>
      <c r="C56" s="244"/>
      <c r="D56" s="244"/>
      <c r="E56" s="244"/>
      <c r="F56" s="244"/>
      <c r="G56" s="325"/>
      <c r="H56" s="326" t="s">
        <v>511</v>
      </c>
      <c r="I56" s="327">
        <v>918558</v>
      </c>
      <c r="J56" s="328">
        <v>113234</v>
      </c>
      <c r="K56" s="329">
        <v>74.3</v>
      </c>
      <c r="L56" s="330">
        <v>79695</v>
      </c>
      <c r="M56" s="331">
        <v>17</v>
      </c>
      <c r="N56" s="332">
        <v>57.3</v>
      </c>
    </row>
    <row r="57" spans="1:14" x14ac:dyDescent="0.15">
      <c r="A57" s="248"/>
      <c r="B57" s="244"/>
      <c r="C57" s="244"/>
      <c r="D57" s="244"/>
      <c r="E57" s="244"/>
      <c r="F57" s="244"/>
      <c r="G57" s="310" t="s">
        <v>514</v>
      </c>
      <c r="H57" s="311"/>
      <c r="I57" s="319">
        <v>712248</v>
      </c>
      <c r="J57" s="320">
        <v>90238</v>
      </c>
      <c r="K57" s="321">
        <v>-54.4</v>
      </c>
      <c r="L57" s="322">
        <v>175675</v>
      </c>
      <c r="M57" s="323">
        <v>0.6</v>
      </c>
      <c r="N57" s="324">
        <v>-55</v>
      </c>
    </row>
    <row r="58" spans="1:14" x14ac:dyDescent="0.15">
      <c r="A58" s="248"/>
      <c r="B58" s="244"/>
      <c r="C58" s="244"/>
      <c r="D58" s="244"/>
      <c r="E58" s="244"/>
      <c r="F58" s="244"/>
      <c r="G58" s="325"/>
      <c r="H58" s="326" t="s">
        <v>511</v>
      </c>
      <c r="I58" s="327">
        <v>506615</v>
      </c>
      <c r="J58" s="328">
        <v>64185</v>
      </c>
      <c r="K58" s="329">
        <v>-43.3</v>
      </c>
      <c r="L58" s="330">
        <v>87698</v>
      </c>
      <c r="M58" s="331">
        <v>10</v>
      </c>
      <c r="N58" s="332">
        <v>-53.3</v>
      </c>
    </row>
    <row r="59" spans="1:14" x14ac:dyDescent="0.15">
      <c r="A59" s="248"/>
      <c r="B59" s="244"/>
      <c r="C59" s="244"/>
      <c r="D59" s="244"/>
      <c r="E59" s="244"/>
      <c r="F59" s="244"/>
      <c r="G59" s="310" t="s">
        <v>515</v>
      </c>
      <c r="H59" s="311"/>
      <c r="I59" s="319">
        <v>1301299</v>
      </c>
      <c r="J59" s="320">
        <v>169528</v>
      </c>
      <c r="K59" s="321">
        <v>87.9</v>
      </c>
      <c r="L59" s="322">
        <v>162193</v>
      </c>
      <c r="M59" s="323">
        <v>-7.7</v>
      </c>
      <c r="N59" s="324">
        <v>95.6</v>
      </c>
    </row>
    <row r="60" spans="1:14" x14ac:dyDescent="0.15">
      <c r="A60" s="248"/>
      <c r="B60" s="244"/>
      <c r="C60" s="244"/>
      <c r="D60" s="244"/>
      <c r="E60" s="244"/>
      <c r="F60" s="244"/>
      <c r="G60" s="325"/>
      <c r="H60" s="326" t="s">
        <v>511</v>
      </c>
      <c r="I60" s="333">
        <v>497611</v>
      </c>
      <c r="J60" s="328">
        <v>64827</v>
      </c>
      <c r="K60" s="329">
        <v>1</v>
      </c>
      <c r="L60" s="330">
        <v>79985</v>
      </c>
      <c r="M60" s="331">
        <v>-8.8000000000000007</v>
      </c>
      <c r="N60" s="332">
        <v>9.8000000000000007</v>
      </c>
    </row>
    <row r="61" spans="1:14" x14ac:dyDescent="0.15">
      <c r="A61" s="248"/>
      <c r="B61" s="244"/>
      <c r="C61" s="244"/>
      <c r="D61" s="244"/>
      <c r="E61" s="244"/>
      <c r="F61" s="244"/>
      <c r="G61" s="310" t="s">
        <v>516</v>
      </c>
      <c r="H61" s="334"/>
      <c r="I61" s="335">
        <v>1031189</v>
      </c>
      <c r="J61" s="336">
        <v>128612</v>
      </c>
      <c r="K61" s="337">
        <v>33</v>
      </c>
      <c r="L61" s="338">
        <v>161047</v>
      </c>
      <c r="M61" s="339">
        <v>-2.4</v>
      </c>
      <c r="N61" s="324">
        <v>35.4</v>
      </c>
    </row>
    <row r="62" spans="1:14" x14ac:dyDescent="0.15">
      <c r="A62" s="248"/>
      <c r="B62" s="244"/>
      <c r="C62" s="244"/>
      <c r="D62" s="244"/>
      <c r="E62" s="244"/>
      <c r="F62" s="244"/>
      <c r="G62" s="325"/>
      <c r="H62" s="326" t="s">
        <v>511</v>
      </c>
      <c r="I62" s="327">
        <v>640184</v>
      </c>
      <c r="J62" s="328">
        <v>79293</v>
      </c>
      <c r="K62" s="329">
        <v>7</v>
      </c>
      <c r="L62" s="330">
        <v>78194</v>
      </c>
      <c r="M62" s="331">
        <v>0.1</v>
      </c>
      <c r="N62" s="332">
        <v>6.9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43.89</v>
      </c>
      <c r="G47" s="12">
        <v>47.89</v>
      </c>
      <c r="H47" s="12">
        <v>52.72</v>
      </c>
      <c r="I47" s="12">
        <v>55.79</v>
      </c>
      <c r="J47" s="13">
        <v>58.38</v>
      </c>
    </row>
    <row r="48" spans="2:10" ht="57.75" customHeight="1" x14ac:dyDescent="0.15">
      <c r="B48" s="14"/>
      <c r="C48" s="1171" t="s">
        <v>4</v>
      </c>
      <c r="D48" s="1171"/>
      <c r="E48" s="1172"/>
      <c r="F48" s="15">
        <v>10.38</v>
      </c>
      <c r="G48" s="16">
        <v>10.029999999999999</v>
      </c>
      <c r="H48" s="16">
        <v>10.85</v>
      </c>
      <c r="I48" s="16">
        <v>11.82</v>
      </c>
      <c r="J48" s="17">
        <v>12.04</v>
      </c>
    </row>
    <row r="49" spans="2:10" ht="57.75" customHeight="1" thickBot="1" x14ac:dyDescent="0.2">
      <c r="B49" s="18"/>
      <c r="C49" s="1173" t="s">
        <v>5</v>
      </c>
      <c r="D49" s="1173"/>
      <c r="E49" s="1174"/>
      <c r="F49" s="19">
        <v>6.35</v>
      </c>
      <c r="G49" s="20">
        <v>4</v>
      </c>
      <c r="H49" s="20">
        <v>5.6</v>
      </c>
      <c r="I49" s="20">
        <v>4.4400000000000004</v>
      </c>
      <c r="J49" s="21">
        <v>4.3499999999999996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2017-05-16T04:53:15Z</cp:lastPrinted>
  <dcterms:created xsi:type="dcterms:W3CDTF">2017-02-15T15:49:46Z</dcterms:created>
  <dcterms:modified xsi:type="dcterms:W3CDTF">2017-05-17T01:37:36Z</dcterms:modified>
  <cp:category/>
</cp:coreProperties>
</file>