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E40" i="9"/>
  <c r="AM40" i="9"/>
  <c r="U40" i="9"/>
  <c r="C40" i="9"/>
  <c r="BE39" i="9"/>
  <c r="AM39" i="9"/>
  <c r="U39" i="9"/>
  <c r="C39" i="9"/>
  <c r="BE38" i="9"/>
  <c r="AM38" i="9"/>
  <c r="U38" i="9"/>
  <c r="C38" i="9"/>
  <c r="BE37" i="9"/>
  <c r="AM37" i="9"/>
  <c r="C37" i="9"/>
  <c r="AM36" i="9"/>
  <c r="C36" i="9"/>
  <c r="AM35" i="9"/>
  <c r="C35" i="9"/>
  <c r="CO34" i="9"/>
  <c r="CO35" i="9" s="1"/>
  <c r="CO36" i="9" s="1"/>
  <c r="CO37" i="9" s="1"/>
  <c r="CO38" i="9" s="1"/>
  <c r="CO39" i="9" s="1"/>
  <c r="CO40" i="9" s="1"/>
  <c r="BW34" i="9"/>
  <c r="BW35" i="9" s="1"/>
  <c r="BW36" i="9" s="1"/>
  <c r="BW37" i="9" s="1"/>
  <c r="BW38" i="9" s="1"/>
  <c r="BW39" i="9" s="1"/>
  <c r="BW40" i="9" s="1"/>
  <c r="U34" i="9"/>
  <c r="U35" i="9" s="1"/>
  <c r="U36" i="9" s="1"/>
  <c r="U37" i="9" s="1"/>
  <c r="C34" i="9"/>
  <c r="AM34" i="9" l="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<sst xmlns="http://schemas.openxmlformats.org/spreadsheetml/2006/main" count="1065" uniqueCount="569">
  <si>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</si>
  <si>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</si>
  <si>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</si>
  <si>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</si>
  <si>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</si>
  <si>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</si>
  <si>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</si>
  <si>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</si>
  <si>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</si>
  <si>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</si>
  <si>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</si>
  <si>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</si>
  <si>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</si>
  <si>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</si>
  <si>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</si>
  <si>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</si>
  <si>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</si>
  <si>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</si>
  <si>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</si>
  <si>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</si>
  <si>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</si>
  <si>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</si>
  <si>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</si>
  <si>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</si>
  <si>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</si>
  <si>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</si>
  <si>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</si>
  <si>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</si>
  <si>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</si>
  <si>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</si>
  <si>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</si>
  <si>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</si>
  <si>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</si>
  <si>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</si>
  <si>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</si>
  <si>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</si>
  <si>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</si>
  <si>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</si>
  <si>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</si>
  <si>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</si>
  <si>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</si>
  <si>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</si>
  <si>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</si>
  <si>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</si>
  <si>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</si>
  <si>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</si>
  <si>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</si>
  <si>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</si>
  <si>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</si>
  <si>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</si>
  <si>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</si>
  <si>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</si>
  <si>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</si>
  <si>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</si>
  <si>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</si>
  <si>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</si>
  <si>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</si>
  <si>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</si>
  <si>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</si>
  <si>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</si>
  <si>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</si>
  <si>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</si>
  <si>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</si>
  <si>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</si>
  <si>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</si>
  <si>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</si>
  <si>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</si>
  <si>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</si>
  <si>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</si>
  <si>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</si>
  <si>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</si>
  <si>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</si>
  <si>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</si>
  <si>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</si>
  <si>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</si>
  <si>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</si>
  <si>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</si>
  <si>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</si>
  <si>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</si>
  <si>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</si>
  <si>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</si>
  <si>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鹿角市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</si>
  <si>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</si>
  <si>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</si>
  <si>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</si>
  <si>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</si>
  <si>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</si>
  <si>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</si>
  <si>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</si>
  <si>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</si>
  <si>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</si>
  <si>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</si>
  <si>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</si>
  <si>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</si>
  <si>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</si>
  <si>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</si>
  <si>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</si>
  <si>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</si>
  <si>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</si>
  <si>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</si>
  <si>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</si>
  <si>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</si>
  <si>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</si>
  <si>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</si>
  <si>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</si>
  <si>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</si>
  <si>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</si>
  <si>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</si>
  <si>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</si>
  <si>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</si>
  <si>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</si>
  <si>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</si>
  <si>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</si>
  <si>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</si>
  <si>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</si>
  <si>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</si>
  <si>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</si>
  <si>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</si>
  <si>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</si>
  <si>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</si>
  <si>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</si>
  <si>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</si>
  <si>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</si>
  <si>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</si>
  <si>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</si>
  <si>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</si>
  <si>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</si>
  <si>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</si>
  <si>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</si>
  <si>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</si>
  <si>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</si>
  <si>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</si>
  <si>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</si>
  <si>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</si>
  <si>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</si>
  <si>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</si>
  <si>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</si>
  <si>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</si>
  <si>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</si>
  <si>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</si>
  <si>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</si>
  <si>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</si>
  <si>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</si>
  <si>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</si>
  <si>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</si>
  <si>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</si>
  <si>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</si>
  <si>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</si>
  <si>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</si>
  <si>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</si>
  <si>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</si>
  <si>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</si>
  <si>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</si>
  <si>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</si>
  <si>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</si>
  <si>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</si>
  <si>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</si>
  <si>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</si>
  <si>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</si>
  <si>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</si>
  <si>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</si>
  <si>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</si>
  <si>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</si>
  <si>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</si>
  <si>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</si>
  <si>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</si>
  <si>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</si>
  <si>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</si>
  <si>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</si>
  <si>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</si>
  <si>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</si>
  <si>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</si>
  <si>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</si>
  <si>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</si>
  <si>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</si>
  <si>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</si>
  <si>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</si>
  <si>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</si>
  <si>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</si>
  <si>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</si>
  <si>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</si>
  <si>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</si>
  <si>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</si>
  <si>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</si>
  <si>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</si>
  <si>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</si>
  <si>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</si>
  <si>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</si>
  <si>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</si>
  <si>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</si>
  <si>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</si>
  <si>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</si>
  <si>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</si>
  <si>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</si>
  <si>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秋田県鹿角市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</si>
  <si>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</si>
  <si>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</si>
  <si>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</si>
  <si>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</si>
  <si>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</si>
  <si>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</si>
  <si>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</si>
  <si>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</si>
  <si>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</si>
  <si>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</si>
  <si>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</si>
  <si>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</si>
  <si>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</si>
  <si>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</si>
  <si>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</si>
  <si>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</si>
  <si>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</si>
  <si>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</si>
  <si>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</si>
  <si>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</si>
  <si>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</si>
  <si>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</si>
  <si>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</si>
  <si>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</si>
  <si>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</si>
  <si>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</si>
  <si>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</si>
  <si>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</si>
  <si>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</si>
  <si>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</si>
  <si>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</si>
  <si>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</si>
  <si>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</si>
  <si>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</si>
  <si>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</si>
  <si>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</si>
  <si>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</si>
  <si>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</si>
  <si>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</si>
  <si>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</si>
  <si>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</si>
  <si>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</si>
  <si>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</si>
  <si>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</si>
  <si>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</si>
  <si>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</si>
  <si>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</si>
  <si>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</si>
  <si>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</si>
  <si>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</si>
  <si>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</si>
  <si>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</si>
  <si>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</si>
  <si>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</si>
  <si>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</si>
  <si>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</si>
  <si>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</si>
  <si>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</si>
  <si>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</si>
  <si>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</si>
  <si>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</si>
  <si>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</si>
  <si>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</si>
  <si>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</si>
  <si>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</si>
  <si>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</si>
  <si>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</si>
  <si>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</si>
  <si>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</si>
  <si>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</si>
  <si>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</si>
  <si>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</si>
  <si>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</si>
  <si>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</si>
  <si>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</si>
  <si>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</si>
  <si>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</si>
  <si>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</si>
  <si>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</si>
  <si>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</si>
  <si>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</si>
  <si>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</si>
  <si>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</si>
  <si>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</si>
  <si>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</si>
  <si>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</si>
  <si>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</si>
  <si>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</si>
  <si>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</si>
  <si>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</si>
  <si>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</si>
  <si>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</si>
  <si>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</si>
  <si>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</si>
  <si>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</si>
  <si>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</si>
  <si>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</si>
  <si>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</si>
  <si>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</si>
  <si>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</si>
  <si>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</si>
  <si>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</si>
  <si>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</si>
  <si>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</si>
  <si>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</si>
  <si>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</si>
  <si>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</si>
  <si>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</si>
  <si>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</si>
  <si>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</si>
  <si>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</si>
  <si>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</si>
  <si>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</si>
  <si>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</si>
  <si>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</si>
  <si>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</si>
  <si>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</si>
  <si>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</si>
  <si>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</si>
  <si>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</si>
  <si>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</si>
  <si>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</si>
  <si>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</si>
  <si>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</si>
  <si>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</si>
  <si>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</si>
  <si>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</si>
  <si>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</si>
  <si>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</si>
  <si>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</si>
  <si>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</si>
  <si>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</si>
  <si>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</si>
  <si>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</si>
  <si>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</si>
  <si>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</si>
  <si>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</si>
  <si>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</si>
  <si>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</si>
  <si>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</si>
  <si>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</si>
  <si>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</si>
  <si>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</si>
  <si>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</si>
  <si>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</si>
  <si>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</si>
  <si>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</si>
  <si>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秋田県鹿角市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</si>
  <si>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</si>
  <si>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</si>
  <si>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</si>
  <si>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</si>
  <si>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</si>
  <si>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</si>
  <si>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</si>
  <si>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</si>
  <si>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</si>
  <si>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</si>
  <si>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</si>
  <si>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</si>
  <si>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</si>
  <si>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</si>
  <si>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</si>
  <si>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</si>
  <si>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</si>
  <si>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</si>
  <si>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</si>
  <si>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</si>
  <si>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</si>
  <si>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</si>
  <si>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</si>
  <si>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</si>
  <si>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</si>
  <si>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</si>
  <si>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</si>
  <si>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</si>
  <si>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</si>
  <si>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</si>
  <si>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</si>
  <si>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</si>
  <si>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鹿角市下水道事業特別会計</t>
    <phoneticPr fontId="5"/>
  </si>
  <si>
    <t>鹿角市農業集落排水事業特別会計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</si>
  <si>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</si>
  <si>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</si>
  <si>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</si>
  <si>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</si>
  <si>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</si>
  <si>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</si>
  <si>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</si>
  <si>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</si>
  <si>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</si>
  <si>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</si>
  <si>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</si>
  <si>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</si>
  <si>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</si>
  <si>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</si>
  <si>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</si>
  <si>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</si>
  <si>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</si>
  <si>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</si>
  <si>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</si>
  <si>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</si>
  <si>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</si>
  <si>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</si>
  <si>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</si>
  <si>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</si>
  <si>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</si>
  <si>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</si>
  <si>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</si>
  <si>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</si>
  <si>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</si>
  <si>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</si>
  <si>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</si>
  <si>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</si>
  <si>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</si>
  <si>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</si>
  <si>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</si>
  <si>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</si>
  <si>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</si>
  <si>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</si>
  <si>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</si>
  <si>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</si>
  <si>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</si>
  <si>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</si>
  <si>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</si>
  <si>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</si>
  <si>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</si>
  <si>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</si>
  <si>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</si>
  <si>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</si>
  <si>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</si>
  <si>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</si>
  <si>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</si>
  <si>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</si>
  <si>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</si>
  <si>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</si>
  <si>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</si>
  <si>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鹿角市簡易水道事業特別会計</t>
    <phoneticPr fontId="5"/>
  </si>
  <si>
    <t>将来負担比率（(Ｅ)－(Ｆ)）／（(Ｃ)－(Ｄ)）×１００</t>
    <rPh sb="0" eb="2">
      <t>ショウライ</t>
    </rPh>
    <rPh sb="2" eb="4">
      <t>フタン</t>
    </rPh>
    <rPh sb="4" eb="6">
      <t>ヒリツ</t>
    </rPh>
    <phoneticPr fontId="5"/>
  </si>
  <si>
    <t>鹿角市上水道事業会計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</si>
  <si>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</si>
  <si>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</si>
  <si>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</si>
  <si>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</si>
  <si>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</si>
  <si>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</si>
  <si>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</si>
  <si>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</si>
  <si>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</si>
  <si>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</si>
  <si>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</si>
  <si>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</si>
  <si>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</si>
  <si>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</si>
  <si>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</si>
  <si>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</si>
  <si>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</si>
  <si>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</si>
  <si>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</si>
  <si>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</si>
  <si>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</si>
  <si>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</si>
  <si>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</si>
  <si>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</si>
  <si>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</si>
  <si>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</si>
  <si>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</si>
  <si>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</si>
  <si>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</si>
  <si>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</si>
  <si>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</si>
  <si>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</si>
  <si>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</si>
  <si>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</si>
  <si>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</si>
  <si>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</si>
  <si>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</si>
  <si>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</si>
  <si>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</si>
  <si>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</si>
  <si>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</si>
  <si>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</si>
  <si>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</si>
  <si>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</si>
  <si>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</si>
  <si>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</si>
  <si>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</si>
  <si>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</si>
  <si>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</si>
  <si>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</si>
  <si>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</si>
  <si>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</si>
  <si>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</si>
  <si>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</si>
  <si>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</si>
  <si>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</si>
  <si>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</si>
  <si>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</si>
  <si>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</si>
  <si>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</si>
  <si>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</si>
  <si>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</si>
  <si>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</si>
  <si>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</si>
  <si>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</si>
  <si>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</si>
  <si>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</si>
  <si>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</si>
  <si>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</si>
  <si>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</si>
  <si>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</si>
  <si>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</si>
  <si>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</si>
  <si>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</si>
  <si>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</si>
  <si>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</si>
  <si>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</si>
  <si>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</si>
  <si>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</si>
  <si>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</si>
  <si>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</si>
  <si>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0.76</t>
  </si>
  <si>
    <t>鹿角市上水道事業会計</t>
  </si>
  <si>
    <t>一般会計</t>
  </si>
  <si>
    <t>鹿角市国民健康保険事業特別会計</t>
  </si>
  <si>
    <t>鹿角市介護保険事業特別会計（保険事業勘定）</t>
  </si>
  <si>
    <t>鹿角市下水道事業特別会計</t>
  </si>
  <si>
    <t>鹿角市簡易水道事業特別会計</t>
  </si>
  <si>
    <t>鹿角市農業集落排水事業特別会計</t>
  </si>
  <si>
    <t>鹿角市介護保険事業特別会計（介護ｻｰﾋﾞｽ事業勘定）</t>
  </si>
  <si>
    <t>その他会計（赤字）</t>
  </si>
  <si>
    <t>その他会計（黒字）</t>
  </si>
  <si>
    <t>一般会計</t>
    <phoneticPr fontId="5"/>
  </si>
  <si>
    <t>鹿角市国民健康保険事業特別会計</t>
    <phoneticPr fontId="5"/>
  </si>
  <si>
    <t>-</t>
    <phoneticPr fontId="2"/>
  </si>
  <si>
    <t>鹿角市介護保険事業特別会計（保険事業勘定）</t>
    <phoneticPr fontId="5"/>
  </si>
  <si>
    <t>鹿角市介護保険事業特別会計（介護ｻｰﾋﾞｽ事業勘定）</t>
    <phoneticPr fontId="5"/>
  </si>
  <si>
    <t>鹿角市後期高齢者医療特別会計</t>
    <phoneticPr fontId="5"/>
  </si>
  <si>
    <t>鹿角市上水道事業会計</t>
    <phoneticPr fontId="5"/>
  </si>
  <si>
    <t>法適用企業</t>
    <phoneticPr fontId="5"/>
  </si>
  <si>
    <t>鹿角市簡易水道事業特別会計</t>
    <phoneticPr fontId="5"/>
  </si>
  <si>
    <t>法非適用企業</t>
    <phoneticPr fontId="5"/>
  </si>
  <si>
    <t>鹿角市下水道事業特別会計</t>
    <phoneticPr fontId="5"/>
  </si>
  <si>
    <t>鹿角市農業集落排水事業特別会計</t>
    <phoneticPr fontId="5"/>
  </si>
  <si>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</si>
  <si>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</si>
  <si>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</si>
  <si>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2">
      <t>アキタ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</si>
  <si>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</si>
  <si>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</si>
  <si>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かづの観光物産公社</t>
    <rPh sb="3" eb="5">
      <t>カンコウ</t>
    </rPh>
    <rPh sb="5" eb="7">
      <t>ブッサン</t>
    </rPh>
    <rPh sb="7" eb="9">
      <t>コウシャ</t>
    </rPh>
    <phoneticPr fontId="2"/>
  </si>
  <si>
    <t>八幡平山麓観光開発事業団</t>
    <rPh sb="0" eb="3">
      <t>ハチマンタイ</t>
    </rPh>
    <rPh sb="3" eb="5">
      <t>サンロク</t>
    </rPh>
    <rPh sb="5" eb="7">
      <t>カンコウ</t>
    </rPh>
    <rPh sb="7" eb="9">
      <t>カイハツ</t>
    </rPh>
    <rPh sb="9" eb="12">
      <t>ジギョウダン</t>
    </rPh>
    <phoneticPr fontId="2"/>
  </si>
  <si>
    <t>八幡平地域経営公社</t>
    <rPh sb="0" eb="3">
      <t>ハチマンタイ</t>
    </rPh>
    <rPh sb="3" eb="5">
      <t>チイキ</t>
    </rPh>
    <rPh sb="5" eb="7">
      <t>ケイエイ</t>
    </rPh>
    <rPh sb="7" eb="9">
      <t>コウシャ</t>
    </rPh>
    <phoneticPr fontId="2"/>
  </si>
  <si>
    <t>鹿角市子ども未来事業団</t>
    <rPh sb="0" eb="3">
      <t>カヅノシ</t>
    </rPh>
    <rPh sb="3" eb="4">
      <t>コ</t>
    </rPh>
    <rPh sb="6" eb="8">
      <t>ミライ</t>
    </rPh>
    <rPh sb="8" eb="11">
      <t>ジギョウダン</t>
    </rPh>
    <phoneticPr fontId="2"/>
  </si>
  <si>
    <t>花の輪</t>
    <rPh sb="0" eb="1">
      <t>ハナ</t>
    </rPh>
    <rPh sb="2" eb="3">
      <t>ワ</t>
    </rPh>
    <phoneticPr fontId="2"/>
  </si>
  <si>
    <t>県北環境保全センター</t>
    <rPh sb="0" eb="1">
      <t>ケン</t>
    </rPh>
    <rPh sb="1" eb="2">
      <t>キタ</t>
    </rPh>
    <rPh sb="2" eb="4">
      <t>カンキョウ</t>
    </rPh>
    <rPh sb="4" eb="6">
      <t>ホゼン</t>
    </rPh>
    <phoneticPr fontId="2"/>
  </si>
  <si>
    <t>秋田県青果物基金協会</t>
    <rPh sb="0" eb="2">
      <t>アキタ</t>
    </rPh>
    <rPh sb="2" eb="3">
      <t>ケン</t>
    </rPh>
    <rPh sb="3" eb="6">
      <t>セイカブツ</t>
    </rPh>
    <rPh sb="6" eb="8">
      <t>キキン</t>
    </rPh>
    <rPh sb="8" eb="10">
      <t>キョウカイ</t>
    </rPh>
    <phoneticPr fontId="2"/>
  </si>
  <si>
    <t>秋田県市町村会館管理組合（一般会計）</t>
    <rPh sb="0" eb="2">
      <t>アキタ</t>
    </rPh>
    <rPh sb="2" eb="3">
      <t>ケン</t>
    </rPh>
    <rPh sb="3" eb="6">
      <t>シチョウソン</t>
    </rPh>
    <rPh sb="6" eb="8">
      <t>カイカン</t>
    </rPh>
    <rPh sb="8" eb="10">
      <t>カンリ</t>
    </rPh>
    <rPh sb="10" eb="12">
      <t>クミアイ</t>
    </rPh>
    <rPh sb="13" eb="15">
      <t>イッパン</t>
    </rPh>
    <rPh sb="15" eb="17">
      <t>カイケイ</t>
    </rPh>
    <phoneticPr fontId="2"/>
  </si>
  <si>
    <t>空欄は、経営再建に向けた方針策定に時間を要し、総会が未開催のため</t>
    <phoneticPr fontId="2"/>
  </si>
  <si>
    <t>Ｈ27.4精算結了。空欄はＨ26.6で解散しているため。</t>
    <rPh sb="5" eb="7">
      <t>セイサン</t>
    </rPh>
    <rPh sb="7" eb="9">
      <t>ケツリョウ</t>
    </rPh>
    <rPh sb="10" eb="12">
      <t>クウラン</t>
    </rPh>
    <rPh sb="19" eb="21">
      <t>カイサン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</si>
  <si>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</si>
  <si>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</si>
  <si>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</si>
  <si>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</si>
  <si>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</si>
  <si>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</si>
  <si>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</si>
  <si>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</si>
  <si>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</si>
  <si>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</si>
  <si>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</si>
  <si>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</si>
  <si>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</si>
  <si>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実質公債費比率、将来負担比率ともに類似団体平均を下回っている。これは、「行政改革大綱」に基づき、計画的な職員の定員適正化を進めてきたことや徹底した起債管理を行ったことが主な要因である。
  しかしながら第６次鹿角市総合計画前期基本計画（H23～H27）で実施した文化の杜交流館コモッセの建設や八幡平中学校の改築等などの普通建設事業に伴い地方債残高が増加したことに加え、後期計画（H28～H32）では学校給食施設整備や花輪第一中学校の大規模改造などを計画しており、両比率は今後上昇が見込まれることから、引き続き市債の償還額と発行額のバランスに留意するとともに、過疎対策事業債など交付税算入率の高い地方債を活用するなど、将来負担の抑制に努める。
</t>
    <rPh sb="200" eb="202">
      <t>ガッコウ</t>
    </rPh>
    <rPh sb="202" eb="204">
      <t>キュウショク</t>
    </rPh>
    <rPh sb="204" eb="206">
      <t>シセツ</t>
    </rPh>
    <rPh sb="206" eb="208">
      <t>セイビ</t>
    </rPh>
    <rPh sb="209" eb="211">
      <t>ハナワ</t>
    </rPh>
    <rPh sb="211" eb="213">
      <t>ダイイチ</t>
    </rPh>
    <rPh sb="213" eb="216">
      <t>チュウガッコウ</t>
    </rPh>
    <rPh sb="217" eb="220">
      <t>ダイキボ</t>
    </rPh>
    <rPh sb="220" eb="222">
      <t>カイゾウ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</si>
</sst>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94115</c:v>
                </c:pt>
                <c:pt idx="1">
                  <c:v>117909</c:v>
                </c:pt>
                <c:pt idx="2">
                  <c:v>95762</c:v>
                </c:pt>
                <c:pt idx="3">
                  <c:v>119099</c:v>
                </c:pt>
                <c:pt idx="4">
                  <c:v>67342</c:v>
                </c:pt>
              </c:numCache>
            </c:numRef>
          </c:val>
          <c:smooth val="0"/>
        </c:ser>
        <c:dLbls>
          <c:showLegendKey val="0"/>
          <c:showVal val="0"/>
          <c:showCatName val="0"/>
          <c:showSerName val="0"/>
          <c:showPercent val="0"/>
          <c:showBubbleSize val="0"/>
        </c:dLbls>
        <c:marker val="1"/>
        <c:smooth val="0"/>
        <c:axId val="193651840"/>
        <c:axId val="193653760"/>
      </c:lineChart>
      <c:catAx>
        <c:axId val="193651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653760"/>
        <c:crosses val="autoZero"/>
        <c:auto val="1"/>
        <c:lblAlgn val="ctr"/>
        <c:lblOffset val="100"/>
        <c:tickLblSkip val="1"/>
        <c:tickMarkSkip val="1"/>
        <c:noMultiLvlLbl val="0"/>
      </c:catAx>
      <c:valAx>
        <c:axId val="1936537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65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3.98</c:v>
                </c:pt>
                <c:pt idx="1">
                  <c:v>4.0199999999999996</c:v>
                </c:pt>
                <c:pt idx="2">
                  <c:v>4.1399999999999997</c:v>
                </c:pt>
                <c:pt idx="3">
                  <c:v>3.34</c:v>
                </c:pt>
                <c:pt idx="4">
                  <c:v>3.54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22.37</c:v>
                </c:pt>
                <c:pt idx="1">
                  <c:v>24.93</c:v>
                </c:pt>
                <c:pt idx="2">
                  <c:v>23.77</c:v>
                </c:pt>
                <c:pt idx="3">
                  <c:v>26.97</c:v>
                </c:pt>
                <c:pt idx="4">
                  <c:v>28.59</c:v>
                </c:pt>
              </c:numCache>
            </c:numRef>
          </c:val>
        </c:ser>
        <c:dLbls>
          <c:showLegendKey val="0"/>
          <c:showVal val="0"/>
          <c:showCatName val="0"/>
          <c:showSerName val="0"/>
          <c:showPercent val="0"/>
          <c:showBubbleSize val="0"/>
        </c:dLbls>
        <c:gapWidth val="250"/>
        <c:overlap val="100"/>
        <c:axId val="199907200"/>
        <c:axId val="199913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1.52</c:v>
                </c:pt>
                <c:pt idx="1">
                  <c:v>2</c:v>
                </c:pt>
                <c:pt idx="2">
                  <c:v>-0.76</c:v>
                </c:pt>
                <c:pt idx="3">
                  <c:v>2.0699999999999998</c:v>
                </c:pt>
                <c:pt idx="4">
                  <c:v>2.1</c:v>
                </c:pt>
              </c:numCache>
            </c:numRef>
          </c:val>
          <c:smooth val="0"/>
        </c:ser>
        <c:dLbls>
          <c:showLegendKey val="0"/>
          <c:showVal val="0"/>
          <c:showCatName val="0"/>
          <c:showSerName val="0"/>
          <c:showPercent val="0"/>
          <c:showBubbleSize val="0"/>
        </c:dLbls>
        <c:marker val="1"/>
        <c:smooth val="0"/>
        <c:axId val="199907200"/>
        <c:axId val="199913472"/>
      </c:lineChart>
      <c:catAx>
        <c:axId val="1999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913472"/>
        <c:crosses val="autoZero"/>
        <c:auto val="1"/>
        <c:lblAlgn val="ctr"/>
        <c:lblOffset val="100"/>
        <c:tickLblSkip val="1"/>
        <c:tickMarkSkip val="1"/>
        <c:noMultiLvlLbl val="0"/>
      </c:catAx>
      <c:valAx>
        <c:axId val="19991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90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鹿角市介護保険事業特別会計（介護ｻｰﾋﾞｽ事業勘定）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ser>
        <c:ser>
          <c:idx val="3"/>
          <c:order val="3"/>
          <c:tx>
            <c:strRef>
              <c:f>データシート!$A$30</c:f>
              <c:strCache>
                <c:ptCount val="1"/>
                <c:pt idx="0">
                  <c:v>鹿角市農業集落排水事業特別会計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0.05</c:v>
                </c:pt>
                <c:pt idx="4">
                  <c:v>#N/A</c:v>
                </c:pt>
                <c:pt idx="5">
                  <c:v>0.03</c:v>
                </c:pt>
                <c:pt idx="6">
                  <c:v>#N/A</c:v>
                </c:pt>
                <c:pt idx="7">
                  <c:v>0.05</c:v>
                </c:pt>
                <c:pt idx="8">
                  <c:v>#N/A</c:v>
                </c:pt>
                <c:pt idx="9">
                  <c:v>0.05</c:v>
                </c:pt>
              </c:numCache>
            </c:numRef>
          </c:val>
        </c:ser>
        <c:ser>
          <c:idx val="4"/>
          <c:order val="4"/>
          <c:tx>
            <c:strRef>
              <c:f>データシート!$A$31</c:f>
              <c:strCache>
                <c:ptCount val="1"/>
                <c:pt idx="0">
                  <c:v>鹿角市簡易水道事業特別会計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7.0000000000000007E-2</c:v>
                </c:pt>
                <c:pt idx="4">
                  <c:v>#N/A</c:v>
                </c:pt>
                <c:pt idx="5">
                  <c:v>0.04</c:v>
                </c:pt>
                <c:pt idx="6">
                  <c:v>#N/A</c:v>
                </c:pt>
                <c:pt idx="7">
                  <c:v>0.05</c:v>
                </c:pt>
                <c:pt idx="8">
                  <c:v>#N/A</c:v>
                </c:pt>
                <c:pt idx="9">
                  <c:v>0.09</c:v>
                </c:pt>
              </c:numCache>
            </c:numRef>
          </c:val>
        </c:ser>
        <c:ser>
          <c:idx val="5"/>
          <c:order val="5"/>
          <c:tx>
            <c:strRef>
              <c:f>データシート!$A$32</c:f>
              <c:strCache>
                <c:ptCount val="1"/>
                <c:pt idx="0">
                  <c:v>鹿角市下水道事業特別会計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0.45</c:v>
                </c:pt>
                <c:pt idx="2">
                  <c:v>#N/A</c:v>
                </c:pt>
                <c:pt idx="3">
                  <c:v>0.59</c:v>
                </c:pt>
                <c:pt idx="4">
                  <c:v>#N/A</c:v>
                </c:pt>
                <c:pt idx="5">
                  <c:v>0.31</c:v>
                </c:pt>
                <c:pt idx="6">
                  <c:v>#N/A</c:v>
                </c:pt>
                <c:pt idx="7">
                  <c:v>0.23</c:v>
                </c:pt>
                <c:pt idx="8">
                  <c:v>#N/A</c:v>
                </c:pt>
                <c:pt idx="9">
                  <c:v>0.18</c:v>
                </c:pt>
              </c:numCache>
            </c:numRef>
          </c:val>
        </c:ser>
        <c:ser>
          <c:idx val="6"/>
          <c:order val="6"/>
          <c:tx>
            <c:strRef>
              <c:f>データシート!$A$33</c:f>
              <c:strCache>
                <c:ptCount val="1"/>
                <c:pt idx="0">
                  <c:v>鹿角市介護保険事業特別会計（保険事業勘定）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0.54</c:v>
                </c:pt>
                <c:pt idx="4">
                  <c:v>#N/A</c:v>
                </c:pt>
                <c:pt idx="5">
                  <c:v>0.11</c:v>
                </c:pt>
                <c:pt idx="6">
                  <c:v>#N/A</c:v>
                </c:pt>
                <c:pt idx="7">
                  <c:v>0.37</c:v>
                </c:pt>
                <c:pt idx="8">
                  <c:v>#N/A</c:v>
                </c:pt>
                <c:pt idx="9">
                  <c:v>0.52</c:v>
                </c:pt>
              </c:numCache>
            </c:numRef>
          </c:val>
        </c:ser>
        <c:ser>
          <c:idx val="7"/>
          <c:order val="7"/>
          <c:tx>
            <c:strRef>
              <c:f>データシート!$A$34</c:f>
              <c:strCache>
                <c:ptCount val="1"/>
                <c:pt idx="0">
                  <c:v>鹿角市国民健康保険事業特別会計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1.43</c:v>
                </c:pt>
                <c:pt idx="2">
                  <c:v>#N/A</c:v>
                </c:pt>
                <c:pt idx="3">
                  <c:v>0.82</c:v>
                </c:pt>
                <c:pt idx="4">
                  <c:v>#N/A</c:v>
                </c:pt>
                <c:pt idx="5">
                  <c:v>1.9</c:v>
                </c:pt>
                <c:pt idx="6">
                  <c:v>#N/A</c:v>
                </c:pt>
                <c:pt idx="7">
                  <c:v>1.29</c:v>
                </c:pt>
                <c:pt idx="8">
                  <c:v>#N/A</c:v>
                </c:pt>
                <c:pt idx="9">
                  <c:v>2.29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3.98</c:v>
                </c:pt>
                <c:pt idx="2">
                  <c:v>#N/A</c:v>
                </c:pt>
                <c:pt idx="3">
                  <c:v>4.01</c:v>
                </c:pt>
                <c:pt idx="4">
                  <c:v>#N/A</c:v>
                </c:pt>
                <c:pt idx="5">
                  <c:v>4.1399999999999997</c:v>
                </c:pt>
                <c:pt idx="6">
                  <c:v>#N/A</c:v>
                </c:pt>
                <c:pt idx="7">
                  <c:v>3.34</c:v>
                </c:pt>
                <c:pt idx="8">
                  <c:v>#N/A</c:v>
                </c:pt>
                <c:pt idx="9">
                  <c:v>3.54</c:v>
                </c:pt>
              </c:numCache>
            </c:numRef>
          </c:val>
        </c:ser>
        <c:ser>
          <c:idx val="9"/>
          <c:order val="9"/>
          <c:tx>
            <c:strRef>
              <c:f>データシート!$A$36</c:f>
              <c:strCache>
                <c:ptCount val="1"/>
                <c:pt idx="0">
                  <c:v>鹿角市上水道事業会計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7.19</c:v>
                </c:pt>
                <c:pt idx="2">
                  <c:v>#N/A</c:v>
                </c:pt>
                <c:pt idx="3">
                  <c:v>8.17</c:v>
                </c:pt>
                <c:pt idx="4">
                  <c:v>#N/A</c:v>
                </c:pt>
                <c:pt idx="5">
                  <c:v>8.84</c:v>
                </c:pt>
                <c:pt idx="6">
                  <c:v>#N/A</c:v>
                </c:pt>
                <c:pt idx="7">
                  <c:v>8.2899999999999991</c:v>
                </c:pt>
                <c:pt idx="8">
                  <c:v>#N/A</c:v>
                </c:pt>
                <c:pt idx="9">
                  <c:v>8.7799999999999994</c:v>
                </c:pt>
              </c:numCache>
            </c:numRef>
          </c:val>
        </c:ser>
        <c:dLbls>
          <c:showLegendKey val="0"/>
          <c:showVal val="0"/>
          <c:showCatName val="0"/>
          <c:showSerName val="0"/>
          <c:showPercent val="0"/>
          <c:showBubbleSize val="0"/>
        </c:dLbls>
        <c:gapWidth val="150"/>
        <c:overlap val="100"/>
        <c:axId val="200383872"/>
        <c:axId val="200406144"/>
      </c:barChart>
      <c:catAx>
        <c:axId val="20038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406144"/>
        <c:crosses val="autoZero"/>
        <c:auto val="1"/>
        <c:lblAlgn val="ctr"/>
        <c:lblOffset val="100"/>
        <c:tickLblSkip val="1"/>
        <c:tickMarkSkip val="1"/>
        <c:noMultiLvlLbl val="0"/>
      </c:catAx>
      <c:valAx>
        <c:axId val="20040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383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1436</c:v>
                </c:pt>
                <c:pt idx="5">
                  <c:v>1392</c:v>
                </c:pt>
                <c:pt idx="8">
                  <c:v>1470</c:v>
                </c:pt>
                <c:pt idx="11">
                  <c:v>1494</c:v>
                </c:pt>
                <c:pt idx="14">
                  <c:v>1451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26</c:v>
                </c:pt>
                <c:pt idx="3">
                  <c:v>23</c:v>
                </c:pt>
                <c:pt idx="6">
                  <c:v>12</c:v>
                </c:pt>
                <c:pt idx="9">
                  <c:v>11</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340</c:v>
                </c:pt>
                <c:pt idx="3">
                  <c:v>242</c:v>
                </c:pt>
                <c:pt idx="6">
                  <c:v>188</c:v>
                </c:pt>
                <c:pt idx="9">
                  <c:v>192</c:v>
                </c:pt>
                <c:pt idx="12">
                  <c:v>192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365</c:v>
                </c:pt>
                <c:pt idx="3">
                  <c:v>340</c:v>
                </c:pt>
                <c:pt idx="6">
                  <c:v>321</c:v>
                </c:pt>
                <c:pt idx="9">
                  <c:v>333</c:v>
                </c:pt>
                <c:pt idx="12">
                  <c:v>346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1645</c:v>
                </c:pt>
                <c:pt idx="3">
                  <c:v>1622</c:v>
                </c:pt>
                <c:pt idx="6">
                  <c:v>1675</c:v>
                </c:pt>
                <c:pt idx="9">
                  <c:v>1640</c:v>
                </c:pt>
                <c:pt idx="12">
                  <c:v>1641</c:v>
                </c:pt>
              </c:numCache>
            </c:numRef>
          </c:val>
        </c:ser>
        <c:dLbls>
          <c:showLegendKey val="0"/>
          <c:showVal val="0"/>
          <c:showCatName val="0"/>
          <c:showSerName val="0"/>
          <c:showPercent val="0"/>
          <c:showBubbleSize val="0"/>
        </c:dLbls>
        <c:gapWidth val="100"/>
        <c:overlap val="100"/>
        <c:axId val="181361664"/>
        <c:axId val="181372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940</c:v>
                </c:pt>
                <c:pt idx="2">
                  <c:v>#N/A</c:v>
                </c:pt>
                <c:pt idx="3">
                  <c:v>#N/A</c:v>
                </c:pt>
                <c:pt idx="4">
                  <c:v>835</c:v>
                </c:pt>
                <c:pt idx="5">
                  <c:v>#N/A</c:v>
                </c:pt>
                <c:pt idx="6">
                  <c:v>#N/A</c:v>
                </c:pt>
                <c:pt idx="7">
                  <c:v>726</c:v>
                </c:pt>
                <c:pt idx="8">
                  <c:v>#N/A</c:v>
                </c:pt>
                <c:pt idx="9">
                  <c:v>#N/A</c:v>
                </c:pt>
                <c:pt idx="10">
                  <c:v>682</c:v>
                </c:pt>
                <c:pt idx="11">
                  <c:v>#N/A</c:v>
                </c:pt>
                <c:pt idx="12">
                  <c:v>#N/A</c:v>
                </c:pt>
                <c:pt idx="13">
                  <c:v>730</c:v>
                </c:pt>
                <c:pt idx="14">
                  <c:v>#N/A</c:v>
                </c:pt>
              </c:numCache>
            </c:numRef>
          </c:val>
          <c:smooth val="0"/>
        </c:ser>
        <c:dLbls>
          <c:showLegendKey val="0"/>
          <c:showVal val="0"/>
          <c:showCatName val="0"/>
          <c:showSerName val="0"/>
          <c:showPercent val="0"/>
          <c:showBubbleSize val="0"/>
        </c:dLbls>
        <c:marker val="1"/>
        <c:smooth val="0"/>
        <c:axId val="181361664"/>
        <c:axId val="181372032"/>
      </c:lineChart>
      <c:catAx>
        <c:axId val="1813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372032"/>
        <c:crosses val="autoZero"/>
        <c:auto val="1"/>
        <c:lblAlgn val="ctr"/>
        <c:lblOffset val="100"/>
        <c:tickLblSkip val="1"/>
        <c:tickMarkSkip val="1"/>
        <c:noMultiLvlLbl val="0"/>
      </c:catAx>
      <c:valAx>
        <c:axId val="18137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36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14583</c:v>
                </c:pt>
                <c:pt idx="5">
                  <c:v>15835</c:v>
                </c:pt>
                <c:pt idx="8">
                  <c:v>16905</c:v>
                </c:pt>
                <c:pt idx="11">
                  <c:v>18406</c:v>
                </c:pt>
                <c:pt idx="14">
                  <c:v>18608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442</c:v>
                </c:pt>
                <c:pt idx="5">
                  <c:v>557</c:v>
                </c:pt>
                <c:pt idx="8">
                  <c:v>731</c:v>
                </c:pt>
                <c:pt idx="11">
                  <c:v>831</c:v>
                </c:pt>
                <c:pt idx="14">
                  <c:v>887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6312</c:v>
                </c:pt>
                <c:pt idx="5">
                  <c:v>6618</c:v>
                </c:pt>
                <c:pt idx="8">
                  <c:v>6399</c:v>
                </c:pt>
                <c:pt idx="11">
                  <c:v>6697</c:v>
                </c:pt>
                <c:pt idx="14">
                  <c:v>6729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2499</c:v>
                </c:pt>
                <c:pt idx="3">
                  <c:v>2429</c:v>
                </c:pt>
                <c:pt idx="6">
                  <c:v>2273</c:v>
                </c:pt>
                <c:pt idx="9">
                  <c:v>2111</c:v>
                </c:pt>
                <c:pt idx="12">
                  <c:v>1952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1004</c:v>
                </c:pt>
                <c:pt idx="3">
                  <c:v>778</c:v>
                </c:pt>
                <c:pt idx="6">
                  <c:v>1302</c:v>
                </c:pt>
                <c:pt idx="9">
                  <c:v>1758</c:v>
                </c:pt>
                <c:pt idx="12">
                  <c:v>2228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5972</c:v>
                </c:pt>
                <c:pt idx="3">
                  <c:v>6237</c:v>
                </c:pt>
                <c:pt idx="6">
                  <c:v>6225</c:v>
                </c:pt>
                <c:pt idx="9">
                  <c:v>6828</c:v>
                </c:pt>
                <c:pt idx="12">
                  <c:v>6836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288</c:v>
                </c:pt>
                <c:pt idx="3">
                  <c:v>33</c:v>
                </c:pt>
                <c:pt idx="6">
                  <c:v>23</c:v>
                </c:pt>
                <c:pt idx="9">
                  <c:v>13</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15676</c:v>
                </c:pt>
                <c:pt idx="3">
                  <c:v>16739</c:v>
                </c:pt>
                <c:pt idx="6">
                  <c:v>16702</c:v>
                </c:pt>
                <c:pt idx="9">
                  <c:v>18324</c:v>
                </c:pt>
                <c:pt idx="12">
                  <c:v>18638</c:v>
                </c:pt>
              </c:numCache>
            </c:numRef>
          </c:val>
        </c:ser>
        <c:dLbls>
          <c:showLegendKey val="0"/>
          <c:showVal val="0"/>
          <c:showCatName val="0"/>
          <c:showSerName val="0"/>
          <c:showPercent val="0"/>
          <c:showBubbleSize val="0"/>
        </c:dLbls>
        <c:gapWidth val="100"/>
        <c:overlap val="100"/>
        <c:axId val="200334336"/>
        <c:axId val="20100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4104</c:v>
                </c:pt>
                <c:pt idx="2">
                  <c:v>#N/A</c:v>
                </c:pt>
                <c:pt idx="3">
                  <c:v>#N/A</c:v>
                </c:pt>
                <c:pt idx="4">
                  <c:v>3205</c:v>
                </c:pt>
                <c:pt idx="5">
                  <c:v>#N/A</c:v>
                </c:pt>
                <c:pt idx="6">
                  <c:v>#N/A</c:v>
                </c:pt>
                <c:pt idx="7">
                  <c:v>2490</c:v>
                </c:pt>
                <c:pt idx="8">
                  <c:v>#N/A</c:v>
                </c:pt>
                <c:pt idx="9">
                  <c:v>#N/A</c:v>
                </c:pt>
                <c:pt idx="10">
                  <c:v>3100</c:v>
                </c:pt>
                <c:pt idx="11">
                  <c:v>#N/A</c:v>
                </c:pt>
                <c:pt idx="12">
                  <c:v>#N/A</c:v>
                </c:pt>
                <c:pt idx="13">
                  <c:v>3433</c:v>
                </c:pt>
                <c:pt idx="14">
                  <c:v>#N/A</c:v>
                </c:pt>
              </c:numCache>
            </c:numRef>
          </c:val>
          <c:smooth val="0"/>
        </c:ser>
        <c:dLbls>
          <c:showLegendKey val="0"/>
          <c:showVal val="0"/>
          <c:showCatName val="0"/>
          <c:showSerName val="0"/>
          <c:showPercent val="0"/>
          <c:showBubbleSize val="0"/>
        </c:dLbls>
        <c:marker val="1"/>
        <c:smooth val="0"/>
        <c:axId val="200334336"/>
        <c:axId val="201008256"/>
      </c:lineChart>
      <c:catAx>
        <c:axId val="20033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1008256"/>
        <c:crosses val="autoZero"/>
        <c:auto val="1"/>
        <c:lblAlgn val="ctr"/>
        <c:lblOffset val="100"/>
        <c:tickLblSkip val="1"/>
        <c:tickMarkSkip val="1"/>
        <c:noMultiLvlLbl val="0"/>
      </c:catAx>
      <c:valAx>
        <c:axId val="20100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33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1127424"/>
        <c:axId val="201129344"/>
      </c:scatterChart>
      <c:valAx>
        <c:axId val="201127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129344"/>
        <c:crosses val="autoZero"/>
        <c:crossBetween val="midCat"/>
      </c:valAx>
      <c:valAx>
        <c:axId val="201129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127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10.4</c:v>
                </c:pt>
                <c:pt idx="1">
                  <c:v>9.8000000000000007</c:v>
                </c:pt>
                <c:pt idx="2">
                  <c:v>9.1</c:v>
                </c:pt>
                <c:pt idx="3">
                  <c:v>8.3000000000000007</c:v>
                </c:pt>
                <c:pt idx="4">
                  <c:v>7.9</c:v>
                </c:pt>
              </c:numCache>
            </c:numRef>
          </c:xVal>
          <c:yVal>
            <c:numRef>
              <c:f>公会計指標分析・財政指標組合せ分析表!$K$73:$O$73</c:f>
              <c:numCache>
                <c:formatCode>#,##0.0;"▲ "#,##0.0</c:formatCode>
                <c:ptCount val="5"/>
                <c:pt idx="0">
                  <c:v>44.5</c:v>
                </c:pt>
                <c:pt idx="1">
                  <c:v>35.5</c:v>
                </c:pt>
                <c:pt idx="2">
                  <c:v>27.4</c:v>
                </c:pt>
                <c:pt idx="3">
                  <c:v>34.700000000000003</c:v>
                </c:pt>
                <c:pt idx="4">
                  <c:v>37.799999999999997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200790400"/>
        <c:axId val="200792320"/>
      </c:scatterChart>
      <c:valAx>
        <c:axId val="200790400"/>
        <c:scaling>
          <c:orientation val="minMax"/>
          <c:max val="14.299999999999999"/>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792320"/>
        <c:crosses val="autoZero"/>
        <c:crossBetween val="midCat"/>
      </c:valAx>
      <c:valAx>
        <c:axId val="200792320"/>
        <c:scaling>
          <c:orientation val="minMax"/>
          <c:max val="9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790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元利償還金は、償還額と地方債発行額のバランス等を考慮しながら起債発行を進めてきた結果、Ｈ２３年度以降の償還額は１，６００百万円台で推移している。</a:t>
          </a:r>
          <a:endParaRPr lang="ja-JP" altLang="ja-JP" sz="1400">
            <a:effectLst/>
          </a:endParaRPr>
        </a:p>
        <a:p>
          <a:r>
            <a:rPr kumimoji="1" lang="ja-JP" altLang="ja-JP" sz="1400">
              <a:solidFill>
                <a:schemeClr val="dk1"/>
              </a:solidFill>
              <a:effectLst/>
              <a:latin typeface="+mn-lt"/>
              <a:ea typeface="+mn-ea"/>
              <a:cs typeface="+mn-cs"/>
            </a:rPr>
            <a:t>　今後、第６次</a:t>
          </a:r>
          <a:r>
            <a:rPr kumimoji="1" lang="ja-JP" altLang="en-US" sz="1400">
              <a:solidFill>
                <a:schemeClr val="dk1"/>
              </a:solidFill>
              <a:effectLst/>
              <a:latin typeface="+mn-lt"/>
              <a:ea typeface="+mn-ea"/>
              <a:cs typeface="+mn-cs"/>
            </a:rPr>
            <a:t>鹿角市</a:t>
          </a:r>
          <a:r>
            <a:rPr kumimoji="1" lang="ja-JP" altLang="ja-JP" sz="1400">
              <a:solidFill>
                <a:schemeClr val="dk1"/>
              </a:solidFill>
              <a:effectLst/>
              <a:latin typeface="+mn-lt"/>
              <a:ea typeface="+mn-ea"/>
              <a:cs typeface="+mn-cs"/>
            </a:rPr>
            <a:t>総合計画前期基本計画の主要事業である、文化の杜交流館</a:t>
          </a:r>
          <a:r>
            <a:rPr kumimoji="1" lang="ja-JP" altLang="en-US" sz="1400">
              <a:solidFill>
                <a:schemeClr val="dk1"/>
              </a:solidFill>
              <a:effectLst/>
              <a:latin typeface="+mn-lt"/>
              <a:ea typeface="+mn-ea"/>
              <a:cs typeface="+mn-cs"/>
            </a:rPr>
            <a:t>コモッセ</a:t>
          </a:r>
          <a:r>
            <a:rPr kumimoji="1" lang="ja-JP" altLang="ja-JP" sz="1400">
              <a:solidFill>
                <a:schemeClr val="dk1"/>
              </a:solidFill>
              <a:effectLst/>
              <a:latin typeface="+mn-lt"/>
              <a:ea typeface="+mn-ea"/>
              <a:cs typeface="+mn-cs"/>
            </a:rPr>
            <a:t>の建設や八幡平中学校の改築等の影響により、Ｈ２８年度以降は上昇する見込みである。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第６次</a:t>
          </a:r>
          <a:r>
            <a:rPr kumimoji="1" lang="ja-JP" altLang="en-US" sz="1400">
              <a:solidFill>
                <a:schemeClr val="dk1"/>
              </a:solidFill>
              <a:effectLst/>
              <a:latin typeface="+mn-lt"/>
              <a:ea typeface="+mn-ea"/>
              <a:cs typeface="+mn-cs"/>
            </a:rPr>
            <a:t>鹿角市</a:t>
          </a:r>
          <a:r>
            <a:rPr kumimoji="1" lang="ja-JP" altLang="ja-JP" sz="1400">
              <a:solidFill>
                <a:schemeClr val="dk1"/>
              </a:solidFill>
              <a:effectLst/>
              <a:latin typeface="+mn-lt"/>
              <a:ea typeface="+mn-ea"/>
              <a:cs typeface="+mn-cs"/>
            </a:rPr>
            <a:t>総合計画前期基本計画（</a:t>
          </a:r>
          <a:r>
            <a:rPr kumimoji="1" lang="en-US" altLang="ja-JP" sz="1400">
              <a:solidFill>
                <a:schemeClr val="dk1"/>
              </a:solidFill>
              <a:effectLst/>
              <a:latin typeface="+mn-lt"/>
              <a:ea typeface="+mn-ea"/>
              <a:cs typeface="+mn-cs"/>
            </a:rPr>
            <a:t>H23-H27</a:t>
          </a:r>
          <a:r>
            <a:rPr kumimoji="1" lang="ja-JP" altLang="ja-JP" sz="1400">
              <a:solidFill>
                <a:schemeClr val="dk1"/>
              </a:solidFill>
              <a:effectLst/>
              <a:latin typeface="+mn-lt"/>
              <a:ea typeface="+mn-ea"/>
              <a:cs typeface="+mn-cs"/>
            </a:rPr>
            <a:t>）で実施した文化の杜交流館</a:t>
          </a:r>
          <a:r>
            <a:rPr kumimoji="1" lang="ja-JP" altLang="en-US" sz="1400">
              <a:solidFill>
                <a:schemeClr val="dk1"/>
              </a:solidFill>
              <a:effectLst/>
              <a:latin typeface="+mn-lt"/>
              <a:ea typeface="+mn-ea"/>
              <a:cs typeface="+mn-cs"/>
            </a:rPr>
            <a:t>コモッセ</a:t>
          </a:r>
          <a:r>
            <a:rPr kumimoji="1" lang="ja-JP" altLang="ja-JP" sz="1400">
              <a:solidFill>
                <a:schemeClr val="dk1"/>
              </a:solidFill>
              <a:effectLst/>
              <a:latin typeface="+mn-lt"/>
              <a:ea typeface="+mn-ea"/>
              <a:cs typeface="+mn-cs"/>
            </a:rPr>
            <a:t>や認定こども園等の大規模な建設に加え、Ｈ２５年度に発生した豪雨災害等により地方債残高が増加している。ただし、交付税算入のある有利な起債の発行に努めているため、基準財政需要額算入見込額も増加している。</a:t>
          </a:r>
          <a:endParaRPr lang="ja-JP" altLang="ja-JP" sz="1400">
            <a:effectLst/>
          </a:endParaRPr>
        </a:p>
        <a:p>
          <a:r>
            <a:rPr kumimoji="1" lang="ja-JP" altLang="ja-JP" sz="1400">
              <a:solidFill>
                <a:schemeClr val="dk1"/>
              </a:solidFill>
              <a:effectLst/>
              <a:latin typeface="+mn-lt"/>
              <a:ea typeface="+mn-ea"/>
              <a:cs typeface="+mn-cs"/>
            </a:rPr>
            <a:t>　また、鹿角広域行政組合がＨ２５年度より実施した消防庁舎建設及び消防救急デジタル無線整備に伴い、組合等負担等見込額が増加している。</a:t>
          </a:r>
          <a:endParaRPr lang="ja-JP" altLang="ja-JP" sz="1400">
            <a:effectLst/>
          </a:endParaRPr>
        </a:p>
        <a:p>
          <a:r>
            <a:rPr kumimoji="1" lang="ja-JP" altLang="ja-JP" sz="1400">
              <a:solidFill>
                <a:schemeClr val="dk1"/>
              </a:solidFill>
              <a:effectLst/>
              <a:latin typeface="+mn-lt"/>
              <a:ea typeface="+mn-ea"/>
              <a:cs typeface="+mn-cs"/>
            </a:rPr>
            <a:t>　これらにより、将来負担比率の分子はＨ２６年度から増加に転じている。今後も地方債の発行が計画されていることから、中長期的な目線で比率等を分析し、財政の健全化に努める。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32,744
32,644
707.52
18,315,735
17,830,861
370,088
10,448,646
18,638,079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32,744
32,644
707.52
18,315,735
17,830,861
370,088
10,448,646
18,638,079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32,744
32,644
707.52
18,315,735
17,830,861
370,088
10,448,646
18,638,079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32,744
32,644
707.52
18,315,735
17,830,861
370,088
10,448,646
18,638,079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人口減少や全国平均を上回る高齢化率（Ｈ２７年度末３６．４％）の影響から、財政基盤が弱く、類似団体平均を下回る０．３２となっている。</a:t>
          </a:r>
          <a:endParaRPr lang="ja-JP" altLang="ja-JP" sz="1400">
            <a:effectLst/>
          </a:endParaRPr>
        </a:p>
        <a:p>
          <a:r>
            <a:rPr kumimoji="1" lang="ja-JP" altLang="ja-JP" sz="1100">
              <a:solidFill>
                <a:schemeClr val="dk1"/>
              </a:solidFill>
              <a:effectLst/>
              <a:latin typeface="+mn-lt"/>
              <a:ea typeface="+mn-ea"/>
              <a:cs typeface="+mn-cs"/>
            </a:rPr>
            <a:t>　主要産業である農業を中心とした、６次産業化による付加価値の創出をはじめ、外国人観光客の誘客や移住の促進により、地域活力の向上に取り組む。まちなかオフィスの利活用や産業団地の整備により就業機会の拡大を進めることで、地域産業全体の活性化と市民所得の向上を図るとともに、市税等の徴収強化に取り組み、自主財源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24342</xdr:rowOff>
    </xdr:to>
    <xdr:cxnSp macro="">
      <xdr:nvCxnSpPr>
        <xdr:cNvPr id="68" name="直線コネクタ 67"/>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77" name="直線コネクタ 76"/>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分母の経常一般財源について</a:t>
          </a:r>
          <a:r>
            <a:rPr kumimoji="1" lang="ja-JP" altLang="ja-JP" sz="1100">
              <a:solidFill>
                <a:schemeClr val="dk1"/>
              </a:solidFill>
              <a:effectLst/>
              <a:latin typeface="+mn-lt"/>
              <a:ea typeface="+mn-ea"/>
              <a:cs typeface="+mn-cs"/>
            </a:rPr>
            <a:t>、消費税増税の影響により、地方消費税交付</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が増額（２６２．２百万円増）となったことから、</a:t>
          </a:r>
          <a:r>
            <a:rPr kumimoji="1" lang="ja-JP" altLang="en-US" sz="1100">
              <a:solidFill>
                <a:schemeClr val="dk1"/>
              </a:solidFill>
              <a:effectLst/>
              <a:latin typeface="+mn-lt"/>
              <a:ea typeface="+mn-ea"/>
              <a:cs typeface="+mn-cs"/>
            </a:rPr>
            <a:t>総額で前年度より</a:t>
          </a:r>
          <a:r>
            <a:rPr kumimoji="1" lang="ja-JP" altLang="ja-JP" sz="1100">
              <a:solidFill>
                <a:schemeClr val="dk1"/>
              </a:solidFill>
              <a:effectLst/>
              <a:latin typeface="+mn-lt"/>
              <a:ea typeface="+mn-ea"/>
              <a:cs typeface="+mn-cs"/>
            </a:rPr>
            <a:t>増額となった。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分子の経常経費充当一般財源</a:t>
          </a:r>
          <a:r>
            <a:rPr kumimoji="1" lang="ja-JP" altLang="ja-JP" sz="1100">
              <a:solidFill>
                <a:schemeClr val="dk1"/>
              </a:solidFill>
              <a:effectLst/>
              <a:latin typeface="+mn-lt"/>
              <a:ea typeface="+mn-ea"/>
              <a:cs typeface="+mn-cs"/>
            </a:rPr>
            <a:t>では、文化の杜交流館コモッセのオープンや、図書館の指定管理への切り替えにより物件費が増加したほか、人件費の増などにより前年度から増額となった。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分母、</a:t>
          </a:r>
          <a:r>
            <a:rPr kumimoji="1" lang="ja-JP" altLang="en-US" sz="1100">
              <a:solidFill>
                <a:schemeClr val="dk1"/>
              </a:solidFill>
              <a:effectLst/>
              <a:latin typeface="+mn-lt"/>
              <a:ea typeface="+mn-ea"/>
              <a:cs typeface="+mn-cs"/>
            </a:rPr>
            <a:t>分子ともに増加したが、分母の増加分が大きかったため、</a:t>
          </a:r>
          <a:r>
            <a:rPr kumimoji="1" lang="ja-JP" altLang="ja-JP" sz="1100">
              <a:solidFill>
                <a:schemeClr val="dk1"/>
              </a:solidFill>
              <a:effectLst/>
              <a:latin typeface="+mn-lt"/>
              <a:ea typeface="+mn-ea"/>
              <a:cs typeface="+mn-cs"/>
            </a:rPr>
            <a:t>前年度より０．８ポイント減の８９．１％となった。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財政構造の弾力性を確保するため、今後もさらなる経費節減を進めるとともに、市税等の一般財源の確保に努める。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69638</xdr:rowOff>
    </xdr:from>
    <xdr:to>
      <xdr:col>7</xdr:col>
      <xdr:colOff>152400</xdr:colOff>
      <xdr:row>60</xdr:row>
      <xdr:rowOff>101812</xdr:rowOff>
    </xdr:to>
    <xdr:cxnSp macro="">
      <xdr:nvCxnSpPr>
        <xdr:cNvPr id="131" name="直線コネクタ 130"/>
        <xdr:cNvCxnSpPr/>
      </xdr:nvCxnSpPr>
      <xdr:spPr>
        <a:xfrm flipV="1">
          <a:off x="4114800" y="10356638"/>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85725</xdr:rowOff>
    </xdr:from>
    <xdr:to>
      <xdr:col>6</xdr:col>
      <xdr:colOff>0</xdr:colOff>
      <xdr:row>60</xdr:row>
      <xdr:rowOff>101812</xdr:rowOff>
    </xdr:to>
    <xdr:cxnSp macro="">
      <xdr:nvCxnSpPr>
        <xdr:cNvPr id="134" name="直線コネクタ 133"/>
        <xdr:cNvCxnSpPr/>
      </xdr:nvCxnSpPr>
      <xdr:spPr>
        <a:xfrm>
          <a:off x="3225800" y="103727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60</xdr:row>
      <xdr:rowOff>85725</xdr:rowOff>
    </xdr:to>
    <xdr:cxnSp macro="">
      <xdr:nvCxnSpPr>
        <xdr:cNvPr id="137" name="直線コネクタ 136"/>
        <xdr:cNvCxnSpPr/>
      </xdr:nvCxnSpPr>
      <xdr:spPr>
        <a:xfrm>
          <a:off x="2336800" y="103606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73660</xdr:rowOff>
    </xdr:from>
    <xdr:to>
      <xdr:col>3</xdr:col>
      <xdr:colOff>279400</xdr:colOff>
      <xdr:row>60</xdr:row>
      <xdr:rowOff>85725</xdr:rowOff>
    </xdr:to>
    <xdr:cxnSp macro="">
      <xdr:nvCxnSpPr>
        <xdr:cNvPr id="140" name="直線コネクタ 139"/>
        <xdr:cNvCxnSpPr/>
      </xdr:nvCxnSpPr>
      <xdr:spPr>
        <a:xfrm flipV="1">
          <a:off x="1447800" y="103606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18838</xdr:rowOff>
    </xdr:from>
    <xdr:to>
      <xdr:col>7</xdr:col>
      <xdr:colOff>203200</xdr:colOff>
      <xdr:row>60</xdr:row>
      <xdr:rowOff>120438</xdr:rowOff>
    </xdr:to>
    <xdr:sp macro="" textlink="">
      <xdr:nvSpPr>
        <xdr:cNvPr id="150" name="円/楕円 149"/>
        <xdr:cNvSpPr/>
      </xdr:nvSpPr>
      <xdr:spPr>
        <a:xfrm>
          <a:off x="4902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162365</xdr:rowOff>
    </xdr:from>
    <xdr:ext cx="762000" cy="259045"/>
    <xdr:sp macro="" textlink="">
      <xdr:nvSpPr>
        <xdr:cNvPr id="151" name="財政構造の弾力性該当値テキスト"/>
        <xdr:cNvSpPr txBox="1"/>
      </xdr:nvSpPr>
      <xdr:spPr>
        <a:xfrm>
          <a:off x="5041900" y="1027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51012</xdr:rowOff>
    </xdr:from>
    <xdr:to>
      <xdr:col>6</xdr:col>
      <xdr:colOff>50800</xdr:colOff>
      <xdr:row>60</xdr:row>
      <xdr:rowOff>152612</xdr:rowOff>
    </xdr:to>
    <xdr:sp macro="" textlink="">
      <xdr:nvSpPr>
        <xdr:cNvPr id="152" name="円/楕円 151"/>
        <xdr:cNvSpPr/>
      </xdr:nvSpPr>
      <xdr:spPr>
        <a:xfrm>
          <a:off x="4064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162789</xdr:rowOff>
    </xdr:from>
    <xdr:ext cx="736600" cy="259045"/>
    <xdr:sp macro="" textlink="">
      <xdr:nvSpPr>
        <xdr:cNvPr id="153" name="テキスト ボックス 152"/>
        <xdr:cNvSpPr txBox="1"/>
      </xdr:nvSpPr>
      <xdr:spPr>
        <a:xfrm>
          <a:off x="3733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34925</xdr:rowOff>
    </xdr:from>
    <xdr:to>
      <xdr:col>4</xdr:col>
      <xdr:colOff>533400</xdr:colOff>
      <xdr:row>60</xdr:row>
      <xdr:rowOff>136525</xdr:rowOff>
    </xdr:to>
    <xdr:sp macro="" textlink="">
      <xdr:nvSpPr>
        <xdr:cNvPr id="154" name="円/楕円 153"/>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121302</xdr:rowOff>
    </xdr:from>
    <xdr:ext cx="762000" cy="259045"/>
    <xdr:sp macro="" textlink="">
      <xdr:nvSpPr>
        <xdr:cNvPr id="155" name="テキスト ボックス 154"/>
        <xdr:cNvSpPr txBox="1"/>
      </xdr:nvSpPr>
      <xdr:spPr>
        <a:xfrm>
          <a:off x="2844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6" name="円/楕円 155"/>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7" name="テキスト ボックス 156"/>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34925</xdr:rowOff>
    </xdr:from>
    <xdr:to>
      <xdr:col>2</xdr:col>
      <xdr:colOff>127000</xdr:colOff>
      <xdr:row>60</xdr:row>
      <xdr:rowOff>136525</xdr:rowOff>
    </xdr:to>
    <xdr:sp macro="" textlink="">
      <xdr:nvSpPr>
        <xdr:cNvPr id="158" name="円/楕円 157"/>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121302</xdr:rowOff>
    </xdr:from>
    <xdr:ext cx="762000" cy="259045"/>
    <xdr:sp macro="" textlink="">
      <xdr:nvSpPr>
        <xdr:cNvPr id="159" name="テキスト ボックス 158"/>
        <xdr:cNvSpPr txBox="1"/>
      </xdr:nvSpPr>
      <xdr:spPr>
        <a:xfrm>
          <a:off x="1066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[137,161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人件費・物件費総額について類似団体平均を下回る水準となっている。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人件費は、再任用職員の任用などによる職員数増（前年度比４人増）の影響により増加したものの、類似団体平均を大きく下回っている。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物件費は、４月にオープンした文化の杜交流館コモッセの関連経費として、光熱水費や施設管理委託料等の増、図書館を直営から指定管理に切り替えたことによる指定管理料の増などにより、増加している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今後も公共施設の適切な管理運営や事務の効率化に努め、物件費等の徹底した削減を行うとともに、人件費についても引き続き定員管理や給与の適正化を行い、経費削減を図っていく。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40666</xdr:rowOff>
    </xdr:from>
    <xdr:to>
      <xdr:col>7</xdr:col>
      <xdr:colOff>152400</xdr:colOff>
      <xdr:row>82</xdr:row>
      <xdr:rowOff>61224</xdr:rowOff>
    </xdr:to>
    <xdr:cxnSp macro="">
      <xdr:nvCxnSpPr>
        <xdr:cNvPr id="194" name="直線コネクタ 193"/>
        <xdr:cNvCxnSpPr/>
      </xdr:nvCxnSpPr>
      <xdr:spPr>
        <a:xfrm flipV="1">
          <a:off x="4114800" y="14099566"/>
          <a:ext cx="8382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116464</xdr:rowOff>
    </xdr:from>
    <xdr:to>
      <xdr:col>6</xdr:col>
      <xdr:colOff>0</xdr:colOff>
      <xdr:row>82</xdr:row>
      <xdr:rowOff>61224</xdr:rowOff>
    </xdr:to>
    <xdr:cxnSp macro="">
      <xdr:nvCxnSpPr>
        <xdr:cNvPr id="197" name="直線コネクタ 196"/>
        <xdr:cNvCxnSpPr/>
      </xdr:nvCxnSpPr>
      <xdr:spPr>
        <a:xfrm>
          <a:off x="3225800" y="14003914"/>
          <a:ext cx="889000" cy="1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116464</xdr:rowOff>
    </xdr:from>
    <xdr:to>
      <xdr:col>4</xdr:col>
      <xdr:colOff>482600</xdr:colOff>
      <xdr:row>81</xdr:row>
      <xdr:rowOff>139886</xdr:rowOff>
    </xdr:to>
    <xdr:cxnSp macro="">
      <xdr:nvCxnSpPr>
        <xdr:cNvPr id="200" name="直線コネクタ 199"/>
        <xdr:cNvCxnSpPr/>
      </xdr:nvCxnSpPr>
      <xdr:spPr>
        <a:xfrm flipV="1">
          <a:off x="2336800" y="14003914"/>
          <a:ext cx="889000" cy="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116480</xdr:rowOff>
    </xdr:from>
    <xdr:to>
      <xdr:col>3</xdr:col>
      <xdr:colOff>279400</xdr:colOff>
      <xdr:row>81</xdr:row>
      <xdr:rowOff>139886</xdr:rowOff>
    </xdr:to>
    <xdr:cxnSp macro="">
      <xdr:nvCxnSpPr>
        <xdr:cNvPr id="203" name="直線コネクタ 202"/>
        <xdr:cNvCxnSpPr/>
      </xdr:nvCxnSpPr>
      <xdr:spPr>
        <a:xfrm>
          <a:off x="1447800" y="14003930"/>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161316</xdr:rowOff>
    </xdr:from>
    <xdr:to>
      <xdr:col>7</xdr:col>
      <xdr:colOff>203200</xdr:colOff>
      <xdr:row>82</xdr:row>
      <xdr:rowOff>91466</xdr:rowOff>
    </xdr:to>
    <xdr:sp macro="" textlink="">
      <xdr:nvSpPr>
        <xdr:cNvPr id="213" name="円/楕円 212"/>
        <xdr:cNvSpPr/>
      </xdr:nvSpPr>
      <xdr:spPr>
        <a:xfrm>
          <a:off x="4902200" y="140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6393</xdr:rowOff>
    </xdr:from>
    <xdr:ext cx="762000" cy="259045"/>
    <xdr:sp macro="" textlink="">
      <xdr:nvSpPr>
        <xdr:cNvPr id="214" name="人件費・物件費等の状況該当値テキスト"/>
        <xdr:cNvSpPr txBox="1"/>
      </xdr:nvSpPr>
      <xdr:spPr>
        <a:xfrm>
          <a:off x="5041900" y="1389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10424</xdr:rowOff>
    </xdr:from>
    <xdr:to>
      <xdr:col>6</xdr:col>
      <xdr:colOff>50800</xdr:colOff>
      <xdr:row>82</xdr:row>
      <xdr:rowOff>112024</xdr:rowOff>
    </xdr:to>
    <xdr:sp macro="" textlink="">
      <xdr:nvSpPr>
        <xdr:cNvPr id="215" name="円/楕円 214"/>
        <xdr:cNvSpPr/>
      </xdr:nvSpPr>
      <xdr:spPr>
        <a:xfrm>
          <a:off x="4064000" y="14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122201</xdr:rowOff>
    </xdr:from>
    <xdr:ext cx="736600" cy="259045"/>
    <xdr:sp macro="" textlink="">
      <xdr:nvSpPr>
        <xdr:cNvPr id="216" name="テキスト ボックス 215"/>
        <xdr:cNvSpPr txBox="1"/>
      </xdr:nvSpPr>
      <xdr:spPr>
        <a:xfrm>
          <a:off x="3733800" y="1383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65664</xdr:rowOff>
    </xdr:from>
    <xdr:to>
      <xdr:col>4</xdr:col>
      <xdr:colOff>533400</xdr:colOff>
      <xdr:row>81</xdr:row>
      <xdr:rowOff>167264</xdr:rowOff>
    </xdr:to>
    <xdr:sp macro="" textlink="">
      <xdr:nvSpPr>
        <xdr:cNvPr id="217" name="円/楕円 216"/>
        <xdr:cNvSpPr/>
      </xdr:nvSpPr>
      <xdr:spPr>
        <a:xfrm>
          <a:off x="3175000" y="139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5991</xdr:rowOff>
    </xdr:from>
    <xdr:ext cx="762000" cy="259045"/>
    <xdr:sp macro="" textlink="">
      <xdr:nvSpPr>
        <xdr:cNvPr id="218" name="テキスト ボックス 217"/>
        <xdr:cNvSpPr txBox="1"/>
      </xdr:nvSpPr>
      <xdr:spPr>
        <a:xfrm>
          <a:off x="2844800" y="137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125,269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89086</xdr:rowOff>
    </xdr:from>
    <xdr:to>
      <xdr:col>3</xdr:col>
      <xdr:colOff>330200</xdr:colOff>
      <xdr:row>82</xdr:row>
      <xdr:rowOff>19236</xdr:rowOff>
    </xdr:to>
    <xdr:sp macro="" textlink="">
      <xdr:nvSpPr>
        <xdr:cNvPr id="219" name="円/楕円 218"/>
        <xdr:cNvSpPr/>
      </xdr:nvSpPr>
      <xdr:spPr>
        <a:xfrm>
          <a:off x="2286000" y="13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29413</xdr:rowOff>
    </xdr:from>
    <xdr:ext cx="762000" cy="259045"/>
    <xdr:sp macro="" textlink="">
      <xdr:nvSpPr>
        <xdr:cNvPr id="220" name="テキスト ボックス 219"/>
        <xdr:cNvSpPr txBox="1"/>
      </xdr:nvSpPr>
      <xdr:spPr>
        <a:xfrm>
          <a:off x="1955800" y="1374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65680</xdr:rowOff>
    </xdr:from>
    <xdr:to>
      <xdr:col>2</xdr:col>
      <xdr:colOff>127000</xdr:colOff>
      <xdr:row>81</xdr:row>
      <xdr:rowOff>167280</xdr:rowOff>
    </xdr:to>
    <xdr:sp macro="" textlink="">
      <xdr:nvSpPr>
        <xdr:cNvPr id="221" name="円/楕円 220"/>
        <xdr:cNvSpPr/>
      </xdr:nvSpPr>
      <xdr:spPr>
        <a:xfrm>
          <a:off x="1397000" y="139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6007</xdr:rowOff>
    </xdr:from>
    <xdr:ext cx="762000" cy="259045"/>
    <xdr:sp macro="" textlink="">
      <xdr:nvSpPr>
        <xdr:cNvPr id="222" name="テキスト ボックス 221"/>
        <xdr:cNvSpPr txBox="1"/>
      </xdr:nvSpPr>
      <xdr:spPr>
        <a:xfrm>
          <a:off x="1066800" y="1372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昭和４７年の町村合併後に職員採用を控えたことから、職員の年齢構成がいびつな構造となっている。他の自治体と比較して、若年層の管理職等への昇格により、類似団体平均を上回り９８．２％となっている。</a:t>
          </a:r>
          <a:endParaRPr lang="ja-JP" altLang="ja-JP" sz="1400">
            <a:effectLst/>
          </a:endParaRPr>
        </a:p>
        <a:p>
          <a:r>
            <a:rPr kumimoji="1" lang="ja-JP" altLang="ja-JP" sz="1100">
              <a:solidFill>
                <a:schemeClr val="dk1"/>
              </a:solidFill>
              <a:effectLst/>
              <a:latin typeface="+mn-lt"/>
              <a:ea typeface="+mn-ea"/>
              <a:cs typeface="+mn-cs"/>
            </a:rPr>
            <a:t>　今後も秋田県人事委員会勧告や民間の給与水準との均衡を基本として給与の適正化に努める。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147574</xdr:rowOff>
    </xdr:from>
    <xdr:to>
      <xdr:col>24</xdr:col>
      <xdr:colOff>558800</xdr:colOff>
      <xdr:row>86</xdr:row>
      <xdr:rowOff>14732</xdr:rowOff>
    </xdr:to>
    <xdr:cxnSp macro="">
      <xdr:nvCxnSpPr>
        <xdr:cNvPr id="254" name="直線コネクタ 253"/>
        <xdr:cNvCxnSpPr/>
      </xdr:nvCxnSpPr>
      <xdr:spPr>
        <a:xfrm>
          <a:off x="16179800" y="1472082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147574</xdr:rowOff>
    </xdr:to>
    <xdr:cxnSp macro="">
      <xdr:nvCxnSpPr>
        <xdr:cNvPr id="257" name="直線コネクタ 256"/>
        <xdr:cNvCxnSpPr/>
      </xdr:nvCxnSpPr>
      <xdr:spPr>
        <a:xfrm>
          <a:off x="15290800" y="1470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87</xdr:row>
      <xdr:rowOff>156972</xdr:rowOff>
    </xdr:to>
    <xdr:cxnSp macro="">
      <xdr:nvCxnSpPr>
        <xdr:cNvPr id="260" name="直線コネクタ 259"/>
        <xdr:cNvCxnSpPr/>
      </xdr:nvCxnSpPr>
      <xdr:spPr>
        <a:xfrm flipV="1">
          <a:off x="14401800" y="14701520"/>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156972</xdr:rowOff>
    </xdr:from>
    <xdr:to>
      <xdr:col>21</xdr:col>
      <xdr:colOff>0</xdr:colOff>
      <xdr:row>88</xdr:row>
      <xdr:rowOff>24130</xdr:rowOff>
    </xdr:to>
    <xdr:cxnSp macro="">
      <xdr:nvCxnSpPr>
        <xdr:cNvPr id="263" name="直線コネクタ 262"/>
        <xdr:cNvCxnSpPr/>
      </xdr:nvCxnSpPr>
      <xdr:spPr>
        <a:xfrm flipV="1">
          <a:off x="13512800" y="150731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3" name="円/楕円 272"/>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4"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75" name="円/楕円 274"/>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11701</xdr:rowOff>
    </xdr:from>
    <xdr:ext cx="736600" cy="259045"/>
    <xdr:sp macro="" textlink="">
      <xdr:nvSpPr>
        <xdr:cNvPr id="276" name="テキスト ボックス 275"/>
        <xdr:cNvSpPr txBox="1"/>
      </xdr:nvSpPr>
      <xdr:spPr>
        <a:xfrm>
          <a:off x="15798800" y="1475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7" name="円/楕円 276"/>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8" name="テキスト ボックス 277"/>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106172</xdr:rowOff>
    </xdr:from>
    <xdr:to>
      <xdr:col>21</xdr:col>
      <xdr:colOff>50800</xdr:colOff>
      <xdr:row>88</xdr:row>
      <xdr:rowOff>36322</xdr:rowOff>
    </xdr:to>
    <xdr:sp macro="" textlink="">
      <xdr:nvSpPr>
        <xdr:cNvPr id="279" name="円/楕円 278"/>
        <xdr:cNvSpPr/>
      </xdr:nvSpPr>
      <xdr:spPr>
        <a:xfrm>
          <a:off x="14351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80" name="テキスト ボックス 279"/>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1" name="円/楕円 280"/>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2" name="テキスト ボックス 281"/>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「行政改革大綱」に基づく計画的な定員の適正化を進めてきたことにより、類似団体平均を大幅に下回り７．０５人となっている。</a:t>
          </a:r>
          <a:endParaRPr lang="ja-JP" altLang="ja-JP" sz="1400">
            <a:effectLst/>
          </a:endParaRPr>
        </a:p>
        <a:p>
          <a:r>
            <a:rPr kumimoji="1" lang="ja-JP" altLang="ja-JP" sz="1100">
              <a:solidFill>
                <a:schemeClr val="dk1"/>
              </a:solidFill>
              <a:effectLst/>
              <a:latin typeface="+mn-lt"/>
              <a:ea typeface="+mn-ea"/>
              <a:cs typeface="+mn-cs"/>
            </a:rPr>
            <a:t>　引き続き、事務事業の効率化や民間委託を推進しながら、限られた人的資源の中で効率的かつ機動的な人員配置に努め、適正な定員管理を維持する。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166642</xdr:rowOff>
    </xdr:from>
    <xdr:to>
      <xdr:col>24</xdr:col>
      <xdr:colOff>558800</xdr:colOff>
      <xdr:row>58</xdr:row>
      <xdr:rowOff>170090</xdr:rowOff>
    </xdr:to>
    <xdr:cxnSp macro="">
      <xdr:nvCxnSpPr>
        <xdr:cNvPr id="319" name="直線コネクタ 318"/>
        <xdr:cNvCxnSpPr/>
      </xdr:nvCxnSpPr>
      <xdr:spPr>
        <a:xfrm>
          <a:off x="16179800" y="10110742"/>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130447</xdr:rowOff>
    </xdr:from>
    <xdr:to>
      <xdr:col>23</xdr:col>
      <xdr:colOff>406400</xdr:colOff>
      <xdr:row>58</xdr:row>
      <xdr:rowOff>166642</xdr:rowOff>
    </xdr:to>
    <xdr:cxnSp macro="">
      <xdr:nvCxnSpPr>
        <xdr:cNvPr id="322" name="直線コネクタ 321"/>
        <xdr:cNvCxnSpPr/>
      </xdr:nvCxnSpPr>
      <xdr:spPr>
        <a:xfrm>
          <a:off x="15290800" y="1007454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114935</xdr:rowOff>
    </xdr:from>
    <xdr:to>
      <xdr:col>22</xdr:col>
      <xdr:colOff>203200</xdr:colOff>
      <xdr:row>58</xdr:row>
      <xdr:rowOff>130447</xdr:rowOff>
    </xdr:to>
    <xdr:cxnSp macro="">
      <xdr:nvCxnSpPr>
        <xdr:cNvPr id="325" name="直線コネクタ 324"/>
        <xdr:cNvCxnSpPr/>
      </xdr:nvCxnSpPr>
      <xdr:spPr>
        <a:xfrm>
          <a:off x="14401800" y="1005903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106317</xdr:rowOff>
    </xdr:from>
    <xdr:to>
      <xdr:col>21</xdr:col>
      <xdr:colOff>0</xdr:colOff>
      <xdr:row>58</xdr:row>
      <xdr:rowOff>114935</xdr:rowOff>
    </xdr:to>
    <xdr:cxnSp macro="">
      <xdr:nvCxnSpPr>
        <xdr:cNvPr id="328" name="直線コネクタ 327"/>
        <xdr:cNvCxnSpPr/>
      </xdr:nvCxnSpPr>
      <xdr:spPr>
        <a:xfrm>
          <a:off x="13512800" y="1005041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119290</xdr:rowOff>
    </xdr:from>
    <xdr:to>
      <xdr:col>24</xdr:col>
      <xdr:colOff>609600</xdr:colOff>
      <xdr:row>59</xdr:row>
      <xdr:rowOff>49440</xdr:rowOff>
    </xdr:to>
    <xdr:sp macro="" textlink="">
      <xdr:nvSpPr>
        <xdr:cNvPr id="338" name="円/楕円 337"/>
        <xdr:cNvSpPr/>
      </xdr:nvSpPr>
      <xdr:spPr>
        <a:xfrm>
          <a:off x="169672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135817</xdr:rowOff>
    </xdr:from>
    <xdr:ext cx="762000" cy="259045"/>
    <xdr:sp macro="" textlink="">
      <xdr:nvSpPr>
        <xdr:cNvPr id="339" name="定員管理の状況該当値テキスト"/>
        <xdr:cNvSpPr txBox="1"/>
      </xdr:nvSpPr>
      <xdr:spPr>
        <a:xfrm>
          <a:off x="17106900" y="990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115842</xdr:rowOff>
    </xdr:from>
    <xdr:to>
      <xdr:col>23</xdr:col>
      <xdr:colOff>457200</xdr:colOff>
      <xdr:row>59</xdr:row>
      <xdr:rowOff>45992</xdr:rowOff>
    </xdr:to>
    <xdr:sp macro="" textlink="">
      <xdr:nvSpPr>
        <xdr:cNvPr id="340" name="円/楕円 339"/>
        <xdr:cNvSpPr/>
      </xdr:nvSpPr>
      <xdr:spPr>
        <a:xfrm>
          <a:off x="16129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56169</xdr:rowOff>
    </xdr:from>
    <xdr:ext cx="736600" cy="259045"/>
    <xdr:sp macro="" textlink="">
      <xdr:nvSpPr>
        <xdr:cNvPr id="341" name="テキスト ボックス 340"/>
        <xdr:cNvSpPr txBox="1"/>
      </xdr:nvSpPr>
      <xdr:spPr>
        <a:xfrm>
          <a:off x="15798800" y="98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79647</xdr:rowOff>
    </xdr:from>
    <xdr:to>
      <xdr:col>22</xdr:col>
      <xdr:colOff>254000</xdr:colOff>
      <xdr:row>59</xdr:row>
      <xdr:rowOff>9797</xdr:rowOff>
    </xdr:to>
    <xdr:sp macro="" textlink="">
      <xdr:nvSpPr>
        <xdr:cNvPr id="342" name="円/楕円 341"/>
        <xdr:cNvSpPr/>
      </xdr:nvSpPr>
      <xdr:spPr>
        <a:xfrm>
          <a:off x="15240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19974</xdr:rowOff>
    </xdr:from>
    <xdr:ext cx="762000" cy="259045"/>
    <xdr:sp macro="" textlink="">
      <xdr:nvSpPr>
        <xdr:cNvPr id="343" name="テキスト ボックス 342"/>
        <xdr:cNvSpPr txBox="1"/>
      </xdr:nvSpPr>
      <xdr:spPr>
        <a:xfrm>
          <a:off x="14909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64135</xdr:rowOff>
    </xdr:from>
    <xdr:to>
      <xdr:col>21</xdr:col>
      <xdr:colOff>50800</xdr:colOff>
      <xdr:row>58</xdr:row>
      <xdr:rowOff>165735</xdr:rowOff>
    </xdr:to>
    <xdr:sp macro="" textlink="">
      <xdr:nvSpPr>
        <xdr:cNvPr id="344" name="円/楕円 343"/>
        <xdr:cNvSpPr/>
      </xdr:nvSpPr>
      <xdr:spPr>
        <a:xfrm>
          <a:off x="14351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4462</xdr:rowOff>
    </xdr:from>
    <xdr:ext cx="762000" cy="259045"/>
    <xdr:sp macro="" textlink="">
      <xdr:nvSpPr>
        <xdr:cNvPr id="345" name="テキスト ボックス 344"/>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55517</xdr:rowOff>
    </xdr:from>
    <xdr:to>
      <xdr:col>19</xdr:col>
      <xdr:colOff>533400</xdr:colOff>
      <xdr:row>58</xdr:row>
      <xdr:rowOff>157117</xdr:rowOff>
    </xdr:to>
    <xdr:sp macro="" textlink="">
      <xdr:nvSpPr>
        <xdr:cNvPr id="346" name="円/楕円 345"/>
        <xdr:cNvSpPr/>
      </xdr:nvSpPr>
      <xdr:spPr>
        <a:xfrm>
          <a:off x="13462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167294</xdr:rowOff>
    </xdr:from>
    <xdr:ext cx="762000" cy="259045"/>
    <xdr:sp macro="" textlink="">
      <xdr:nvSpPr>
        <xdr:cNvPr id="347" name="テキスト ボックス 346"/>
        <xdr:cNvSpPr txBox="1"/>
      </xdr:nvSpPr>
      <xdr:spPr>
        <a:xfrm>
          <a:off x="13131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前年度に引き続き類似団体平均を下回って７．９％となっている。</a:t>
          </a:r>
          <a:endParaRPr lang="ja-JP" altLang="ja-JP" sz="1400">
            <a:effectLst/>
          </a:endParaRPr>
        </a:p>
        <a:p>
          <a:r>
            <a:rPr kumimoji="1" lang="ja-JP" altLang="ja-JP" sz="1100">
              <a:solidFill>
                <a:schemeClr val="dk1"/>
              </a:solidFill>
              <a:effectLst/>
              <a:latin typeface="+mn-lt"/>
              <a:ea typeface="+mn-ea"/>
              <a:cs typeface="+mn-cs"/>
            </a:rPr>
            <a:t>　今後、これまでの普通建設事業に伴う地方債の元金償還が始まることから、比率の上昇が見込まれるが、地方債発行の抑制を図りながら、適正な地方債管理に努める。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167322</xdr:rowOff>
    </xdr:from>
    <xdr:to>
      <xdr:col>24</xdr:col>
      <xdr:colOff>558800</xdr:colOff>
      <xdr:row>37</xdr:row>
      <xdr:rowOff>3916</xdr:rowOff>
    </xdr:to>
    <xdr:cxnSp macro="">
      <xdr:nvCxnSpPr>
        <xdr:cNvPr id="381" name="直線コネクタ 380"/>
        <xdr:cNvCxnSpPr/>
      </xdr:nvCxnSpPr>
      <xdr:spPr>
        <a:xfrm flipV="1">
          <a:off x="16179800" y="633952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152100</xdr:rowOff>
    </xdr:from>
    <xdr:ext cx="762000" cy="259045"/>
    <xdr:sp macro="" textlink="">
      <xdr:nvSpPr>
        <xdr:cNvPr id="382" name="公債費負担の状況平均値テキスト"/>
        <xdr:cNvSpPr txBox="1"/>
      </xdr:nvSpPr>
      <xdr:spPr>
        <a:xfrm>
          <a:off x="17106900" y="63243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3916</xdr:rowOff>
    </xdr:from>
    <xdr:to>
      <xdr:col>23</xdr:col>
      <xdr:colOff>406400</xdr:colOff>
      <xdr:row>37</xdr:row>
      <xdr:rowOff>20003</xdr:rowOff>
    </xdr:to>
    <xdr:cxnSp macro="">
      <xdr:nvCxnSpPr>
        <xdr:cNvPr id="384" name="直線コネクタ 383"/>
        <xdr:cNvCxnSpPr/>
      </xdr:nvCxnSpPr>
      <xdr:spPr>
        <a:xfrm flipV="1">
          <a:off x="15290800" y="634756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20003</xdr:rowOff>
    </xdr:from>
    <xdr:to>
      <xdr:col>22</xdr:col>
      <xdr:colOff>203200</xdr:colOff>
      <xdr:row>37</xdr:row>
      <xdr:rowOff>34078</xdr:rowOff>
    </xdr:to>
    <xdr:cxnSp macro="">
      <xdr:nvCxnSpPr>
        <xdr:cNvPr id="387" name="直線コネクタ 386"/>
        <xdr:cNvCxnSpPr/>
      </xdr:nvCxnSpPr>
      <xdr:spPr>
        <a:xfrm flipV="1">
          <a:off x="14401800" y="636365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34078</xdr:rowOff>
    </xdr:from>
    <xdr:to>
      <xdr:col>21</xdr:col>
      <xdr:colOff>0</xdr:colOff>
      <xdr:row>37</xdr:row>
      <xdr:rowOff>46143</xdr:rowOff>
    </xdr:to>
    <xdr:cxnSp macro="">
      <xdr:nvCxnSpPr>
        <xdr:cNvPr id="390" name="直線コネクタ 389"/>
        <xdr:cNvCxnSpPr/>
      </xdr:nvCxnSpPr>
      <xdr:spPr>
        <a:xfrm flipV="1">
          <a:off x="13512800" y="63777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116522</xdr:rowOff>
    </xdr:from>
    <xdr:to>
      <xdr:col>24</xdr:col>
      <xdr:colOff>609600</xdr:colOff>
      <xdr:row>37</xdr:row>
      <xdr:rowOff>46672</xdr:rowOff>
    </xdr:to>
    <xdr:sp macro="" textlink="">
      <xdr:nvSpPr>
        <xdr:cNvPr id="400" name="円/楕円 399"/>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37799</xdr:rowOff>
    </xdr:from>
    <xdr:ext cx="762000" cy="259045"/>
    <xdr:sp macro="" textlink="">
      <xdr:nvSpPr>
        <xdr:cNvPr id="401" name="公債費負担の状況該当値テキスト"/>
        <xdr:cNvSpPr txBox="1"/>
      </xdr:nvSpPr>
      <xdr:spPr>
        <a:xfrm>
          <a:off x="17106900" y="620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124566</xdr:rowOff>
    </xdr:from>
    <xdr:to>
      <xdr:col>23</xdr:col>
      <xdr:colOff>457200</xdr:colOff>
      <xdr:row>37</xdr:row>
      <xdr:rowOff>54716</xdr:rowOff>
    </xdr:to>
    <xdr:sp macro="" textlink="">
      <xdr:nvSpPr>
        <xdr:cNvPr id="402" name="円/楕円 401"/>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64893</xdr:rowOff>
    </xdr:from>
    <xdr:ext cx="736600" cy="259045"/>
    <xdr:sp macro="" textlink="">
      <xdr:nvSpPr>
        <xdr:cNvPr id="403" name="テキスト ボックス 402"/>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140653</xdr:rowOff>
    </xdr:from>
    <xdr:to>
      <xdr:col>22</xdr:col>
      <xdr:colOff>254000</xdr:colOff>
      <xdr:row>37</xdr:row>
      <xdr:rowOff>70803</xdr:rowOff>
    </xdr:to>
    <xdr:sp macro="" textlink="">
      <xdr:nvSpPr>
        <xdr:cNvPr id="404" name="円/楕円 403"/>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80980</xdr:rowOff>
    </xdr:from>
    <xdr:ext cx="762000" cy="259045"/>
    <xdr:sp macro="" textlink="">
      <xdr:nvSpPr>
        <xdr:cNvPr id="405" name="テキスト ボックス 404"/>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154728</xdr:rowOff>
    </xdr:from>
    <xdr:to>
      <xdr:col>21</xdr:col>
      <xdr:colOff>50800</xdr:colOff>
      <xdr:row>37</xdr:row>
      <xdr:rowOff>84878</xdr:rowOff>
    </xdr:to>
    <xdr:sp macro="" textlink="">
      <xdr:nvSpPr>
        <xdr:cNvPr id="406" name="円/楕円 405"/>
        <xdr:cNvSpPr/>
      </xdr:nvSpPr>
      <xdr:spPr>
        <a:xfrm>
          <a:off x="14351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95055</xdr:rowOff>
    </xdr:from>
    <xdr:ext cx="762000" cy="259045"/>
    <xdr:sp macro="" textlink="">
      <xdr:nvSpPr>
        <xdr:cNvPr id="407" name="テキスト ボックス 406"/>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166793</xdr:rowOff>
    </xdr:from>
    <xdr:to>
      <xdr:col>19</xdr:col>
      <xdr:colOff>533400</xdr:colOff>
      <xdr:row>37</xdr:row>
      <xdr:rowOff>96943</xdr:rowOff>
    </xdr:to>
    <xdr:sp macro="" textlink="">
      <xdr:nvSpPr>
        <xdr:cNvPr id="408" name="円/楕円 407"/>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107120</xdr:rowOff>
    </xdr:from>
    <xdr:ext cx="762000" cy="259045"/>
    <xdr:sp macro="" textlink="">
      <xdr:nvSpPr>
        <xdr:cNvPr id="409" name="テキスト ボックス 408"/>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前年度に引き続き類似団体平均を下回って３７．８％となっている。</a:t>
          </a:r>
          <a:endParaRPr lang="ja-JP" altLang="ja-JP" sz="1400">
            <a:effectLst/>
          </a:endParaRPr>
        </a:p>
        <a:p>
          <a:r>
            <a:rPr kumimoji="1" lang="ja-JP" altLang="ja-JP" sz="1100">
              <a:solidFill>
                <a:schemeClr val="dk1"/>
              </a:solidFill>
              <a:effectLst/>
              <a:latin typeface="+mn-lt"/>
              <a:ea typeface="+mn-ea"/>
              <a:cs typeface="+mn-cs"/>
            </a:rPr>
            <a:t>　今後、第６次</a:t>
          </a:r>
          <a:r>
            <a:rPr kumimoji="1" lang="ja-JP" altLang="en-US" sz="1100">
              <a:solidFill>
                <a:schemeClr val="dk1"/>
              </a:solidFill>
              <a:effectLst/>
              <a:latin typeface="+mn-lt"/>
              <a:ea typeface="+mn-ea"/>
              <a:cs typeface="+mn-cs"/>
            </a:rPr>
            <a:t>鹿角市</a:t>
          </a:r>
          <a:r>
            <a:rPr kumimoji="1" lang="ja-JP" altLang="ja-JP" sz="1100">
              <a:solidFill>
                <a:schemeClr val="dk1"/>
              </a:solidFill>
              <a:effectLst/>
              <a:latin typeface="+mn-lt"/>
              <a:ea typeface="+mn-ea"/>
              <a:cs typeface="+mn-cs"/>
            </a:rPr>
            <a:t>総合計画前期基本計画（Ｈ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）で実施した普通建設事業に伴い地方債残高が増加したことに加え、後期計画で計画している教育施設等の整備に係る地方債の発行を予定していることから、比率の上昇が見込まれる。引き続き過疎</a:t>
          </a:r>
          <a:r>
            <a:rPr kumimoji="1" lang="ja-JP" altLang="en-US" sz="1100">
              <a:solidFill>
                <a:schemeClr val="dk1"/>
              </a:solidFill>
              <a:effectLst/>
              <a:latin typeface="+mn-lt"/>
              <a:ea typeface="+mn-ea"/>
              <a:cs typeface="+mn-cs"/>
            </a:rPr>
            <a:t>対策事業</a:t>
          </a:r>
          <a:r>
            <a:rPr kumimoji="1" lang="ja-JP" altLang="ja-JP" sz="1100">
              <a:solidFill>
                <a:schemeClr val="dk1"/>
              </a:solidFill>
              <a:effectLst/>
              <a:latin typeface="+mn-lt"/>
              <a:ea typeface="+mn-ea"/>
              <a:cs typeface="+mn-cs"/>
            </a:rPr>
            <a:t>債など交付税算入率の高い地方債を活用し、将来負担の抑制に努める。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134531</xdr:rowOff>
    </xdr:from>
    <xdr:to>
      <xdr:col>24</xdr:col>
      <xdr:colOff>558800</xdr:colOff>
      <xdr:row>14</xdr:row>
      <xdr:rowOff>142011</xdr:rowOff>
    </xdr:to>
    <xdr:cxnSp macro="">
      <xdr:nvCxnSpPr>
        <xdr:cNvPr id="441" name="直線コネクタ 440"/>
        <xdr:cNvCxnSpPr/>
      </xdr:nvCxnSpPr>
      <xdr:spPr>
        <a:xfrm>
          <a:off x="16179800" y="2534831"/>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126789</xdr:rowOff>
    </xdr:from>
    <xdr:ext cx="762000" cy="259045"/>
    <xdr:sp macro="" textlink="">
      <xdr:nvSpPr>
        <xdr:cNvPr id="442" name="将来負担の状況平均値テキスト"/>
        <xdr:cNvSpPr txBox="1"/>
      </xdr:nvSpPr>
      <xdr:spPr>
        <a:xfrm>
          <a:off x="17106900" y="2527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116916</xdr:rowOff>
    </xdr:from>
    <xdr:to>
      <xdr:col>23</xdr:col>
      <xdr:colOff>406400</xdr:colOff>
      <xdr:row>14</xdr:row>
      <xdr:rowOff>134531</xdr:rowOff>
    </xdr:to>
    <xdr:cxnSp macro="">
      <xdr:nvCxnSpPr>
        <xdr:cNvPr id="444" name="直線コネクタ 443"/>
        <xdr:cNvCxnSpPr/>
      </xdr:nvCxnSpPr>
      <xdr:spPr>
        <a:xfrm>
          <a:off x="15290800" y="2517216"/>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116916</xdr:rowOff>
    </xdr:from>
    <xdr:to>
      <xdr:col>22</xdr:col>
      <xdr:colOff>203200</xdr:colOff>
      <xdr:row>14</xdr:row>
      <xdr:rowOff>136461</xdr:rowOff>
    </xdr:to>
    <xdr:cxnSp macro="">
      <xdr:nvCxnSpPr>
        <xdr:cNvPr id="447" name="直線コネクタ 446"/>
        <xdr:cNvCxnSpPr/>
      </xdr:nvCxnSpPr>
      <xdr:spPr>
        <a:xfrm flipV="1">
          <a:off x="14401800" y="2517216"/>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136461</xdr:rowOff>
    </xdr:from>
    <xdr:to>
      <xdr:col>21</xdr:col>
      <xdr:colOff>0</xdr:colOff>
      <xdr:row>14</xdr:row>
      <xdr:rowOff>158179</xdr:rowOff>
    </xdr:to>
    <xdr:cxnSp macro="">
      <xdr:nvCxnSpPr>
        <xdr:cNvPr id="450" name="直線コネクタ 449"/>
        <xdr:cNvCxnSpPr/>
      </xdr:nvCxnSpPr>
      <xdr:spPr>
        <a:xfrm flipV="1">
          <a:off x="13512800" y="2536761"/>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91211</xdr:rowOff>
    </xdr:from>
    <xdr:to>
      <xdr:col>24</xdr:col>
      <xdr:colOff>609600</xdr:colOff>
      <xdr:row>15</xdr:row>
      <xdr:rowOff>21361</xdr:rowOff>
    </xdr:to>
    <xdr:sp macro="" textlink="">
      <xdr:nvSpPr>
        <xdr:cNvPr id="460" name="円/楕円 459"/>
        <xdr:cNvSpPr/>
      </xdr:nvSpPr>
      <xdr:spPr>
        <a:xfrm>
          <a:off x="16967200" y="249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12488</xdr:rowOff>
    </xdr:from>
    <xdr:ext cx="762000" cy="259045"/>
    <xdr:sp macro="" textlink="">
      <xdr:nvSpPr>
        <xdr:cNvPr id="461" name="将来負担の状況該当値テキスト"/>
        <xdr:cNvSpPr txBox="1"/>
      </xdr:nvSpPr>
      <xdr:spPr>
        <a:xfrm>
          <a:off x="17106900" y="241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83731</xdr:rowOff>
    </xdr:from>
    <xdr:to>
      <xdr:col>23</xdr:col>
      <xdr:colOff>457200</xdr:colOff>
      <xdr:row>15</xdr:row>
      <xdr:rowOff>13881</xdr:rowOff>
    </xdr:to>
    <xdr:sp macro="" textlink="">
      <xdr:nvSpPr>
        <xdr:cNvPr id="462" name="円/楕円 461"/>
        <xdr:cNvSpPr/>
      </xdr:nvSpPr>
      <xdr:spPr>
        <a:xfrm>
          <a:off x="16129000" y="24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24058</xdr:rowOff>
    </xdr:from>
    <xdr:ext cx="736600" cy="259045"/>
    <xdr:sp macro="" textlink="">
      <xdr:nvSpPr>
        <xdr:cNvPr id="463" name="テキスト ボックス 462"/>
        <xdr:cNvSpPr txBox="1"/>
      </xdr:nvSpPr>
      <xdr:spPr>
        <a:xfrm>
          <a:off x="15798800" y="225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66116</xdr:rowOff>
    </xdr:from>
    <xdr:to>
      <xdr:col>22</xdr:col>
      <xdr:colOff>254000</xdr:colOff>
      <xdr:row>14</xdr:row>
      <xdr:rowOff>167716</xdr:rowOff>
    </xdr:to>
    <xdr:sp macro="" textlink="">
      <xdr:nvSpPr>
        <xdr:cNvPr id="464" name="円/楕円 463"/>
        <xdr:cNvSpPr/>
      </xdr:nvSpPr>
      <xdr:spPr>
        <a:xfrm>
          <a:off x="15240000" y="24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6443</xdr:rowOff>
    </xdr:from>
    <xdr:ext cx="762000" cy="259045"/>
    <xdr:sp macro="" textlink="">
      <xdr:nvSpPr>
        <xdr:cNvPr id="465" name="テキスト ボックス 464"/>
        <xdr:cNvSpPr txBox="1"/>
      </xdr:nvSpPr>
      <xdr:spPr>
        <a:xfrm>
          <a:off x="14909800" y="22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85661</xdr:rowOff>
    </xdr:from>
    <xdr:to>
      <xdr:col>21</xdr:col>
      <xdr:colOff>50800</xdr:colOff>
      <xdr:row>15</xdr:row>
      <xdr:rowOff>15811</xdr:rowOff>
    </xdr:to>
    <xdr:sp macro="" textlink="">
      <xdr:nvSpPr>
        <xdr:cNvPr id="466" name="円/楕円 465"/>
        <xdr:cNvSpPr/>
      </xdr:nvSpPr>
      <xdr:spPr>
        <a:xfrm>
          <a:off x="14351000" y="248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25988</xdr:rowOff>
    </xdr:from>
    <xdr:ext cx="762000" cy="259045"/>
    <xdr:sp macro="" textlink="">
      <xdr:nvSpPr>
        <xdr:cNvPr id="467" name="テキスト ボックス 466"/>
        <xdr:cNvSpPr txBox="1"/>
      </xdr:nvSpPr>
      <xdr:spPr>
        <a:xfrm>
          <a:off x="14020800" y="225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107379</xdr:rowOff>
    </xdr:from>
    <xdr:to>
      <xdr:col>19</xdr:col>
      <xdr:colOff>533400</xdr:colOff>
      <xdr:row>15</xdr:row>
      <xdr:rowOff>37529</xdr:rowOff>
    </xdr:to>
    <xdr:sp macro="" textlink="">
      <xdr:nvSpPr>
        <xdr:cNvPr id="468" name="円/楕円 467"/>
        <xdr:cNvSpPr/>
      </xdr:nvSpPr>
      <xdr:spPr>
        <a:xfrm>
          <a:off x="13462000" y="250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47706</xdr:rowOff>
    </xdr:from>
    <xdr:ext cx="762000" cy="259045"/>
    <xdr:sp macro="" textlink="">
      <xdr:nvSpPr>
        <xdr:cNvPr id="469" name="テキスト ボックス 468"/>
        <xdr:cNvSpPr txBox="1"/>
      </xdr:nvSpPr>
      <xdr:spPr>
        <a:xfrm>
          <a:off x="13131800" y="227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32,744
32,644
707.52
18,315,735
17,830,861
370,088
10,448,646
18,638,079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新採用職員の抑制、手当等の見直し、外部委託への移行など「行政改革大綱」に掲げた取組を計画的に実施した結果、人件費の削減が図られており、類似団体平均を大きく下回る１７．０％となった。</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今後も定員管理の適正化に努める。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33</xdr:row>
      <xdr:rowOff>153670</xdr:rowOff>
    </xdr:to>
    <xdr:cxnSp macro="">
      <xdr:nvCxnSpPr>
        <xdr:cNvPr id="66" name="直線コネクタ 65"/>
        <xdr:cNvCxnSpPr/>
      </xdr:nvCxnSpPr>
      <xdr:spPr>
        <a:xfrm flipV="1">
          <a:off x="3987800" y="580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33</xdr:row>
      <xdr:rowOff>153670</xdr:rowOff>
    </xdr:to>
    <xdr:cxnSp macro="">
      <xdr:nvCxnSpPr>
        <xdr:cNvPr id="69" name="直線コネクタ 68"/>
        <xdr:cNvCxnSpPr/>
      </xdr:nvCxnSpPr>
      <xdr:spPr>
        <a:xfrm>
          <a:off x="3098800" y="580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146050</xdr:rowOff>
    </xdr:from>
    <xdr:to>
      <xdr:col>4</xdr:col>
      <xdr:colOff>346075</xdr:colOff>
      <xdr:row>34</xdr:row>
      <xdr:rowOff>12700</xdr:rowOff>
    </xdr:to>
    <xdr:cxnSp macro="">
      <xdr:nvCxnSpPr>
        <xdr:cNvPr id="72" name="直線コネクタ 71"/>
        <xdr:cNvCxnSpPr/>
      </xdr:nvCxnSpPr>
      <xdr:spPr>
        <a:xfrm flipV="1">
          <a:off x="2209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66040</xdr:rowOff>
    </xdr:to>
    <xdr:cxnSp macro="">
      <xdr:nvCxnSpPr>
        <xdr:cNvPr id="75" name="直線コネクタ 74"/>
        <xdr:cNvCxnSpPr/>
      </xdr:nvCxnSpPr>
      <xdr:spPr>
        <a:xfrm flipV="1">
          <a:off x="1320800" y="584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95250</xdr:rowOff>
    </xdr:from>
    <xdr:to>
      <xdr:col>7</xdr:col>
      <xdr:colOff>66675</xdr:colOff>
      <xdr:row>34</xdr:row>
      <xdr:rowOff>25400</xdr:rowOff>
    </xdr:to>
    <xdr:sp macro="" textlink="">
      <xdr:nvSpPr>
        <xdr:cNvPr id="85" name="円/楕円 84"/>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3827</xdr:rowOff>
    </xdr:from>
    <xdr:ext cx="762000" cy="259045"/>
    <xdr:sp macro="" textlink="">
      <xdr:nvSpPr>
        <xdr:cNvPr id="86"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102870</xdr:rowOff>
    </xdr:from>
    <xdr:to>
      <xdr:col>5</xdr:col>
      <xdr:colOff>600075</xdr:colOff>
      <xdr:row>34</xdr:row>
      <xdr:rowOff>33020</xdr:rowOff>
    </xdr:to>
    <xdr:sp macro="" textlink="">
      <xdr:nvSpPr>
        <xdr:cNvPr id="87" name="円/楕円 86"/>
        <xdr:cNvSpPr/>
      </xdr:nvSpPr>
      <xdr:spPr>
        <a:xfrm>
          <a:off x="3937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43197</xdr:rowOff>
    </xdr:from>
    <xdr:ext cx="736600" cy="259045"/>
    <xdr:sp macro="" textlink="">
      <xdr:nvSpPr>
        <xdr:cNvPr id="88" name="テキスト ボックス 87"/>
        <xdr:cNvSpPr txBox="1"/>
      </xdr:nvSpPr>
      <xdr:spPr>
        <a:xfrm>
          <a:off x="3606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95250</xdr:rowOff>
    </xdr:from>
    <xdr:to>
      <xdr:col>4</xdr:col>
      <xdr:colOff>396875</xdr:colOff>
      <xdr:row>34</xdr:row>
      <xdr:rowOff>25400</xdr:rowOff>
    </xdr:to>
    <xdr:sp macro="" textlink="">
      <xdr:nvSpPr>
        <xdr:cNvPr id="89" name="円/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35577</xdr:rowOff>
    </xdr:from>
    <xdr:ext cx="762000" cy="259045"/>
    <xdr:sp macro="" textlink="">
      <xdr:nvSpPr>
        <xdr:cNvPr id="90" name="テキスト ボックス 89"/>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xdr:rowOff>
    </xdr:from>
    <xdr:to>
      <xdr:col>1</xdr:col>
      <xdr:colOff>676275</xdr:colOff>
      <xdr:row>34</xdr:row>
      <xdr:rowOff>116840</xdr:rowOff>
    </xdr:to>
    <xdr:sp macro="" textlink="">
      <xdr:nvSpPr>
        <xdr:cNvPr id="93" name="円/楕円 92"/>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127017</xdr:rowOff>
    </xdr:from>
    <xdr:ext cx="762000" cy="259045"/>
    <xdr:sp macro="" textlink="">
      <xdr:nvSpPr>
        <xdr:cNvPr id="94" name="テキスト ボックス 93"/>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共施設に指定管理者制度を導入し、施設維持管理経費の縮減に努めている。Ｈ２７年度は、文化の杜交流館コモッセのオープンによる光熱水費や施設管理委託料の増のほか、直営していた図書館を指定管理に切り替えたことにより指定管理料が増となった。また、油類単価の減少による光熱水費の減はあったものの、電算管理費で住民基本台帳システムの更新などの影響により物件費は０．８ポイント増となった。</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58964</xdr:rowOff>
    </xdr:to>
    <xdr:cxnSp macro="">
      <xdr:nvCxnSpPr>
        <xdr:cNvPr id="129" name="直線コネクタ 128"/>
        <xdr:cNvCxnSpPr/>
      </xdr:nvCxnSpPr>
      <xdr:spPr>
        <a:xfrm>
          <a:off x="15671800" y="28865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143329</xdr:rowOff>
    </xdr:to>
    <xdr:cxnSp macro="">
      <xdr:nvCxnSpPr>
        <xdr:cNvPr id="132" name="直線コネクタ 131"/>
        <xdr:cNvCxnSpPr/>
      </xdr:nvCxnSpPr>
      <xdr:spPr>
        <a:xfrm>
          <a:off x="14782800" y="2821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34471</xdr:rowOff>
    </xdr:from>
    <xdr:to>
      <xdr:col>21</xdr:col>
      <xdr:colOff>361950</xdr:colOff>
      <xdr:row>16</xdr:row>
      <xdr:rowOff>78014</xdr:rowOff>
    </xdr:to>
    <xdr:cxnSp macro="">
      <xdr:nvCxnSpPr>
        <xdr:cNvPr id="135" name="直線コネクタ 134"/>
        <xdr:cNvCxnSpPr/>
      </xdr:nvCxnSpPr>
      <xdr:spPr>
        <a:xfrm>
          <a:off x="13893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17</xdr:row>
      <xdr:rowOff>91621</xdr:rowOff>
    </xdr:to>
    <xdr:cxnSp macro="">
      <xdr:nvCxnSpPr>
        <xdr:cNvPr id="138" name="直線コネクタ 137"/>
        <xdr:cNvCxnSpPr/>
      </xdr:nvCxnSpPr>
      <xdr:spPr>
        <a:xfrm flipV="1">
          <a:off x="13004800" y="277767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48" name="円/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0" name="円/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32856</xdr:rowOff>
    </xdr:from>
    <xdr:ext cx="736600" cy="259045"/>
    <xdr:sp macro="" textlink="">
      <xdr:nvSpPr>
        <xdr:cNvPr id="151" name="テキスト ボックス 150"/>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2" name="円/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155121</xdr:rowOff>
    </xdr:from>
    <xdr:to>
      <xdr:col>20</xdr:col>
      <xdr:colOff>209550</xdr:colOff>
      <xdr:row>16</xdr:row>
      <xdr:rowOff>85271</xdr:rowOff>
    </xdr:to>
    <xdr:sp macro="" textlink="">
      <xdr:nvSpPr>
        <xdr:cNvPr id="154" name="円/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55" name="テキスト ボックス 154"/>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40821</xdr:rowOff>
    </xdr:from>
    <xdr:to>
      <xdr:col>19</xdr:col>
      <xdr:colOff>6350</xdr:colOff>
      <xdr:row>17</xdr:row>
      <xdr:rowOff>142421</xdr:rowOff>
    </xdr:to>
    <xdr:sp macro="" textlink="">
      <xdr:nvSpPr>
        <xdr:cNvPr id="156" name="円/楕円 155"/>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127198</xdr:rowOff>
    </xdr:from>
    <xdr:ext cx="762000" cy="259045"/>
    <xdr:sp macro="" textlink="">
      <xdr:nvSpPr>
        <xdr:cNvPr id="157" name="テキスト ボックス 156"/>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制度の拡充や福祉サービスの多様化により類似団体平均を上回っている。障害者自立支援給付事業や医療扶助費が増加したが、臨時福祉給付金給付事業や子育て世帯臨時特例給付金給付事業、児童手当給付事業、生活扶助費が減となったことにより前年度と比較して０．４ポイント減となった。</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88900</xdr:rowOff>
    </xdr:from>
    <xdr:to>
      <xdr:col>7</xdr:col>
      <xdr:colOff>15875</xdr:colOff>
      <xdr:row>60</xdr:row>
      <xdr:rowOff>139700</xdr:rowOff>
    </xdr:to>
    <xdr:cxnSp macro="">
      <xdr:nvCxnSpPr>
        <xdr:cNvPr id="190" name="直線コネクタ 189"/>
        <xdr:cNvCxnSpPr/>
      </xdr:nvCxnSpPr>
      <xdr:spPr>
        <a:xfrm flipV="1">
          <a:off x="3987800" y="10375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88900</xdr:rowOff>
    </xdr:from>
    <xdr:to>
      <xdr:col>5</xdr:col>
      <xdr:colOff>549275</xdr:colOff>
      <xdr:row>60</xdr:row>
      <xdr:rowOff>139700</xdr:rowOff>
    </xdr:to>
    <xdr:cxnSp macro="">
      <xdr:nvCxnSpPr>
        <xdr:cNvPr id="193" name="直線コネクタ 192"/>
        <xdr:cNvCxnSpPr/>
      </xdr:nvCxnSpPr>
      <xdr:spPr>
        <a:xfrm>
          <a:off x="3098800" y="1037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38100</xdr:rowOff>
    </xdr:from>
    <xdr:to>
      <xdr:col>4</xdr:col>
      <xdr:colOff>346075</xdr:colOff>
      <xdr:row>60</xdr:row>
      <xdr:rowOff>88900</xdr:rowOff>
    </xdr:to>
    <xdr:cxnSp macro="">
      <xdr:nvCxnSpPr>
        <xdr:cNvPr id="196" name="直線コネクタ 195"/>
        <xdr:cNvCxnSpPr/>
      </xdr:nvCxnSpPr>
      <xdr:spPr>
        <a:xfrm>
          <a:off x="2209800" y="10325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38100</xdr:rowOff>
    </xdr:from>
    <xdr:to>
      <xdr:col>3</xdr:col>
      <xdr:colOff>142875</xdr:colOff>
      <xdr:row>60</xdr:row>
      <xdr:rowOff>38100</xdr:rowOff>
    </xdr:to>
    <xdr:cxnSp macro="">
      <xdr:nvCxnSpPr>
        <xdr:cNvPr id="199" name="直線コネクタ 198"/>
        <xdr:cNvCxnSpPr/>
      </xdr:nvCxnSpPr>
      <xdr:spPr>
        <a:xfrm>
          <a:off x="13208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9" name="円/楕円 208"/>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10177</xdr:rowOff>
    </xdr:from>
    <xdr:ext cx="762000" cy="259045"/>
    <xdr:sp macro="" textlink="">
      <xdr:nvSpPr>
        <xdr:cNvPr id="210"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88900</xdr:rowOff>
    </xdr:from>
    <xdr:to>
      <xdr:col>5</xdr:col>
      <xdr:colOff>600075</xdr:colOff>
      <xdr:row>61</xdr:row>
      <xdr:rowOff>19050</xdr:rowOff>
    </xdr:to>
    <xdr:sp macro="" textlink="">
      <xdr:nvSpPr>
        <xdr:cNvPr id="211" name="円/楕円 210"/>
        <xdr:cNvSpPr/>
      </xdr:nvSpPr>
      <xdr:spPr>
        <a:xfrm>
          <a:off x="3937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3827</xdr:rowOff>
    </xdr:from>
    <xdr:ext cx="736600" cy="259045"/>
    <xdr:sp macro="" textlink="">
      <xdr:nvSpPr>
        <xdr:cNvPr id="212" name="テキスト ボックス 211"/>
        <xdr:cNvSpPr txBox="1"/>
      </xdr:nvSpPr>
      <xdr:spPr>
        <a:xfrm>
          <a:off x="3606800" y="1046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38100</xdr:rowOff>
    </xdr:from>
    <xdr:to>
      <xdr:col>4</xdr:col>
      <xdr:colOff>396875</xdr:colOff>
      <xdr:row>60</xdr:row>
      <xdr:rowOff>139700</xdr:rowOff>
    </xdr:to>
    <xdr:sp macro="" textlink="">
      <xdr:nvSpPr>
        <xdr:cNvPr id="213" name="円/楕円 212"/>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124477</xdr:rowOff>
    </xdr:from>
    <xdr:ext cx="762000" cy="259045"/>
    <xdr:sp macro="" textlink="">
      <xdr:nvSpPr>
        <xdr:cNvPr id="214" name="テキスト ボックス 213"/>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158750</xdr:rowOff>
    </xdr:from>
    <xdr:to>
      <xdr:col>3</xdr:col>
      <xdr:colOff>193675</xdr:colOff>
      <xdr:row>60</xdr:row>
      <xdr:rowOff>88900</xdr:rowOff>
    </xdr:to>
    <xdr:sp macro="" textlink="">
      <xdr:nvSpPr>
        <xdr:cNvPr id="215" name="円/楕円 214"/>
        <xdr:cNvSpPr/>
      </xdr:nvSpPr>
      <xdr:spPr>
        <a:xfrm>
          <a:off x="2159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73677</xdr:rowOff>
    </xdr:from>
    <xdr:ext cx="762000" cy="259045"/>
    <xdr:sp macro="" textlink="">
      <xdr:nvSpPr>
        <xdr:cNvPr id="216" name="テキスト ボックス 215"/>
        <xdr:cNvSpPr txBox="1"/>
      </xdr:nvSpPr>
      <xdr:spPr>
        <a:xfrm>
          <a:off x="1828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158750</xdr:rowOff>
    </xdr:from>
    <xdr:to>
      <xdr:col>1</xdr:col>
      <xdr:colOff>676275</xdr:colOff>
      <xdr:row>60</xdr:row>
      <xdr:rowOff>88900</xdr:rowOff>
    </xdr:to>
    <xdr:sp macro="" textlink="">
      <xdr:nvSpPr>
        <xdr:cNvPr id="217" name="円/楕円 216"/>
        <xdr:cNvSpPr/>
      </xdr:nvSpPr>
      <xdr:spPr>
        <a:xfrm>
          <a:off x="1270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73677</xdr:rowOff>
    </xdr:from>
    <xdr:ext cx="762000" cy="259045"/>
    <xdr:sp macro="" textlink="">
      <xdr:nvSpPr>
        <xdr:cNvPr id="218" name="テキスト ボックス 217"/>
        <xdr:cNvSpPr txBox="1"/>
      </xdr:nvSpPr>
      <xdr:spPr>
        <a:xfrm>
          <a:off x="939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ついて、繰出金が国民健康保険事業特別会計繰出金や介護保険事業特別会計繰出金で増となったが、維持補修費が、近年になく降雪が少なかったことなどから減となり、全体としては類似団体平均よりも上回っているものの、前年度と比較して０．７ポイント減となった。</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43180</xdr:rowOff>
    </xdr:to>
    <xdr:cxnSp macro="">
      <xdr:nvCxnSpPr>
        <xdr:cNvPr id="251" name="直線コネクタ 250"/>
        <xdr:cNvCxnSpPr/>
      </xdr:nvCxnSpPr>
      <xdr:spPr>
        <a:xfrm flipV="1">
          <a:off x="15671800" y="9933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43180</xdr:rowOff>
    </xdr:to>
    <xdr:cxnSp macro="">
      <xdr:nvCxnSpPr>
        <xdr:cNvPr id="254" name="直線コネクタ 253"/>
        <xdr:cNvCxnSpPr/>
      </xdr:nvCxnSpPr>
      <xdr:spPr>
        <a:xfrm>
          <a:off x="14782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5080</xdr:rowOff>
    </xdr:to>
    <xdr:cxnSp macro="">
      <xdr:nvCxnSpPr>
        <xdr:cNvPr id="257" name="直線コネクタ 256"/>
        <xdr:cNvCxnSpPr/>
      </xdr:nvCxnSpPr>
      <xdr:spPr>
        <a:xfrm>
          <a:off x="13893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57</xdr:row>
      <xdr:rowOff>168910</xdr:rowOff>
    </xdr:to>
    <xdr:cxnSp macro="">
      <xdr:nvCxnSpPr>
        <xdr:cNvPr id="260" name="直線コネクタ 259"/>
        <xdr:cNvCxnSpPr/>
      </xdr:nvCxnSpPr>
      <xdr:spPr>
        <a:xfrm>
          <a:off x="13004800" y="97358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70" name="円/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72" name="円/楕円 271"/>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78757</xdr:rowOff>
    </xdr:from>
    <xdr:ext cx="736600" cy="259045"/>
    <xdr:sp macro="" textlink="">
      <xdr:nvSpPr>
        <xdr:cNvPr id="273" name="テキスト ボックス 272"/>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125730</xdr:rowOff>
    </xdr:from>
    <xdr:to>
      <xdr:col>21</xdr:col>
      <xdr:colOff>412750</xdr:colOff>
      <xdr:row>58</xdr:row>
      <xdr:rowOff>55880</xdr:rowOff>
    </xdr:to>
    <xdr:sp macro="" textlink="">
      <xdr:nvSpPr>
        <xdr:cNvPr id="274" name="円/楕円 273"/>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40657</xdr:rowOff>
    </xdr:from>
    <xdr:ext cx="762000" cy="259045"/>
    <xdr:sp macro="" textlink="">
      <xdr:nvSpPr>
        <xdr:cNvPr id="275" name="テキスト ボックス 274"/>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6" name="円/楕円 275"/>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7" name="テキスト ボックス 276"/>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補助費等については、適宜補助金等の見直し等を進めているが、Ｈ２７年度は、秋田県種苗交換会開催に伴う負担金やプレミアム商品券発行事業費補助金、多面的機能支払交付金の増による影響から、類似団体平均を上回っている</a:t>
          </a:r>
          <a:r>
            <a:rPr kumimoji="1" lang="ja-JP" altLang="en-US" sz="1300" baseline="0">
              <a:solidFill>
                <a:schemeClr val="dk1"/>
              </a:solidFill>
              <a:effectLst/>
              <a:latin typeface="+mn-lt"/>
              <a:ea typeface="+mn-ea"/>
              <a:cs typeface="+mn-cs"/>
            </a:rPr>
            <a:t>。しかし、</a:t>
          </a:r>
          <a:r>
            <a:rPr kumimoji="1" lang="ja-JP" altLang="ja-JP" sz="1300" baseline="0">
              <a:solidFill>
                <a:schemeClr val="dk1"/>
              </a:solidFill>
              <a:effectLst/>
              <a:latin typeface="+mn-lt"/>
              <a:ea typeface="+mn-ea"/>
              <a:cs typeface="+mn-cs"/>
            </a:rPr>
            <a:t>鹿角広域行政組合負担金が減少したこと等から０．１ポイント減となった。</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51562</xdr:rowOff>
    </xdr:to>
    <xdr:cxnSp macro="">
      <xdr:nvCxnSpPr>
        <xdr:cNvPr id="309" name="直線コネクタ 308"/>
        <xdr:cNvCxnSpPr/>
      </xdr:nvCxnSpPr>
      <xdr:spPr>
        <a:xfrm flipV="1">
          <a:off x="15671800" y="63906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92710</xdr:rowOff>
    </xdr:to>
    <xdr:cxnSp macro="">
      <xdr:nvCxnSpPr>
        <xdr:cNvPr id="312" name="直線コネクタ 311"/>
        <xdr:cNvCxnSpPr/>
      </xdr:nvCxnSpPr>
      <xdr:spPr>
        <a:xfrm flipV="1">
          <a:off x="14782800" y="6395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106426</xdr:rowOff>
    </xdr:to>
    <xdr:cxnSp macro="">
      <xdr:nvCxnSpPr>
        <xdr:cNvPr id="315" name="直線コネクタ 314"/>
        <xdr:cNvCxnSpPr/>
      </xdr:nvCxnSpPr>
      <xdr:spPr>
        <a:xfrm flipV="1">
          <a:off x="13893800" y="6436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106426</xdr:rowOff>
    </xdr:from>
    <xdr:to>
      <xdr:col>20</xdr:col>
      <xdr:colOff>158750</xdr:colOff>
      <xdr:row>37</xdr:row>
      <xdr:rowOff>120142</xdr:rowOff>
    </xdr:to>
    <xdr:cxnSp macro="">
      <xdr:nvCxnSpPr>
        <xdr:cNvPr id="318" name="直線コネクタ 317"/>
        <xdr:cNvCxnSpPr/>
      </xdr:nvCxnSpPr>
      <xdr:spPr>
        <a:xfrm flipV="1">
          <a:off x="13004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8" name="円/楕円 32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9"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30" name="円/楕円 329"/>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31" name="テキスト ボックス 330"/>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2" name="円/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34" name="円/楕円 333"/>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35" name="テキスト ボックス 334"/>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36" name="円/楕円 335"/>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7" name="テキスト ボックス 336"/>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地方債の償還額と発行額のバランス等を考慮した地方債管理を進めてきた結果、類似団体平均を下回っている。</a:t>
          </a:r>
          <a:endParaRPr lang="ja-JP" altLang="ja-JP" sz="1300">
            <a:effectLst/>
          </a:endParaRPr>
        </a:p>
        <a:p>
          <a:r>
            <a:rPr kumimoji="1" lang="ja-JP" altLang="ja-JP" sz="1300">
              <a:solidFill>
                <a:schemeClr val="dk1"/>
              </a:solidFill>
              <a:effectLst/>
              <a:latin typeface="+mn-lt"/>
              <a:ea typeface="+mn-ea"/>
              <a:cs typeface="+mn-cs"/>
            </a:rPr>
            <a:t>　Ｈ７、８年度に借入した減税補てん債のほか、Ｈ１４年度に借入した過疎</a:t>
          </a:r>
          <a:r>
            <a:rPr kumimoji="1" lang="ja-JP" altLang="en-US" sz="1300">
              <a:solidFill>
                <a:schemeClr val="dk1"/>
              </a:solidFill>
              <a:effectLst/>
              <a:latin typeface="+mn-lt"/>
              <a:ea typeface="+mn-ea"/>
              <a:cs typeface="+mn-cs"/>
            </a:rPr>
            <a:t>対策事業</a:t>
          </a:r>
          <a:r>
            <a:rPr kumimoji="1" lang="ja-JP" altLang="ja-JP" sz="1300">
              <a:solidFill>
                <a:schemeClr val="dk1"/>
              </a:solidFill>
              <a:effectLst/>
              <a:latin typeface="+mn-lt"/>
              <a:ea typeface="+mn-ea"/>
              <a:cs typeface="+mn-cs"/>
            </a:rPr>
            <a:t>債、Ｈ６年度に借入した臨時地方道路整備債や公園緑地事業整備債（総合運動公園）、Ｈ１６年度に借入した</a:t>
          </a:r>
          <a:r>
            <a:rPr kumimoji="1" lang="ja-JP" altLang="en-US" sz="1300">
              <a:solidFill>
                <a:schemeClr val="dk1"/>
              </a:solidFill>
              <a:effectLst/>
              <a:latin typeface="+mn-lt"/>
              <a:ea typeface="+mn-ea"/>
              <a:cs typeface="+mn-cs"/>
            </a:rPr>
            <a:t>過疎対策事業</a:t>
          </a:r>
          <a:r>
            <a:rPr kumimoji="1" lang="ja-JP" altLang="ja-JP" sz="1300">
              <a:solidFill>
                <a:schemeClr val="dk1"/>
              </a:solidFill>
              <a:effectLst/>
              <a:latin typeface="+mn-lt"/>
              <a:ea typeface="+mn-ea"/>
              <a:cs typeface="+mn-cs"/>
            </a:rPr>
            <a:t>債（八幡平なかよしセンター）などの償還がＨ２６年度で完了したことから、前年度よりも０．３ポイント減となった。</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104140</xdr:rowOff>
    </xdr:from>
    <xdr:to>
      <xdr:col>7</xdr:col>
      <xdr:colOff>15875</xdr:colOff>
      <xdr:row>74</xdr:row>
      <xdr:rowOff>109855</xdr:rowOff>
    </xdr:to>
    <xdr:cxnSp macro="">
      <xdr:nvCxnSpPr>
        <xdr:cNvPr id="369" name="直線コネクタ 368"/>
        <xdr:cNvCxnSpPr/>
      </xdr:nvCxnSpPr>
      <xdr:spPr>
        <a:xfrm flipV="1">
          <a:off x="3987800" y="127914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109855</xdr:rowOff>
    </xdr:from>
    <xdr:to>
      <xdr:col>5</xdr:col>
      <xdr:colOff>549275</xdr:colOff>
      <xdr:row>74</xdr:row>
      <xdr:rowOff>115570</xdr:rowOff>
    </xdr:to>
    <xdr:cxnSp macro="">
      <xdr:nvCxnSpPr>
        <xdr:cNvPr id="372" name="直線コネクタ 371"/>
        <xdr:cNvCxnSpPr/>
      </xdr:nvCxnSpPr>
      <xdr:spPr>
        <a:xfrm flipV="1">
          <a:off x="3098800" y="12797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111760</xdr:rowOff>
    </xdr:from>
    <xdr:to>
      <xdr:col>4</xdr:col>
      <xdr:colOff>346075</xdr:colOff>
      <xdr:row>74</xdr:row>
      <xdr:rowOff>115570</xdr:rowOff>
    </xdr:to>
    <xdr:cxnSp macro="">
      <xdr:nvCxnSpPr>
        <xdr:cNvPr id="375" name="直線コネクタ 374"/>
        <xdr:cNvCxnSpPr/>
      </xdr:nvCxnSpPr>
      <xdr:spPr>
        <a:xfrm>
          <a:off x="2209800" y="12799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109855</xdr:rowOff>
    </xdr:from>
    <xdr:to>
      <xdr:col>3</xdr:col>
      <xdr:colOff>142875</xdr:colOff>
      <xdr:row>74</xdr:row>
      <xdr:rowOff>111760</xdr:rowOff>
    </xdr:to>
    <xdr:cxnSp macro="">
      <xdr:nvCxnSpPr>
        <xdr:cNvPr id="378" name="直線コネクタ 377"/>
        <xdr:cNvCxnSpPr/>
      </xdr:nvCxnSpPr>
      <xdr:spPr>
        <a:xfrm>
          <a:off x="1320800" y="127971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53340</xdr:rowOff>
    </xdr:from>
    <xdr:to>
      <xdr:col>7</xdr:col>
      <xdr:colOff>66675</xdr:colOff>
      <xdr:row>74</xdr:row>
      <xdr:rowOff>154940</xdr:rowOff>
    </xdr:to>
    <xdr:sp macro="" textlink="">
      <xdr:nvSpPr>
        <xdr:cNvPr id="388" name="円/楕円 387"/>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133367</xdr:rowOff>
    </xdr:from>
    <xdr:ext cx="762000" cy="259045"/>
    <xdr:sp macro="" textlink="">
      <xdr:nvSpPr>
        <xdr:cNvPr id="389" name="公債費該当値テキスト"/>
        <xdr:cNvSpPr txBox="1"/>
      </xdr:nvSpPr>
      <xdr:spPr>
        <a:xfrm>
          <a:off x="4914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59055</xdr:rowOff>
    </xdr:from>
    <xdr:to>
      <xdr:col>5</xdr:col>
      <xdr:colOff>600075</xdr:colOff>
      <xdr:row>74</xdr:row>
      <xdr:rowOff>160655</xdr:rowOff>
    </xdr:to>
    <xdr:sp macro="" textlink="">
      <xdr:nvSpPr>
        <xdr:cNvPr id="390" name="円/楕円 389"/>
        <xdr:cNvSpPr/>
      </xdr:nvSpPr>
      <xdr:spPr>
        <a:xfrm>
          <a:off x="3937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170832</xdr:rowOff>
    </xdr:from>
    <xdr:ext cx="736600" cy="259045"/>
    <xdr:sp macro="" textlink="">
      <xdr:nvSpPr>
        <xdr:cNvPr id="391" name="テキスト ボックス 390"/>
        <xdr:cNvSpPr txBox="1"/>
      </xdr:nvSpPr>
      <xdr:spPr>
        <a:xfrm>
          <a:off x="3606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64770</xdr:rowOff>
    </xdr:from>
    <xdr:to>
      <xdr:col>4</xdr:col>
      <xdr:colOff>396875</xdr:colOff>
      <xdr:row>74</xdr:row>
      <xdr:rowOff>166370</xdr:rowOff>
    </xdr:to>
    <xdr:sp macro="" textlink="">
      <xdr:nvSpPr>
        <xdr:cNvPr id="392" name="円/楕円 391"/>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5097</xdr:rowOff>
    </xdr:from>
    <xdr:ext cx="762000" cy="259045"/>
    <xdr:sp macro="" textlink="">
      <xdr:nvSpPr>
        <xdr:cNvPr id="393" name="テキスト ボックス 392"/>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60960</xdr:rowOff>
    </xdr:from>
    <xdr:to>
      <xdr:col>3</xdr:col>
      <xdr:colOff>193675</xdr:colOff>
      <xdr:row>74</xdr:row>
      <xdr:rowOff>162560</xdr:rowOff>
    </xdr:to>
    <xdr:sp macro="" textlink="">
      <xdr:nvSpPr>
        <xdr:cNvPr id="394" name="円/楕円 393"/>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1287</xdr:rowOff>
    </xdr:from>
    <xdr:ext cx="762000" cy="259045"/>
    <xdr:sp macro="" textlink="">
      <xdr:nvSpPr>
        <xdr:cNvPr id="395" name="テキスト ボックス 394"/>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59055</xdr:rowOff>
    </xdr:from>
    <xdr:to>
      <xdr:col>1</xdr:col>
      <xdr:colOff>676275</xdr:colOff>
      <xdr:row>74</xdr:row>
      <xdr:rowOff>160655</xdr:rowOff>
    </xdr:to>
    <xdr:sp macro="" textlink="">
      <xdr:nvSpPr>
        <xdr:cNvPr id="396" name="円/楕円 395"/>
        <xdr:cNvSpPr/>
      </xdr:nvSpPr>
      <xdr:spPr>
        <a:xfrm>
          <a:off x="1270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170832</xdr:rowOff>
    </xdr:from>
    <xdr:ext cx="762000" cy="259045"/>
    <xdr:sp macro="" textlink="">
      <xdr:nvSpPr>
        <xdr:cNvPr id="397" name="テキスト ボックス 396"/>
        <xdr:cNvSpPr txBox="1"/>
      </xdr:nvSpPr>
      <xdr:spPr>
        <a:xfrm>
          <a:off x="939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人件費については、類似団体平均を大きく下回っているが、物件費や扶助費、補助費等で上回っており、公債費以外全体では４．９ポイント上回った。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今後も公共施設の適切な管理運営や事務の効率化に努め、物件費等の徹底した削減を行うとともに、補助金等の見直しを継続的に行うことで、経費削減を図っていく。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152146</xdr:rowOff>
    </xdr:from>
    <xdr:to>
      <xdr:col>24</xdr:col>
      <xdr:colOff>31750</xdr:colOff>
      <xdr:row>80</xdr:row>
      <xdr:rowOff>3556</xdr:rowOff>
    </xdr:to>
    <xdr:cxnSp macro="">
      <xdr:nvCxnSpPr>
        <xdr:cNvPr id="428" name="直線コネクタ 427"/>
        <xdr:cNvCxnSpPr/>
      </xdr:nvCxnSpPr>
      <xdr:spPr>
        <a:xfrm flipV="1">
          <a:off x="15671800" y="136966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143002</xdr:rowOff>
    </xdr:from>
    <xdr:to>
      <xdr:col>22</xdr:col>
      <xdr:colOff>565150</xdr:colOff>
      <xdr:row>80</xdr:row>
      <xdr:rowOff>3556</xdr:rowOff>
    </xdr:to>
    <xdr:cxnSp macro="">
      <xdr:nvCxnSpPr>
        <xdr:cNvPr id="431" name="直線コネクタ 430"/>
        <xdr:cNvCxnSpPr/>
      </xdr:nvCxnSpPr>
      <xdr:spPr>
        <a:xfrm>
          <a:off x="14782800" y="13687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79</xdr:row>
      <xdr:rowOff>143002</xdr:rowOff>
    </xdr:to>
    <xdr:cxnSp macro="">
      <xdr:nvCxnSpPr>
        <xdr:cNvPr id="434" name="直線コネクタ 433"/>
        <xdr:cNvCxnSpPr/>
      </xdr:nvCxnSpPr>
      <xdr:spPr>
        <a:xfrm>
          <a:off x="13893800" y="13682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138430</xdr:rowOff>
    </xdr:from>
    <xdr:to>
      <xdr:col>20</xdr:col>
      <xdr:colOff>158750</xdr:colOff>
      <xdr:row>79</xdr:row>
      <xdr:rowOff>156718</xdr:rowOff>
    </xdr:to>
    <xdr:cxnSp macro="">
      <xdr:nvCxnSpPr>
        <xdr:cNvPr id="437" name="直線コネクタ 436"/>
        <xdr:cNvCxnSpPr/>
      </xdr:nvCxnSpPr>
      <xdr:spPr>
        <a:xfrm flipV="1">
          <a:off x="13004800" y="13682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101346</xdr:rowOff>
    </xdr:from>
    <xdr:to>
      <xdr:col>24</xdr:col>
      <xdr:colOff>82550</xdr:colOff>
      <xdr:row>80</xdr:row>
      <xdr:rowOff>31496</xdr:rowOff>
    </xdr:to>
    <xdr:sp macro="" textlink="">
      <xdr:nvSpPr>
        <xdr:cNvPr id="447" name="円/楕円 446"/>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73423</xdr:rowOff>
    </xdr:from>
    <xdr:ext cx="762000" cy="259045"/>
    <xdr:sp macro="" textlink="">
      <xdr:nvSpPr>
        <xdr:cNvPr id="448" name="公債費以外該当値テキスト"/>
        <xdr:cNvSpPr txBox="1"/>
      </xdr:nvSpPr>
      <xdr:spPr>
        <a:xfrm>
          <a:off x="16598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124206</xdr:rowOff>
    </xdr:from>
    <xdr:to>
      <xdr:col>22</xdr:col>
      <xdr:colOff>615950</xdr:colOff>
      <xdr:row>80</xdr:row>
      <xdr:rowOff>54356</xdr:rowOff>
    </xdr:to>
    <xdr:sp macro="" textlink="">
      <xdr:nvSpPr>
        <xdr:cNvPr id="449" name="円/楕円 448"/>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39133</xdr:rowOff>
    </xdr:from>
    <xdr:ext cx="736600" cy="259045"/>
    <xdr:sp macro="" textlink="">
      <xdr:nvSpPr>
        <xdr:cNvPr id="450" name="テキスト ボックス 449"/>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92202</xdr:rowOff>
    </xdr:from>
    <xdr:to>
      <xdr:col>21</xdr:col>
      <xdr:colOff>412750</xdr:colOff>
      <xdr:row>80</xdr:row>
      <xdr:rowOff>22352</xdr:rowOff>
    </xdr:to>
    <xdr:sp macro="" textlink="">
      <xdr:nvSpPr>
        <xdr:cNvPr id="451" name="円/楕円 450"/>
        <xdr:cNvSpPr/>
      </xdr:nvSpPr>
      <xdr:spPr>
        <a:xfrm>
          <a:off x="14732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7129</xdr:rowOff>
    </xdr:from>
    <xdr:ext cx="762000" cy="259045"/>
    <xdr:sp macro="" textlink="">
      <xdr:nvSpPr>
        <xdr:cNvPr id="452" name="テキスト ボックス 451"/>
        <xdr:cNvSpPr txBox="1"/>
      </xdr:nvSpPr>
      <xdr:spPr>
        <a:xfrm>
          <a:off x="14401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87630</xdr:rowOff>
    </xdr:from>
    <xdr:to>
      <xdr:col>20</xdr:col>
      <xdr:colOff>209550</xdr:colOff>
      <xdr:row>80</xdr:row>
      <xdr:rowOff>17780</xdr:rowOff>
    </xdr:to>
    <xdr:sp macro="" textlink="">
      <xdr:nvSpPr>
        <xdr:cNvPr id="453" name="円/楕円 452"/>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2557</xdr:rowOff>
    </xdr:from>
    <xdr:ext cx="762000" cy="259045"/>
    <xdr:sp macro="" textlink="">
      <xdr:nvSpPr>
        <xdr:cNvPr id="454" name="テキスト ボックス 453"/>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105918</xdr:rowOff>
    </xdr:from>
    <xdr:to>
      <xdr:col>19</xdr:col>
      <xdr:colOff>6350</xdr:colOff>
      <xdr:row>80</xdr:row>
      <xdr:rowOff>36068</xdr:rowOff>
    </xdr:to>
    <xdr:sp macro="" textlink="">
      <xdr:nvSpPr>
        <xdr:cNvPr id="455" name="円/楕円 454"/>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20845</xdr:rowOff>
    </xdr:from>
    <xdr:ext cx="762000" cy="259045"/>
    <xdr:sp macro="" textlink="">
      <xdr:nvSpPr>
        <xdr:cNvPr id="456" name="テキスト ボックス 455"/>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秋田県鹿角市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120904</xdr:rowOff>
    </xdr:from>
    <xdr:to>
      <xdr:col>4</xdr:col>
      <xdr:colOff>1117600</xdr:colOff>
      <xdr:row>18</xdr:row>
      <xdr:rowOff>159423</xdr:rowOff>
    </xdr:to>
    <xdr:cxnSp macro="">
      <xdr:nvCxnSpPr>
        <xdr:cNvPr id="52" name="直線コネクタ 51"/>
        <xdr:cNvCxnSpPr/>
      </xdr:nvCxnSpPr>
      <xdr:spPr bwMode="auto">
        <a:xfrm flipV="1">
          <a:off x="5003800" y="3254629"/>
          <a:ext cx="6477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159423</xdr:rowOff>
    </xdr:from>
    <xdr:to>
      <xdr:col>4</xdr:col>
      <xdr:colOff>469900</xdr:colOff>
      <xdr:row>19</xdr:row>
      <xdr:rowOff>17675</xdr:rowOff>
    </xdr:to>
    <xdr:cxnSp macro="">
      <xdr:nvCxnSpPr>
        <xdr:cNvPr id="55" name="直線コネクタ 54"/>
        <xdr:cNvCxnSpPr/>
      </xdr:nvCxnSpPr>
      <xdr:spPr bwMode="auto">
        <a:xfrm flipV="1">
          <a:off x="4305300" y="3293148"/>
          <a:ext cx="698500" cy="2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17675</xdr:rowOff>
    </xdr:from>
    <xdr:to>
      <xdr:col>3</xdr:col>
      <xdr:colOff>904875</xdr:colOff>
      <xdr:row>19</xdr:row>
      <xdr:rowOff>29089</xdr:rowOff>
    </xdr:to>
    <xdr:cxnSp macro="">
      <xdr:nvCxnSpPr>
        <xdr:cNvPr id="58" name="直線コネクタ 57"/>
        <xdr:cNvCxnSpPr/>
      </xdr:nvCxnSpPr>
      <xdr:spPr bwMode="auto">
        <a:xfrm flipV="1">
          <a:off x="3606800" y="3322850"/>
          <a:ext cx="698500" cy="1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156484</xdr:rowOff>
    </xdr:from>
    <xdr:to>
      <xdr:col>3</xdr:col>
      <xdr:colOff>206375</xdr:colOff>
      <xdr:row>19</xdr:row>
      <xdr:rowOff>29089</xdr:rowOff>
    </xdr:to>
    <xdr:cxnSp macro="">
      <xdr:nvCxnSpPr>
        <xdr:cNvPr id="61" name="直線コネクタ 60"/>
        <xdr:cNvCxnSpPr/>
      </xdr:nvCxnSpPr>
      <xdr:spPr bwMode="auto">
        <a:xfrm>
          <a:off x="2908300" y="3290209"/>
          <a:ext cx="6985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70104</xdr:rowOff>
    </xdr:from>
    <xdr:to>
      <xdr:col>5</xdr:col>
      <xdr:colOff>34925</xdr:colOff>
      <xdr:row>19</xdr:row>
      <xdr:rowOff>254</xdr:rowOff>
    </xdr:to>
    <xdr:sp macro="" textlink="">
      <xdr:nvSpPr>
        <xdr:cNvPr id="71" name="円/楕円 70"/>
        <xdr:cNvSpPr/>
      </xdr:nvSpPr>
      <xdr:spPr bwMode="auto">
        <a:xfrm>
          <a:off x="5600700" y="3203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42181</xdr:rowOff>
    </xdr:from>
    <xdr:ext cx="762000" cy="259045"/>
    <xdr:sp macro="" textlink="">
      <xdr:nvSpPr>
        <xdr:cNvPr id="72" name="人口1人当たり決算額の推移該当値テキスト130"/>
        <xdr:cNvSpPr txBox="1"/>
      </xdr:nvSpPr>
      <xdr:spPr>
        <a:xfrm>
          <a:off x="5740400" y="317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108623</xdr:rowOff>
    </xdr:from>
    <xdr:to>
      <xdr:col>4</xdr:col>
      <xdr:colOff>520700</xdr:colOff>
      <xdr:row>19</xdr:row>
      <xdr:rowOff>38773</xdr:rowOff>
    </xdr:to>
    <xdr:sp macro="" textlink="">
      <xdr:nvSpPr>
        <xdr:cNvPr id="73" name="円/楕円 72"/>
        <xdr:cNvSpPr/>
      </xdr:nvSpPr>
      <xdr:spPr bwMode="auto">
        <a:xfrm>
          <a:off x="4953000" y="324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23550</xdr:rowOff>
    </xdr:from>
    <xdr:ext cx="736600" cy="259045"/>
    <xdr:sp macro="" textlink="">
      <xdr:nvSpPr>
        <xdr:cNvPr id="74" name="テキスト ボックス 73"/>
        <xdr:cNvSpPr txBox="1"/>
      </xdr:nvSpPr>
      <xdr:spPr>
        <a:xfrm>
          <a:off x="4622800" y="332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79,431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138325</xdr:rowOff>
    </xdr:from>
    <xdr:to>
      <xdr:col>3</xdr:col>
      <xdr:colOff>955675</xdr:colOff>
      <xdr:row>19</xdr:row>
      <xdr:rowOff>68475</xdr:rowOff>
    </xdr:to>
    <xdr:sp macro="" textlink="">
      <xdr:nvSpPr>
        <xdr:cNvPr id="75" name="円/楕円 74"/>
        <xdr:cNvSpPr/>
      </xdr:nvSpPr>
      <xdr:spPr bwMode="auto">
        <a:xfrm>
          <a:off x="4254500" y="327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53252</xdr:rowOff>
    </xdr:from>
    <xdr:ext cx="762000" cy="259045"/>
    <xdr:sp macro="" textlink="">
      <xdr:nvSpPr>
        <xdr:cNvPr id="76" name="テキスト ボックス 75"/>
        <xdr:cNvSpPr txBox="1"/>
      </xdr:nvSpPr>
      <xdr:spPr>
        <a:xfrm>
          <a:off x="3924300" y="335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149739</xdr:rowOff>
    </xdr:from>
    <xdr:to>
      <xdr:col>3</xdr:col>
      <xdr:colOff>257175</xdr:colOff>
      <xdr:row>19</xdr:row>
      <xdr:rowOff>79889</xdr:rowOff>
    </xdr:to>
    <xdr:sp macro="" textlink="">
      <xdr:nvSpPr>
        <xdr:cNvPr id="77" name="円/楕円 76"/>
        <xdr:cNvSpPr/>
      </xdr:nvSpPr>
      <xdr:spPr bwMode="auto">
        <a:xfrm>
          <a:off x="3556000" y="328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64666</xdr:rowOff>
    </xdr:from>
    <xdr:ext cx="762000" cy="259045"/>
    <xdr:sp macro="" textlink="">
      <xdr:nvSpPr>
        <xdr:cNvPr id="78" name="テキスト ボックス 77"/>
        <xdr:cNvSpPr txBox="1"/>
      </xdr:nvSpPr>
      <xdr:spPr>
        <a:xfrm>
          <a:off x="3225800" y="336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76,913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105684</xdr:rowOff>
    </xdr:from>
    <xdr:to>
      <xdr:col>2</xdr:col>
      <xdr:colOff>692150</xdr:colOff>
      <xdr:row>19</xdr:row>
      <xdr:rowOff>35834</xdr:rowOff>
    </xdr:to>
    <xdr:sp macro="" textlink="">
      <xdr:nvSpPr>
        <xdr:cNvPr id="79" name="円/楕円 78"/>
        <xdr:cNvSpPr/>
      </xdr:nvSpPr>
      <xdr:spPr bwMode="auto">
        <a:xfrm>
          <a:off x="2857500" y="323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20611</xdr:rowOff>
    </xdr:from>
    <xdr:ext cx="762000" cy="259045"/>
    <xdr:sp macro="" textlink="">
      <xdr:nvSpPr>
        <xdr:cNvPr id="80" name="テキスト ボックス 79"/>
        <xdr:cNvSpPr txBox="1"/>
      </xdr:nvSpPr>
      <xdr:spPr>
        <a:xfrm>
          <a:off x="2527300" y="332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3834</xdr:rowOff>
    </xdr:from>
    <xdr:to>
      <xdr:col>4</xdr:col>
      <xdr:colOff>1117600</xdr:colOff>
      <xdr:row>38</xdr:row>
      <xdr:rowOff>10651</xdr:rowOff>
    </xdr:to>
    <xdr:cxnSp macro="">
      <xdr:nvCxnSpPr>
        <xdr:cNvPr id="114" name="直線コネクタ 113"/>
        <xdr:cNvCxnSpPr/>
      </xdr:nvCxnSpPr>
      <xdr:spPr bwMode="auto">
        <a:xfrm flipV="1">
          <a:off x="5003800" y="7471434"/>
          <a:ext cx="647700" cy="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7198</xdr:rowOff>
    </xdr:from>
    <xdr:to>
      <xdr:col>4</xdr:col>
      <xdr:colOff>469900</xdr:colOff>
      <xdr:row>38</xdr:row>
      <xdr:rowOff>10651</xdr:rowOff>
    </xdr:to>
    <xdr:cxnSp macro="">
      <xdr:nvCxnSpPr>
        <xdr:cNvPr id="117" name="直線コネクタ 116"/>
        <xdr:cNvCxnSpPr/>
      </xdr:nvCxnSpPr>
      <xdr:spPr bwMode="auto">
        <a:xfrm>
          <a:off x="4305300" y="7474798"/>
          <a:ext cx="698500" cy="3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338585</xdr:rowOff>
    </xdr:from>
    <xdr:to>
      <xdr:col>3</xdr:col>
      <xdr:colOff>904875</xdr:colOff>
      <xdr:row>38</xdr:row>
      <xdr:rowOff>7198</xdr:rowOff>
    </xdr:to>
    <xdr:cxnSp macro="">
      <xdr:nvCxnSpPr>
        <xdr:cNvPr id="120" name="直線コネクタ 119"/>
        <xdr:cNvCxnSpPr/>
      </xdr:nvCxnSpPr>
      <xdr:spPr bwMode="auto">
        <a:xfrm>
          <a:off x="3606800" y="7463285"/>
          <a:ext cx="698500" cy="1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328187</xdr:rowOff>
    </xdr:from>
    <xdr:to>
      <xdr:col>3</xdr:col>
      <xdr:colOff>206375</xdr:colOff>
      <xdr:row>37</xdr:row>
      <xdr:rowOff>338585</xdr:rowOff>
    </xdr:to>
    <xdr:cxnSp macro="">
      <xdr:nvCxnSpPr>
        <xdr:cNvPr id="123" name="直線コネクタ 122"/>
        <xdr:cNvCxnSpPr/>
      </xdr:nvCxnSpPr>
      <xdr:spPr bwMode="auto">
        <a:xfrm>
          <a:off x="2908300" y="7452887"/>
          <a:ext cx="698500" cy="10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295934</xdr:rowOff>
    </xdr:from>
    <xdr:to>
      <xdr:col>5</xdr:col>
      <xdr:colOff>34925</xdr:colOff>
      <xdr:row>38</xdr:row>
      <xdr:rowOff>54634</xdr:rowOff>
    </xdr:to>
    <xdr:sp macro="" textlink="">
      <xdr:nvSpPr>
        <xdr:cNvPr id="133" name="円/楕円 132"/>
        <xdr:cNvSpPr/>
      </xdr:nvSpPr>
      <xdr:spPr bwMode="auto">
        <a:xfrm>
          <a:off x="5600700" y="742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22,327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302751</xdr:rowOff>
    </xdr:from>
    <xdr:to>
      <xdr:col>4</xdr:col>
      <xdr:colOff>520700</xdr:colOff>
      <xdr:row>38</xdr:row>
      <xdr:rowOff>61451</xdr:rowOff>
    </xdr:to>
    <xdr:sp macro="" textlink="">
      <xdr:nvSpPr>
        <xdr:cNvPr id="135" name="円/楕円 134"/>
        <xdr:cNvSpPr/>
      </xdr:nvSpPr>
      <xdr:spPr bwMode="auto">
        <a:xfrm>
          <a:off x="4953000" y="742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46228</xdr:rowOff>
    </xdr:from>
    <xdr:ext cx="736600" cy="259045"/>
    <xdr:sp macro="" textlink="">
      <xdr:nvSpPr>
        <xdr:cNvPr id="136" name="テキスト ボックス 135"/>
        <xdr:cNvSpPr txBox="1"/>
      </xdr:nvSpPr>
      <xdr:spPr>
        <a:xfrm>
          <a:off x="4622800" y="751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299298</xdr:rowOff>
    </xdr:from>
    <xdr:to>
      <xdr:col>3</xdr:col>
      <xdr:colOff>955675</xdr:colOff>
      <xdr:row>38</xdr:row>
      <xdr:rowOff>57998</xdr:rowOff>
    </xdr:to>
    <xdr:sp macro="" textlink="">
      <xdr:nvSpPr>
        <xdr:cNvPr id="137" name="円/楕円 136"/>
        <xdr:cNvSpPr/>
      </xdr:nvSpPr>
      <xdr:spPr bwMode="auto">
        <a:xfrm>
          <a:off x="4254500" y="7423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42775</xdr:rowOff>
    </xdr:from>
    <xdr:ext cx="762000" cy="259045"/>
    <xdr:sp macro="" textlink="">
      <xdr:nvSpPr>
        <xdr:cNvPr id="138" name="テキスト ボックス 137"/>
        <xdr:cNvSpPr txBox="1"/>
      </xdr:nvSpPr>
      <xdr:spPr>
        <a:xfrm>
          <a:off x="3924300" y="751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287785</xdr:rowOff>
    </xdr:from>
    <xdr:to>
      <xdr:col>3</xdr:col>
      <xdr:colOff>257175</xdr:colOff>
      <xdr:row>38</xdr:row>
      <xdr:rowOff>46485</xdr:rowOff>
    </xdr:to>
    <xdr:sp macro="" textlink="">
      <xdr:nvSpPr>
        <xdr:cNvPr id="139" name="円/楕円 138"/>
        <xdr:cNvSpPr/>
      </xdr:nvSpPr>
      <xdr:spPr bwMode="auto">
        <a:xfrm>
          <a:off x="3556000" y="741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31262</xdr:rowOff>
    </xdr:from>
    <xdr:ext cx="762000" cy="259045"/>
    <xdr:sp macro="" textlink="">
      <xdr:nvSpPr>
        <xdr:cNvPr id="140" name="テキスト ボックス 139"/>
        <xdr:cNvSpPr txBox="1"/>
      </xdr:nvSpPr>
      <xdr:spPr>
        <a:xfrm>
          <a:off x="3225800" y="749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24,466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277387</xdr:rowOff>
    </xdr:from>
    <xdr:to>
      <xdr:col>2</xdr:col>
      <xdr:colOff>692150</xdr:colOff>
      <xdr:row>38</xdr:row>
      <xdr:rowOff>36087</xdr:rowOff>
    </xdr:to>
    <xdr:sp macro="" textlink="">
      <xdr:nvSpPr>
        <xdr:cNvPr id="141" name="円/楕円 140"/>
        <xdr:cNvSpPr/>
      </xdr:nvSpPr>
      <xdr:spPr bwMode="auto">
        <a:xfrm>
          <a:off x="2857500" y="740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20864</xdr:rowOff>
    </xdr:from>
    <xdr:ext cx="762000" cy="259045"/>
    <xdr:sp macro="" textlink="">
      <xdr:nvSpPr>
        <xdr:cNvPr id="142" name="テキスト ボックス 141"/>
        <xdr:cNvSpPr txBox="1"/>
      </xdr:nvSpPr>
      <xdr:spPr>
        <a:xfrm>
          <a:off x="2527300" y="748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32,744
32,644
707.52
18,315,735
17,830,861
370,088
10,448,646
18,638,079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37673</xdr:rowOff>
    </xdr:from>
    <xdr:to>
      <xdr:col>6</xdr:col>
      <xdr:colOff>511175</xdr:colOff>
      <xdr:row>38</xdr:row>
      <xdr:rowOff>78478</xdr:rowOff>
    </xdr:to>
    <xdr:cxnSp macro="">
      <xdr:nvCxnSpPr>
        <xdr:cNvPr id="65" name="直線コネクタ 64"/>
        <xdr:cNvCxnSpPr/>
      </xdr:nvCxnSpPr>
      <xdr:spPr>
        <a:xfrm flipV="1">
          <a:off x="3797300" y="6552773"/>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78478</xdr:rowOff>
    </xdr:from>
    <xdr:to>
      <xdr:col>5</xdr:col>
      <xdr:colOff>358775</xdr:colOff>
      <xdr:row>38</xdr:row>
      <xdr:rowOff>78563</xdr:rowOff>
    </xdr:to>
    <xdr:cxnSp macro="">
      <xdr:nvCxnSpPr>
        <xdr:cNvPr id="68" name="直線コネクタ 67"/>
        <xdr:cNvCxnSpPr/>
      </xdr:nvCxnSpPr>
      <xdr:spPr>
        <a:xfrm flipV="1">
          <a:off x="2908300" y="6593578"/>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77650</xdr:rowOff>
    </xdr:from>
    <xdr:to>
      <xdr:col>4</xdr:col>
      <xdr:colOff>155575</xdr:colOff>
      <xdr:row>38</xdr:row>
      <xdr:rowOff>78563</xdr:rowOff>
    </xdr:to>
    <xdr:cxnSp macro="">
      <xdr:nvCxnSpPr>
        <xdr:cNvPr id="71" name="直線コネクタ 70"/>
        <xdr:cNvCxnSpPr/>
      </xdr:nvCxnSpPr>
      <xdr:spPr>
        <a:xfrm>
          <a:off x="2019300" y="659275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42088</xdr:rowOff>
    </xdr:from>
    <xdr:to>
      <xdr:col>2</xdr:col>
      <xdr:colOff>638175</xdr:colOff>
      <xdr:row>38</xdr:row>
      <xdr:rowOff>77650</xdr:rowOff>
    </xdr:to>
    <xdr:cxnSp macro="">
      <xdr:nvCxnSpPr>
        <xdr:cNvPr id="74" name="直線コネクタ 73"/>
        <xdr:cNvCxnSpPr/>
      </xdr:nvCxnSpPr>
      <xdr:spPr>
        <a:xfrm>
          <a:off x="1130300" y="6557188"/>
          <a:ext cx="889000" cy="3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158323</xdr:rowOff>
    </xdr:from>
    <xdr:to>
      <xdr:col>6</xdr:col>
      <xdr:colOff>561975</xdr:colOff>
      <xdr:row>38</xdr:row>
      <xdr:rowOff>88473</xdr:rowOff>
    </xdr:to>
    <xdr:sp macro="" textlink="">
      <xdr:nvSpPr>
        <xdr:cNvPr id="84" name="円/楕円 83"/>
        <xdr:cNvSpPr/>
      </xdr:nvSpPr>
      <xdr:spPr>
        <a:xfrm>
          <a:off x="4584700" y="65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73250</xdr:rowOff>
    </xdr:from>
    <xdr:ext cx="534377" cy="259045"/>
    <xdr:sp macro="" textlink="">
      <xdr:nvSpPr>
        <xdr:cNvPr id="85" name="人件費該当値テキスト"/>
        <xdr:cNvSpPr txBox="1"/>
      </xdr:nvSpPr>
      <xdr:spPr>
        <a:xfrm>
          <a:off x="4686300" y="641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59,141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27678</xdr:rowOff>
    </xdr:from>
    <xdr:to>
      <xdr:col>5</xdr:col>
      <xdr:colOff>409575</xdr:colOff>
      <xdr:row>38</xdr:row>
      <xdr:rowOff>129278</xdr:rowOff>
    </xdr:to>
    <xdr:sp macro="" textlink="">
      <xdr:nvSpPr>
        <xdr:cNvPr id="86" name="円/楕円 85"/>
        <xdr:cNvSpPr/>
      </xdr:nvSpPr>
      <xdr:spPr>
        <a:xfrm>
          <a:off x="3746500" y="65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120405</xdr:rowOff>
    </xdr:from>
    <xdr:ext cx="534377" cy="259045"/>
    <xdr:sp macro="" textlink="">
      <xdr:nvSpPr>
        <xdr:cNvPr id="87" name="テキスト ボックス 86"/>
        <xdr:cNvSpPr txBox="1"/>
      </xdr:nvSpPr>
      <xdr:spPr>
        <a:xfrm>
          <a:off x="3530111" y="66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27763</xdr:rowOff>
    </xdr:from>
    <xdr:to>
      <xdr:col>4</xdr:col>
      <xdr:colOff>206375</xdr:colOff>
      <xdr:row>38</xdr:row>
      <xdr:rowOff>129363</xdr:rowOff>
    </xdr:to>
    <xdr:sp macro="" textlink="">
      <xdr:nvSpPr>
        <xdr:cNvPr id="88" name="円/楕円 87"/>
        <xdr:cNvSpPr/>
      </xdr:nvSpPr>
      <xdr:spPr>
        <a:xfrm>
          <a:off x="2857500" y="65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120490</xdr:rowOff>
    </xdr:from>
    <xdr:ext cx="534377" cy="259045"/>
    <xdr:sp macro="" textlink="">
      <xdr:nvSpPr>
        <xdr:cNvPr id="89" name="テキスト ボックス 88"/>
        <xdr:cNvSpPr txBox="1"/>
      </xdr:nvSpPr>
      <xdr:spPr>
        <a:xfrm>
          <a:off x="2641111" y="66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26850</xdr:rowOff>
    </xdr:from>
    <xdr:to>
      <xdr:col>3</xdr:col>
      <xdr:colOff>3175</xdr:colOff>
      <xdr:row>38</xdr:row>
      <xdr:rowOff>128450</xdr:rowOff>
    </xdr:to>
    <xdr:sp macro="" textlink="">
      <xdr:nvSpPr>
        <xdr:cNvPr id="90" name="円/楕円 89"/>
        <xdr:cNvSpPr/>
      </xdr:nvSpPr>
      <xdr:spPr>
        <a:xfrm>
          <a:off x="1968500" y="65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119577</xdr:rowOff>
    </xdr:from>
    <xdr:ext cx="534377" cy="259045"/>
    <xdr:sp macro="" textlink="">
      <xdr:nvSpPr>
        <xdr:cNvPr id="91" name="テキスト ボックス 90"/>
        <xdr:cNvSpPr txBox="1"/>
      </xdr:nvSpPr>
      <xdr:spPr>
        <a:xfrm>
          <a:off x="1752111" y="66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162738</xdr:rowOff>
    </xdr:from>
    <xdr:to>
      <xdr:col>1</xdr:col>
      <xdr:colOff>485775</xdr:colOff>
      <xdr:row>38</xdr:row>
      <xdr:rowOff>92888</xdr:rowOff>
    </xdr:to>
    <xdr:sp macro="" textlink="">
      <xdr:nvSpPr>
        <xdr:cNvPr id="92" name="円/楕円 91"/>
        <xdr:cNvSpPr/>
      </xdr:nvSpPr>
      <xdr:spPr>
        <a:xfrm>
          <a:off x="1079500" y="65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84015</xdr:rowOff>
    </xdr:from>
    <xdr:ext cx="534377" cy="259045"/>
    <xdr:sp macro="" textlink="">
      <xdr:nvSpPr>
        <xdr:cNvPr id="93" name="テキスト ボックス 92"/>
        <xdr:cNvSpPr txBox="1"/>
      </xdr:nvSpPr>
      <xdr:spPr>
        <a:xfrm>
          <a:off x="863111" y="65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61684</xdr:rowOff>
    </xdr:from>
    <xdr:to>
      <xdr:col>6</xdr:col>
      <xdr:colOff>511175</xdr:colOff>
      <xdr:row>56</xdr:row>
      <xdr:rowOff>123228</xdr:rowOff>
    </xdr:to>
    <xdr:cxnSp macro="">
      <xdr:nvCxnSpPr>
        <xdr:cNvPr id="123" name="直線コネクタ 122"/>
        <xdr:cNvCxnSpPr/>
      </xdr:nvCxnSpPr>
      <xdr:spPr>
        <a:xfrm flipV="1">
          <a:off x="3797300" y="9662884"/>
          <a:ext cx="838200" cy="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123228</xdr:rowOff>
    </xdr:from>
    <xdr:to>
      <xdr:col>5</xdr:col>
      <xdr:colOff>358775</xdr:colOff>
      <xdr:row>57</xdr:row>
      <xdr:rowOff>43307</xdr:rowOff>
    </xdr:to>
    <xdr:cxnSp macro="">
      <xdr:nvCxnSpPr>
        <xdr:cNvPr id="126" name="直線コネクタ 125"/>
        <xdr:cNvCxnSpPr/>
      </xdr:nvCxnSpPr>
      <xdr:spPr>
        <a:xfrm flipV="1">
          <a:off x="2908300" y="9724428"/>
          <a:ext cx="889000" cy="9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12332</xdr:rowOff>
    </xdr:from>
    <xdr:to>
      <xdr:col>4</xdr:col>
      <xdr:colOff>155575</xdr:colOff>
      <xdr:row>57</xdr:row>
      <xdr:rowOff>43307</xdr:rowOff>
    </xdr:to>
    <xdr:cxnSp macro="">
      <xdr:nvCxnSpPr>
        <xdr:cNvPr id="129" name="直線コネクタ 128"/>
        <xdr:cNvCxnSpPr/>
      </xdr:nvCxnSpPr>
      <xdr:spPr>
        <a:xfrm>
          <a:off x="2019300" y="9784982"/>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77978</xdr:rowOff>
    </xdr:from>
    <xdr:to>
      <xdr:col>2</xdr:col>
      <xdr:colOff>638175</xdr:colOff>
      <xdr:row>57</xdr:row>
      <xdr:rowOff>12332</xdr:rowOff>
    </xdr:to>
    <xdr:cxnSp macro="">
      <xdr:nvCxnSpPr>
        <xdr:cNvPr id="132" name="直線コネクタ 131"/>
        <xdr:cNvCxnSpPr/>
      </xdr:nvCxnSpPr>
      <xdr:spPr>
        <a:xfrm>
          <a:off x="1130300" y="9679178"/>
          <a:ext cx="889000" cy="10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10884</xdr:rowOff>
    </xdr:from>
    <xdr:to>
      <xdr:col>6</xdr:col>
      <xdr:colOff>561975</xdr:colOff>
      <xdr:row>56</xdr:row>
      <xdr:rowOff>112484</xdr:rowOff>
    </xdr:to>
    <xdr:sp macro="" textlink="">
      <xdr:nvSpPr>
        <xdr:cNvPr id="142" name="円/楕円 141"/>
        <xdr:cNvSpPr/>
      </xdr:nvSpPr>
      <xdr:spPr>
        <a:xfrm>
          <a:off x="4584700" y="96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160761</xdr:rowOff>
    </xdr:from>
    <xdr:ext cx="534377" cy="259045"/>
    <xdr:sp macro="" textlink="">
      <xdr:nvSpPr>
        <xdr:cNvPr id="143" name="物件費該当値テキスト"/>
        <xdr:cNvSpPr txBox="1"/>
      </xdr:nvSpPr>
      <xdr:spPr>
        <a:xfrm>
          <a:off x="4686300" y="959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72428</xdr:rowOff>
    </xdr:from>
    <xdr:to>
      <xdr:col>5</xdr:col>
      <xdr:colOff>409575</xdr:colOff>
      <xdr:row>57</xdr:row>
      <xdr:rowOff>2578</xdr:rowOff>
    </xdr:to>
    <xdr:sp macro="" textlink="">
      <xdr:nvSpPr>
        <xdr:cNvPr id="144" name="円/楕円 143"/>
        <xdr:cNvSpPr/>
      </xdr:nvSpPr>
      <xdr:spPr>
        <a:xfrm>
          <a:off x="3746500" y="96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165155</xdr:rowOff>
    </xdr:from>
    <xdr:ext cx="534377" cy="259045"/>
    <xdr:sp macro="" textlink="">
      <xdr:nvSpPr>
        <xdr:cNvPr id="145" name="テキスト ボックス 144"/>
        <xdr:cNvSpPr txBox="1"/>
      </xdr:nvSpPr>
      <xdr:spPr>
        <a:xfrm>
          <a:off x="3530111" y="97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163957</xdr:rowOff>
    </xdr:from>
    <xdr:to>
      <xdr:col>4</xdr:col>
      <xdr:colOff>206375</xdr:colOff>
      <xdr:row>57</xdr:row>
      <xdr:rowOff>94107</xdr:rowOff>
    </xdr:to>
    <xdr:sp macro="" textlink="">
      <xdr:nvSpPr>
        <xdr:cNvPr id="146" name="円/楕円 145"/>
        <xdr:cNvSpPr/>
      </xdr:nvSpPr>
      <xdr:spPr>
        <a:xfrm>
          <a:off x="2857500" y="97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85234</xdr:rowOff>
    </xdr:from>
    <xdr:ext cx="534377" cy="259045"/>
    <xdr:sp macro="" textlink="">
      <xdr:nvSpPr>
        <xdr:cNvPr id="147" name="テキスト ボックス 146"/>
        <xdr:cNvSpPr txBox="1"/>
      </xdr:nvSpPr>
      <xdr:spPr>
        <a:xfrm>
          <a:off x="2641111" y="98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132982</xdr:rowOff>
    </xdr:from>
    <xdr:to>
      <xdr:col>3</xdr:col>
      <xdr:colOff>3175</xdr:colOff>
      <xdr:row>57</xdr:row>
      <xdr:rowOff>63132</xdr:rowOff>
    </xdr:to>
    <xdr:sp macro="" textlink="">
      <xdr:nvSpPr>
        <xdr:cNvPr id="148" name="円/楕円 147"/>
        <xdr:cNvSpPr/>
      </xdr:nvSpPr>
      <xdr:spPr>
        <a:xfrm>
          <a:off x="1968500" y="97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54259</xdr:rowOff>
    </xdr:from>
    <xdr:ext cx="534377" cy="259045"/>
    <xdr:sp macro="" textlink="">
      <xdr:nvSpPr>
        <xdr:cNvPr id="149" name="テキスト ボックス 148"/>
        <xdr:cNvSpPr txBox="1"/>
      </xdr:nvSpPr>
      <xdr:spPr>
        <a:xfrm>
          <a:off x="1752111" y="98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27178</xdr:rowOff>
    </xdr:from>
    <xdr:to>
      <xdr:col>1</xdr:col>
      <xdr:colOff>485775</xdr:colOff>
      <xdr:row>56</xdr:row>
      <xdr:rowOff>128778</xdr:rowOff>
    </xdr:to>
    <xdr:sp macro="" textlink="">
      <xdr:nvSpPr>
        <xdr:cNvPr id="150" name="円/楕円 149"/>
        <xdr:cNvSpPr/>
      </xdr:nvSpPr>
      <xdr:spPr>
        <a:xfrm>
          <a:off x="1079500" y="96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119905</xdr:rowOff>
    </xdr:from>
    <xdr:ext cx="534377" cy="259045"/>
    <xdr:sp macro="" textlink="">
      <xdr:nvSpPr>
        <xdr:cNvPr id="151" name="テキスト ボックス 150"/>
        <xdr:cNvSpPr txBox="1"/>
      </xdr:nvSpPr>
      <xdr:spPr>
        <a:xfrm>
          <a:off x="863111" y="97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113640</xdr:rowOff>
    </xdr:from>
    <xdr:to>
      <xdr:col>6</xdr:col>
      <xdr:colOff>511175</xdr:colOff>
      <xdr:row>75</xdr:row>
      <xdr:rowOff>136881</xdr:rowOff>
    </xdr:to>
    <xdr:cxnSp macro="">
      <xdr:nvCxnSpPr>
        <xdr:cNvPr id="180" name="直線コネクタ 179"/>
        <xdr:cNvCxnSpPr/>
      </xdr:nvCxnSpPr>
      <xdr:spPr>
        <a:xfrm>
          <a:off x="3797300" y="12629490"/>
          <a:ext cx="8382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113640</xdr:rowOff>
    </xdr:from>
    <xdr:to>
      <xdr:col>5</xdr:col>
      <xdr:colOff>358775</xdr:colOff>
      <xdr:row>75</xdr:row>
      <xdr:rowOff>44679</xdr:rowOff>
    </xdr:to>
    <xdr:cxnSp macro="">
      <xdr:nvCxnSpPr>
        <xdr:cNvPr id="183" name="直線コネクタ 182"/>
        <xdr:cNvCxnSpPr/>
      </xdr:nvCxnSpPr>
      <xdr:spPr>
        <a:xfrm flipV="1">
          <a:off x="2908300" y="12629490"/>
          <a:ext cx="889000" cy="2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22237</xdr:rowOff>
    </xdr:from>
    <xdr:to>
      <xdr:col>4</xdr:col>
      <xdr:colOff>155575</xdr:colOff>
      <xdr:row>75</xdr:row>
      <xdr:rowOff>44679</xdr:rowOff>
    </xdr:to>
    <xdr:cxnSp macro="">
      <xdr:nvCxnSpPr>
        <xdr:cNvPr id="186" name="直線コネクタ 185"/>
        <xdr:cNvCxnSpPr/>
      </xdr:nvCxnSpPr>
      <xdr:spPr>
        <a:xfrm>
          <a:off x="2019300" y="12880987"/>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22237</xdr:rowOff>
    </xdr:from>
    <xdr:to>
      <xdr:col>2</xdr:col>
      <xdr:colOff>638175</xdr:colOff>
      <xdr:row>78</xdr:row>
      <xdr:rowOff>21476</xdr:rowOff>
    </xdr:to>
    <xdr:cxnSp macro="">
      <xdr:nvCxnSpPr>
        <xdr:cNvPr id="189" name="直線コネクタ 188"/>
        <xdr:cNvCxnSpPr/>
      </xdr:nvCxnSpPr>
      <xdr:spPr>
        <a:xfrm flipV="1">
          <a:off x="1130300" y="12880987"/>
          <a:ext cx="889000" cy="5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86081</xdr:rowOff>
    </xdr:from>
    <xdr:to>
      <xdr:col>6</xdr:col>
      <xdr:colOff>561975</xdr:colOff>
      <xdr:row>76</xdr:row>
      <xdr:rowOff>16232</xdr:rowOff>
    </xdr:to>
    <xdr:sp macro="" textlink="">
      <xdr:nvSpPr>
        <xdr:cNvPr id="199" name="円/楕円 198"/>
        <xdr:cNvSpPr/>
      </xdr:nvSpPr>
      <xdr:spPr>
        <a:xfrm>
          <a:off x="4584700" y="12944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108958</xdr:rowOff>
    </xdr:from>
    <xdr:ext cx="534377" cy="259045"/>
    <xdr:sp macro="" textlink="">
      <xdr:nvSpPr>
        <xdr:cNvPr id="200" name="維持補修費該当値テキスト"/>
        <xdr:cNvSpPr txBox="1"/>
      </xdr:nvSpPr>
      <xdr:spPr>
        <a:xfrm>
          <a:off x="4686300" y="1279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62840</xdr:rowOff>
    </xdr:from>
    <xdr:to>
      <xdr:col>5</xdr:col>
      <xdr:colOff>409575</xdr:colOff>
      <xdr:row>73</xdr:row>
      <xdr:rowOff>164440</xdr:rowOff>
    </xdr:to>
    <xdr:sp macro="" textlink="">
      <xdr:nvSpPr>
        <xdr:cNvPr id="201" name="円/楕円 200"/>
        <xdr:cNvSpPr/>
      </xdr:nvSpPr>
      <xdr:spPr>
        <a:xfrm>
          <a:off x="3746500" y="125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9517</xdr:rowOff>
    </xdr:from>
    <xdr:ext cx="534377" cy="259045"/>
    <xdr:sp macro="" textlink="">
      <xdr:nvSpPr>
        <xdr:cNvPr id="202" name="テキスト ボックス 201"/>
        <xdr:cNvSpPr txBox="1"/>
      </xdr:nvSpPr>
      <xdr:spPr>
        <a:xfrm>
          <a:off x="3530111" y="123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165329</xdr:rowOff>
    </xdr:from>
    <xdr:to>
      <xdr:col>4</xdr:col>
      <xdr:colOff>206375</xdr:colOff>
      <xdr:row>75</xdr:row>
      <xdr:rowOff>95479</xdr:rowOff>
    </xdr:to>
    <xdr:sp macro="" textlink="">
      <xdr:nvSpPr>
        <xdr:cNvPr id="203" name="円/楕円 202"/>
        <xdr:cNvSpPr/>
      </xdr:nvSpPr>
      <xdr:spPr>
        <a:xfrm>
          <a:off x="2857500" y="128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112006</xdr:rowOff>
    </xdr:from>
    <xdr:ext cx="534377" cy="259045"/>
    <xdr:sp macro="" textlink="">
      <xdr:nvSpPr>
        <xdr:cNvPr id="204" name="テキスト ボックス 203"/>
        <xdr:cNvSpPr txBox="1"/>
      </xdr:nvSpPr>
      <xdr:spPr>
        <a:xfrm>
          <a:off x="2641111" y="1262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142887</xdr:rowOff>
    </xdr:from>
    <xdr:to>
      <xdr:col>3</xdr:col>
      <xdr:colOff>3175</xdr:colOff>
      <xdr:row>75</xdr:row>
      <xdr:rowOff>73037</xdr:rowOff>
    </xdr:to>
    <xdr:sp macro="" textlink="">
      <xdr:nvSpPr>
        <xdr:cNvPr id="205" name="円/楕円 204"/>
        <xdr:cNvSpPr/>
      </xdr:nvSpPr>
      <xdr:spPr>
        <a:xfrm>
          <a:off x="1968500" y="128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89564</xdr:rowOff>
    </xdr:from>
    <xdr:ext cx="534377" cy="259045"/>
    <xdr:sp macro="" textlink="">
      <xdr:nvSpPr>
        <xdr:cNvPr id="206" name="テキスト ボックス 205"/>
        <xdr:cNvSpPr txBox="1"/>
      </xdr:nvSpPr>
      <xdr:spPr>
        <a:xfrm>
          <a:off x="1752111" y="1260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142126</xdr:rowOff>
    </xdr:from>
    <xdr:to>
      <xdr:col>1</xdr:col>
      <xdr:colOff>485775</xdr:colOff>
      <xdr:row>78</xdr:row>
      <xdr:rowOff>72276</xdr:rowOff>
    </xdr:to>
    <xdr:sp macro="" textlink="">
      <xdr:nvSpPr>
        <xdr:cNvPr id="207" name="円/楕円 206"/>
        <xdr:cNvSpPr/>
      </xdr:nvSpPr>
      <xdr:spPr>
        <a:xfrm>
          <a:off x="1079500" y="133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63403</xdr:rowOff>
    </xdr:from>
    <xdr:ext cx="469744" cy="259045"/>
    <xdr:sp macro="" textlink="">
      <xdr:nvSpPr>
        <xdr:cNvPr id="208" name="テキスト ボックス 207"/>
        <xdr:cNvSpPr txBox="1"/>
      </xdr:nvSpPr>
      <xdr:spPr>
        <a:xfrm>
          <a:off x="895427" y="1343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161544</xdr:rowOff>
    </xdr:from>
    <xdr:to>
      <xdr:col>6</xdr:col>
      <xdr:colOff>511175</xdr:colOff>
      <xdr:row>96</xdr:row>
      <xdr:rowOff>15291</xdr:rowOff>
    </xdr:to>
    <xdr:cxnSp macro="">
      <xdr:nvCxnSpPr>
        <xdr:cNvPr id="238" name="直線コネクタ 237"/>
        <xdr:cNvCxnSpPr/>
      </xdr:nvCxnSpPr>
      <xdr:spPr>
        <a:xfrm flipV="1">
          <a:off x="3797300" y="16449294"/>
          <a:ext cx="8382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15291</xdr:rowOff>
    </xdr:from>
    <xdr:to>
      <xdr:col>5</xdr:col>
      <xdr:colOff>358775</xdr:colOff>
      <xdr:row>96</xdr:row>
      <xdr:rowOff>83274</xdr:rowOff>
    </xdr:to>
    <xdr:cxnSp macro="">
      <xdr:nvCxnSpPr>
        <xdr:cNvPr id="241" name="直線コネクタ 240"/>
        <xdr:cNvCxnSpPr/>
      </xdr:nvCxnSpPr>
      <xdr:spPr>
        <a:xfrm flipV="1">
          <a:off x="2908300" y="16474491"/>
          <a:ext cx="889000" cy="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83274</xdr:rowOff>
    </xdr:from>
    <xdr:to>
      <xdr:col>4</xdr:col>
      <xdr:colOff>155575</xdr:colOff>
      <xdr:row>96</xdr:row>
      <xdr:rowOff>108268</xdr:rowOff>
    </xdr:to>
    <xdr:cxnSp macro="">
      <xdr:nvCxnSpPr>
        <xdr:cNvPr id="244" name="直線コネクタ 243"/>
        <xdr:cNvCxnSpPr/>
      </xdr:nvCxnSpPr>
      <xdr:spPr>
        <a:xfrm flipV="1">
          <a:off x="2019300" y="16542474"/>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108268</xdr:rowOff>
    </xdr:from>
    <xdr:to>
      <xdr:col>2</xdr:col>
      <xdr:colOff>638175</xdr:colOff>
      <xdr:row>96</xdr:row>
      <xdr:rowOff>137744</xdr:rowOff>
    </xdr:to>
    <xdr:cxnSp macro="">
      <xdr:nvCxnSpPr>
        <xdr:cNvPr id="247" name="直線コネクタ 246"/>
        <xdr:cNvCxnSpPr/>
      </xdr:nvCxnSpPr>
      <xdr:spPr>
        <a:xfrm flipV="1">
          <a:off x="1130300" y="16567468"/>
          <a:ext cx="889000" cy="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110744</xdr:rowOff>
    </xdr:from>
    <xdr:to>
      <xdr:col>6</xdr:col>
      <xdr:colOff>561975</xdr:colOff>
      <xdr:row>96</xdr:row>
      <xdr:rowOff>40894</xdr:rowOff>
    </xdr:to>
    <xdr:sp macro="" textlink="">
      <xdr:nvSpPr>
        <xdr:cNvPr id="257" name="円/楕円 256"/>
        <xdr:cNvSpPr/>
      </xdr:nvSpPr>
      <xdr:spPr>
        <a:xfrm>
          <a:off x="4584700" y="163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133621</xdr:rowOff>
    </xdr:from>
    <xdr:ext cx="599010" cy="259045"/>
    <xdr:sp macro="" textlink="">
      <xdr:nvSpPr>
        <xdr:cNvPr id="258" name="扶助費該当値テキスト"/>
        <xdr:cNvSpPr txBox="1"/>
      </xdr:nvSpPr>
      <xdr:spPr>
        <a:xfrm>
          <a:off x="4686300" y="1624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104,780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135941</xdr:rowOff>
    </xdr:from>
    <xdr:to>
      <xdr:col>5</xdr:col>
      <xdr:colOff>409575</xdr:colOff>
      <xdr:row>96</xdr:row>
      <xdr:rowOff>66091</xdr:rowOff>
    </xdr:to>
    <xdr:sp macro="" textlink="">
      <xdr:nvSpPr>
        <xdr:cNvPr id="259" name="円/楕円 258"/>
        <xdr:cNvSpPr/>
      </xdr:nvSpPr>
      <xdr:spPr>
        <a:xfrm>
          <a:off x="3746500" y="164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82618</xdr:rowOff>
    </xdr:from>
    <xdr:ext cx="599010" cy="259045"/>
    <xdr:sp macro="" textlink="">
      <xdr:nvSpPr>
        <xdr:cNvPr id="260" name="テキスト ボックス 259"/>
        <xdr:cNvSpPr txBox="1"/>
      </xdr:nvSpPr>
      <xdr:spPr>
        <a:xfrm>
          <a:off x="3497794" y="1619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32474</xdr:rowOff>
    </xdr:from>
    <xdr:to>
      <xdr:col>4</xdr:col>
      <xdr:colOff>206375</xdr:colOff>
      <xdr:row>96</xdr:row>
      <xdr:rowOff>134074</xdr:rowOff>
    </xdr:to>
    <xdr:sp macro="" textlink="">
      <xdr:nvSpPr>
        <xdr:cNvPr id="261" name="円/楕円 260"/>
        <xdr:cNvSpPr/>
      </xdr:nvSpPr>
      <xdr:spPr>
        <a:xfrm>
          <a:off x="2857500" y="164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150601</xdr:rowOff>
    </xdr:from>
    <xdr:ext cx="534377" cy="259045"/>
    <xdr:sp macro="" textlink="">
      <xdr:nvSpPr>
        <xdr:cNvPr id="262" name="テキスト ボックス 261"/>
        <xdr:cNvSpPr txBox="1"/>
      </xdr:nvSpPr>
      <xdr:spPr>
        <a:xfrm>
          <a:off x="2641111" y="162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57468</xdr:rowOff>
    </xdr:from>
    <xdr:to>
      <xdr:col>3</xdr:col>
      <xdr:colOff>3175</xdr:colOff>
      <xdr:row>96</xdr:row>
      <xdr:rowOff>159068</xdr:rowOff>
    </xdr:to>
    <xdr:sp macro="" textlink="">
      <xdr:nvSpPr>
        <xdr:cNvPr id="263" name="円/楕円 262"/>
        <xdr:cNvSpPr/>
      </xdr:nvSpPr>
      <xdr:spPr>
        <a:xfrm>
          <a:off x="1968500" y="165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4145</xdr:rowOff>
    </xdr:from>
    <xdr:ext cx="534377" cy="259045"/>
    <xdr:sp macro="" textlink="">
      <xdr:nvSpPr>
        <xdr:cNvPr id="264" name="テキスト ボックス 263"/>
        <xdr:cNvSpPr txBox="1"/>
      </xdr:nvSpPr>
      <xdr:spPr>
        <a:xfrm>
          <a:off x="1752111" y="1629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86944</xdr:rowOff>
    </xdr:from>
    <xdr:to>
      <xdr:col>1</xdr:col>
      <xdr:colOff>485775</xdr:colOff>
      <xdr:row>97</xdr:row>
      <xdr:rowOff>17094</xdr:rowOff>
    </xdr:to>
    <xdr:sp macro="" textlink="">
      <xdr:nvSpPr>
        <xdr:cNvPr id="265" name="円/楕円 264"/>
        <xdr:cNvSpPr/>
      </xdr:nvSpPr>
      <xdr:spPr>
        <a:xfrm>
          <a:off x="1079500" y="1654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33621</xdr:rowOff>
    </xdr:from>
    <xdr:ext cx="534377" cy="259045"/>
    <xdr:sp macro="" textlink="">
      <xdr:nvSpPr>
        <xdr:cNvPr id="266" name="テキスト ボックス 265"/>
        <xdr:cNvSpPr txBox="1"/>
      </xdr:nvSpPr>
      <xdr:spPr>
        <a:xfrm>
          <a:off x="863111" y="163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46555</xdr:rowOff>
    </xdr:from>
    <xdr:to>
      <xdr:col>15</xdr:col>
      <xdr:colOff>180975</xdr:colOff>
      <xdr:row>35</xdr:row>
      <xdr:rowOff>97961</xdr:rowOff>
    </xdr:to>
    <xdr:cxnSp macro="">
      <xdr:nvCxnSpPr>
        <xdr:cNvPr id="299" name="直線コネクタ 298"/>
        <xdr:cNvCxnSpPr/>
      </xdr:nvCxnSpPr>
      <xdr:spPr>
        <a:xfrm flipV="1">
          <a:off x="9639300" y="6047305"/>
          <a:ext cx="838200" cy="5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33544</xdr:rowOff>
    </xdr:from>
    <xdr:to>
      <xdr:col>14</xdr:col>
      <xdr:colOff>28575</xdr:colOff>
      <xdr:row>35</xdr:row>
      <xdr:rowOff>97961</xdr:rowOff>
    </xdr:to>
    <xdr:cxnSp macro="">
      <xdr:nvCxnSpPr>
        <xdr:cNvPr id="302" name="直線コネクタ 301"/>
        <xdr:cNvCxnSpPr/>
      </xdr:nvCxnSpPr>
      <xdr:spPr>
        <a:xfrm>
          <a:off x="8750300" y="6034294"/>
          <a:ext cx="889000" cy="6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33544</xdr:rowOff>
    </xdr:from>
    <xdr:to>
      <xdr:col>12</xdr:col>
      <xdr:colOff>511175</xdr:colOff>
      <xdr:row>35</xdr:row>
      <xdr:rowOff>92866</xdr:rowOff>
    </xdr:to>
    <xdr:cxnSp macro="">
      <xdr:nvCxnSpPr>
        <xdr:cNvPr id="305" name="直線コネクタ 304"/>
        <xdr:cNvCxnSpPr/>
      </xdr:nvCxnSpPr>
      <xdr:spPr>
        <a:xfrm flipV="1">
          <a:off x="7861300" y="6034294"/>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92866</xdr:rowOff>
    </xdr:from>
    <xdr:to>
      <xdr:col>11</xdr:col>
      <xdr:colOff>307975</xdr:colOff>
      <xdr:row>35</xdr:row>
      <xdr:rowOff>146710</xdr:rowOff>
    </xdr:to>
    <xdr:cxnSp macro="">
      <xdr:nvCxnSpPr>
        <xdr:cNvPr id="308" name="直線コネクタ 307"/>
        <xdr:cNvCxnSpPr/>
      </xdr:nvCxnSpPr>
      <xdr:spPr>
        <a:xfrm flipV="1">
          <a:off x="6972300" y="6093616"/>
          <a:ext cx="889000" cy="5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167205</xdr:rowOff>
    </xdr:from>
    <xdr:to>
      <xdr:col>15</xdr:col>
      <xdr:colOff>231775</xdr:colOff>
      <xdr:row>35</xdr:row>
      <xdr:rowOff>97355</xdr:rowOff>
    </xdr:to>
    <xdr:sp macro="" textlink="">
      <xdr:nvSpPr>
        <xdr:cNvPr id="318" name="円/楕円 317"/>
        <xdr:cNvSpPr/>
      </xdr:nvSpPr>
      <xdr:spPr>
        <a:xfrm>
          <a:off x="10426700" y="59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18632</xdr:rowOff>
    </xdr:from>
    <xdr:ext cx="534377" cy="259045"/>
    <xdr:sp macro="" textlink="">
      <xdr:nvSpPr>
        <xdr:cNvPr id="319" name="補助費等該当値テキスト"/>
        <xdr:cNvSpPr txBox="1"/>
      </xdr:nvSpPr>
      <xdr:spPr>
        <a:xfrm>
          <a:off x="10528300" y="584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81,779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47161</xdr:rowOff>
    </xdr:from>
    <xdr:to>
      <xdr:col>14</xdr:col>
      <xdr:colOff>79375</xdr:colOff>
      <xdr:row>35</xdr:row>
      <xdr:rowOff>148761</xdr:rowOff>
    </xdr:to>
    <xdr:sp macro="" textlink="">
      <xdr:nvSpPr>
        <xdr:cNvPr id="320" name="円/楕円 319"/>
        <xdr:cNvSpPr/>
      </xdr:nvSpPr>
      <xdr:spPr>
        <a:xfrm>
          <a:off x="9588500" y="60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165288</xdr:rowOff>
    </xdr:from>
    <xdr:ext cx="534377" cy="259045"/>
    <xdr:sp macro="" textlink="">
      <xdr:nvSpPr>
        <xdr:cNvPr id="321" name="テキスト ボックス 320"/>
        <xdr:cNvSpPr txBox="1"/>
      </xdr:nvSpPr>
      <xdr:spPr>
        <a:xfrm>
          <a:off x="9372111" y="58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154194</xdr:rowOff>
    </xdr:from>
    <xdr:to>
      <xdr:col>12</xdr:col>
      <xdr:colOff>561975</xdr:colOff>
      <xdr:row>35</xdr:row>
      <xdr:rowOff>84344</xdr:rowOff>
    </xdr:to>
    <xdr:sp macro="" textlink="">
      <xdr:nvSpPr>
        <xdr:cNvPr id="322" name="円/楕円 321"/>
        <xdr:cNvSpPr/>
      </xdr:nvSpPr>
      <xdr:spPr>
        <a:xfrm>
          <a:off x="8699500" y="59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100871</xdr:rowOff>
    </xdr:from>
    <xdr:ext cx="534377" cy="259045"/>
    <xdr:sp macro="" textlink="">
      <xdr:nvSpPr>
        <xdr:cNvPr id="323" name="テキスト ボックス 322"/>
        <xdr:cNvSpPr txBox="1"/>
      </xdr:nvSpPr>
      <xdr:spPr>
        <a:xfrm>
          <a:off x="8483111" y="5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42066</xdr:rowOff>
    </xdr:from>
    <xdr:to>
      <xdr:col>11</xdr:col>
      <xdr:colOff>358775</xdr:colOff>
      <xdr:row>35</xdr:row>
      <xdr:rowOff>143666</xdr:rowOff>
    </xdr:to>
    <xdr:sp macro="" textlink="">
      <xdr:nvSpPr>
        <xdr:cNvPr id="324" name="円/楕円 323"/>
        <xdr:cNvSpPr/>
      </xdr:nvSpPr>
      <xdr:spPr>
        <a:xfrm>
          <a:off x="7810500" y="604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160193</xdr:rowOff>
    </xdr:from>
    <xdr:ext cx="534377" cy="259045"/>
    <xdr:sp macro="" textlink="">
      <xdr:nvSpPr>
        <xdr:cNvPr id="325" name="テキスト ボックス 324"/>
        <xdr:cNvSpPr txBox="1"/>
      </xdr:nvSpPr>
      <xdr:spPr>
        <a:xfrm>
          <a:off x="7594111" y="58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95910</xdr:rowOff>
    </xdr:from>
    <xdr:to>
      <xdr:col>10</xdr:col>
      <xdr:colOff>155575</xdr:colOff>
      <xdr:row>36</xdr:row>
      <xdr:rowOff>26060</xdr:rowOff>
    </xdr:to>
    <xdr:sp macro="" textlink="">
      <xdr:nvSpPr>
        <xdr:cNvPr id="326" name="円/楕円 325"/>
        <xdr:cNvSpPr/>
      </xdr:nvSpPr>
      <xdr:spPr>
        <a:xfrm>
          <a:off x="6921500" y="60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42587</xdr:rowOff>
    </xdr:from>
    <xdr:ext cx="534377" cy="259045"/>
    <xdr:sp macro="" textlink="">
      <xdr:nvSpPr>
        <xdr:cNvPr id="327" name="テキスト ボックス 326"/>
        <xdr:cNvSpPr txBox="1"/>
      </xdr:nvSpPr>
      <xdr:spPr>
        <a:xfrm>
          <a:off x="6705111" y="58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30796</xdr:rowOff>
    </xdr:from>
    <xdr:to>
      <xdr:col>15</xdr:col>
      <xdr:colOff>180975</xdr:colOff>
      <xdr:row>58</xdr:row>
      <xdr:rowOff>78122</xdr:rowOff>
    </xdr:to>
    <xdr:cxnSp macro="">
      <xdr:nvCxnSpPr>
        <xdr:cNvPr id="354" name="直線コネクタ 353"/>
        <xdr:cNvCxnSpPr/>
      </xdr:nvCxnSpPr>
      <xdr:spPr>
        <a:xfrm>
          <a:off x="9639300" y="9974896"/>
          <a:ext cx="838200" cy="4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30796</xdr:rowOff>
    </xdr:from>
    <xdr:to>
      <xdr:col>14</xdr:col>
      <xdr:colOff>28575</xdr:colOff>
      <xdr:row>58</xdr:row>
      <xdr:rowOff>52136</xdr:rowOff>
    </xdr:to>
    <xdr:cxnSp macro="">
      <xdr:nvCxnSpPr>
        <xdr:cNvPr id="357" name="直線コネクタ 356"/>
        <xdr:cNvCxnSpPr/>
      </xdr:nvCxnSpPr>
      <xdr:spPr>
        <a:xfrm flipV="1">
          <a:off x="8750300" y="9974896"/>
          <a:ext cx="8890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31884</xdr:rowOff>
    </xdr:from>
    <xdr:to>
      <xdr:col>12</xdr:col>
      <xdr:colOff>511175</xdr:colOff>
      <xdr:row>58</xdr:row>
      <xdr:rowOff>52136</xdr:rowOff>
    </xdr:to>
    <xdr:cxnSp macro="">
      <xdr:nvCxnSpPr>
        <xdr:cNvPr id="360" name="直線コネクタ 359"/>
        <xdr:cNvCxnSpPr/>
      </xdr:nvCxnSpPr>
      <xdr:spPr>
        <a:xfrm>
          <a:off x="7861300" y="9975984"/>
          <a:ext cx="889000" cy="2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31884</xdr:rowOff>
    </xdr:from>
    <xdr:to>
      <xdr:col>11</xdr:col>
      <xdr:colOff>307975</xdr:colOff>
      <xdr:row>58</xdr:row>
      <xdr:rowOff>53641</xdr:rowOff>
    </xdr:to>
    <xdr:cxnSp macro="">
      <xdr:nvCxnSpPr>
        <xdr:cNvPr id="363" name="直線コネクタ 362"/>
        <xdr:cNvCxnSpPr/>
      </xdr:nvCxnSpPr>
      <xdr:spPr>
        <a:xfrm flipV="1">
          <a:off x="6972300" y="9975984"/>
          <a:ext cx="889000" cy="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27322</xdr:rowOff>
    </xdr:from>
    <xdr:to>
      <xdr:col>15</xdr:col>
      <xdr:colOff>231775</xdr:colOff>
      <xdr:row>58</xdr:row>
      <xdr:rowOff>128922</xdr:rowOff>
    </xdr:to>
    <xdr:sp macro="" textlink="">
      <xdr:nvSpPr>
        <xdr:cNvPr id="373" name="円/楕円 372"/>
        <xdr:cNvSpPr/>
      </xdr:nvSpPr>
      <xdr:spPr>
        <a:xfrm>
          <a:off x="10426700" y="99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151446</xdr:rowOff>
    </xdr:from>
    <xdr:to>
      <xdr:col>14</xdr:col>
      <xdr:colOff>79375</xdr:colOff>
      <xdr:row>58</xdr:row>
      <xdr:rowOff>81596</xdr:rowOff>
    </xdr:to>
    <xdr:sp macro="" textlink="">
      <xdr:nvSpPr>
        <xdr:cNvPr id="375" name="円/楕円 374"/>
        <xdr:cNvSpPr/>
      </xdr:nvSpPr>
      <xdr:spPr>
        <a:xfrm>
          <a:off x="9588500" y="992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98123</xdr:rowOff>
    </xdr:from>
    <xdr:ext cx="599010" cy="259045"/>
    <xdr:sp macro="" textlink="">
      <xdr:nvSpPr>
        <xdr:cNvPr id="376" name="テキスト ボックス 375"/>
        <xdr:cNvSpPr txBox="1"/>
      </xdr:nvSpPr>
      <xdr:spPr>
        <a:xfrm>
          <a:off x="9339794" y="969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1336</xdr:rowOff>
    </xdr:from>
    <xdr:to>
      <xdr:col>12</xdr:col>
      <xdr:colOff>561975</xdr:colOff>
      <xdr:row>58</xdr:row>
      <xdr:rowOff>102936</xdr:rowOff>
    </xdr:to>
    <xdr:sp macro="" textlink="">
      <xdr:nvSpPr>
        <xdr:cNvPr id="377" name="円/楕円 376"/>
        <xdr:cNvSpPr/>
      </xdr:nvSpPr>
      <xdr:spPr>
        <a:xfrm>
          <a:off x="8699500" y="994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119463</xdr:rowOff>
    </xdr:from>
    <xdr:ext cx="534377" cy="259045"/>
    <xdr:sp macro="" textlink="">
      <xdr:nvSpPr>
        <xdr:cNvPr id="378" name="テキスト ボックス 377"/>
        <xdr:cNvSpPr txBox="1"/>
      </xdr:nvSpPr>
      <xdr:spPr>
        <a:xfrm>
          <a:off x="8483111" y="97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152534</xdr:rowOff>
    </xdr:from>
    <xdr:to>
      <xdr:col>11</xdr:col>
      <xdr:colOff>358775</xdr:colOff>
      <xdr:row>58</xdr:row>
      <xdr:rowOff>82684</xdr:rowOff>
    </xdr:to>
    <xdr:sp macro="" textlink="">
      <xdr:nvSpPr>
        <xdr:cNvPr id="379" name="円/楕円 378"/>
        <xdr:cNvSpPr/>
      </xdr:nvSpPr>
      <xdr:spPr>
        <a:xfrm>
          <a:off x="7810500" y="99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99211</xdr:rowOff>
    </xdr:from>
    <xdr:ext cx="599010" cy="259045"/>
    <xdr:sp macro="" textlink="">
      <xdr:nvSpPr>
        <xdr:cNvPr id="380" name="テキスト ボックス 379"/>
        <xdr:cNvSpPr txBox="1"/>
      </xdr:nvSpPr>
      <xdr:spPr>
        <a:xfrm>
          <a:off x="7561794" y="970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2841</xdr:rowOff>
    </xdr:from>
    <xdr:to>
      <xdr:col>10</xdr:col>
      <xdr:colOff>155575</xdr:colOff>
      <xdr:row>58</xdr:row>
      <xdr:rowOff>104441</xdr:rowOff>
    </xdr:to>
    <xdr:sp macro="" textlink="">
      <xdr:nvSpPr>
        <xdr:cNvPr id="381" name="円/楕円 380"/>
        <xdr:cNvSpPr/>
      </xdr:nvSpPr>
      <xdr:spPr>
        <a:xfrm>
          <a:off x="6921500" y="99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120968</xdr:rowOff>
    </xdr:from>
    <xdr:ext cx="534377" cy="259045"/>
    <xdr:sp macro="" textlink="">
      <xdr:nvSpPr>
        <xdr:cNvPr id="382" name="テキスト ボックス 381"/>
        <xdr:cNvSpPr txBox="1"/>
      </xdr:nvSpPr>
      <xdr:spPr>
        <a:xfrm>
          <a:off x="6705111" y="97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111958</xdr:rowOff>
    </xdr:from>
    <xdr:to>
      <xdr:col>15</xdr:col>
      <xdr:colOff>180975</xdr:colOff>
      <xdr:row>79</xdr:row>
      <xdr:rowOff>5624</xdr:rowOff>
    </xdr:to>
    <xdr:cxnSp macro="">
      <xdr:nvCxnSpPr>
        <xdr:cNvPr id="411" name="直線コネクタ 410"/>
        <xdr:cNvCxnSpPr/>
      </xdr:nvCxnSpPr>
      <xdr:spPr>
        <a:xfrm>
          <a:off x="9639300" y="13485058"/>
          <a:ext cx="838200" cy="6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126274</xdr:rowOff>
    </xdr:from>
    <xdr:to>
      <xdr:col>15</xdr:col>
      <xdr:colOff>231775</xdr:colOff>
      <xdr:row>79</xdr:row>
      <xdr:rowOff>56424</xdr:rowOff>
    </xdr:to>
    <xdr:sp macro="" textlink="">
      <xdr:nvSpPr>
        <xdr:cNvPr id="421" name="円/楕円 420"/>
        <xdr:cNvSpPr/>
      </xdr:nvSpPr>
      <xdr:spPr>
        <a:xfrm>
          <a:off x="10426700" y="134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92190</xdr:rowOff>
    </xdr:from>
    <xdr:ext cx="534377" cy="259045"/>
    <xdr:sp macro="" textlink="">
      <xdr:nvSpPr>
        <xdr:cNvPr id="422" name="普通建設事業費 （ うち新規整備　）該当値テキスト"/>
        <xdr:cNvSpPr txBox="1"/>
      </xdr:nvSpPr>
      <xdr:spPr>
        <a:xfrm>
          <a:off x="10528300" y="13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61158</xdr:rowOff>
    </xdr:from>
    <xdr:to>
      <xdr:col>14</xdr:col>
      <xdr:colOff>79375</xdr:colOff>
      <xdr:row>78</xdr:row>
      <xdr:rowOff>162758</xdr:rowOff>
    </xdr:to>
    <xdr:sp macro="" textlink="">
      <xdr:nvSpPr>
        <xdr:cNvPr id="423" name="円/楕円 422"/>
        <xdr:cNvSpPr/>
      </xdr:nvSpPr>
      <xdr:spPr>
        <a:xfrm>
          <a:off x="9588500" y="134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7835</xdr:rowOff>
    </xdr:from>
    <xdr:ext cx="534377" cy="259045"/>
    <xdr:sp macro="" textlink="">
      <xdr:nvSpPr>
        <xdr:cNvPr id="424" name="テキスト ボックス 423"/>
        <xdr:cNvSpPr txBox="1"/>
      </xdr:nvSpPr>
      <xdr:spPr>
        <a:xfrm>
          <a:off x="9372111" y="132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160426</xdr:rowOff>
    </xdr:from>
    <xdr:to>
      <xdr:col>15</xdr:col>
      <xdr:colOff>180975</xdr:colOff>
      <xdr:row>98</xdr:row>
      <xdr:rowOff>7920</xdr:rowOff>
    </xdr:to>
    <xdr:cxnSp macro="">
      <xdr:nvCxnSpPr>
        <xdr:cNvPr id="453" name="直線コネクタ 452"/>
        <xdr:cNvCxnSpPr/>
      </xdr:nvCxnSpPr>
      <xdr:spPr>
        <a:xfrm flipV="1">
          <a:off x="9639300" y="16791076"/>
          <a:ext cx="838200" cy="1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109626</xdr:rowOff>
    </xdr:from>
    <xdr:to>
      <xdr:col>15</xdr:col>
      <xdr:colOff>231775</xdr:colOff>
      <xdr:row>98</xdr:row>
      <xdr:rowOff>39776</xdr:rowOff>
    </xdr:to>
    <xdr:sp macro="" textlink="">
      <xdr:nvSpPr>
        <xdr:cNvPr id="463" name="円/楕円 462"/>
        <xdr:cNvSpPr/>
      </xdr:nvSpPr>
      <xdr:spPr>
        <a:xfrm>
          <a:off x="10426700" y="167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88053</xdr:rowOff>
    </xdr:from>
    <xdr:ext cx="534377" cy="259045"/>
    <xdr:sp macro="" textlink="">
      <xdr:nvSpPr>
        <xdr:cNvPr id="464" name="普通建設事業費 （ うち更新整備　）該当値テキスト"/>
        <xdr:cNvSpPr txBox="1"/>
      </xdr:nvSpPr>
      <xdr:spPr>
        <a:xfrm>
          <a:off x="10528300" y="167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128570</xdr:rowOff>
    </xdr:from>
    <xdr:to>
      <xdr:col>14</xdr:col>
      <xdr:colOff>79375</xdr:colOff>
      <xdr:row>98</xdr:row>
      <xdr:rowOff>58720</xdr:rowOff>
    </xdr:to>
    <xdr:sp macro="" textlink="">
      <xdr:nvSpPr>
        <xdr:cNvPr id="465" name="円/楕円 464"/>
        <xdr:cNvSpPr/>
      </xdr:nvSpPr>
      <xdr:spPr>
        <a:xfrm>
          <a:off x="9588500" y="167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49847</xdr:rowOff>
    </xdr:from>
    <xdr:ext cx="534377" cy="259045"/>
    <xdr:sp macro="" textlink="">
      <xdr:nvSpPr>
        <xdr:cNvPr id="466" name="テキスト ボックス 465"/>
        <xdr:cNvSpPr txBox="1"/>
      </xdr:nvSpPr>
      <xdr:spPr>
        <a:xfrm>
          <a:off x="9372111" y="168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18181</xdr:rowOff>
    </xdr:from>
    <xdr:to>
      <xdr:col>23</xdr:col>
      <xdr:colOff>517525</xdr:colOff>
      <xdr:row>38</xdr:row>
      <xdr:rowOff>97281</xdr:rowOff>
    </xdr:to>
    <xdr:cxnSp macro="">
      <xdr:nvCxnSpPr>
        <xdr:cNvPr id="493" name="直線コネクタ 492"/>
        <xdr:cNvCxnSpPr/>
      </xdr:nvCxnSpPr>
      <xdr:spPr>
        <a:xfrm>
          <a:off x="15481300" y="6533281"/>
          <a:ext cx="838200" cy="7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18181</xdr:rowOff>
    </xdr:from>
    <xdr:to>
      <xdr:col>22</xdr:col>
      <xdr:colOff>365125</xdr:colOff>
      <xdr:row>38</xdr:row>
      <xdr:rowOff>95338</xdr:rowOff>
    </xdr:to>
    <xdr:cxnSp macro="">
      <xdr:nvCxnSpPr>
        <xdr:cNvPr id="496" name="直線コネクタ 495"/>
        <xdr:cNvCxnSpPr/>
      </xdr:nvCxnSpPr>
      <xdr:spPr>
        <a:xfrm flipV="1">
          <a:off x="14592300" y="6533281"/>
          <a:ext cx="889000" cy="7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95338</xdr:rowOff>
    </xdr:from>
    <xdr:to>
      <xdr:col>21</xdr:col>
      <xdr:colOff>161925</xdr:colOff>
      <xdr:row>38</xdr:row>
      <xdr:rowOff>136111</xdr:rowOff>
    </xdr:to>
    <xdr:cxnSp macro="">
      <xdr:nvCxnSpPr>
        <xdr:cNvPr id="499" name="直線コネクタ 498"/>
        <xdr:cNvCxnSpPr/>
      </xdr:nvCxnSpPr>
      <xdr:spPr>
        <a:xfrm flipV="1">
          <a:off x="13703300" y="6610438"/>
          <a:ext cx="889000" cy="4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145467</xdr:rowOff>
    </xdr:from>
    <xdr:ext cx="469744" cy="259045"/>
    <xdr:sp macro="" textlink="">
      <xdr:nvSpPr>
        <xdr:cNvPr id="501" name="テキスト ボックス 500"/>
        <xdr:cNvSpPr txBox="1"/>
      </xdr:nvSpPr>
      <xdr:spPr>
        <a:xfrm>
          <a:off x="14357427" y="66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136111</xdr:rowOff>
    </xdr:from>
    <xdr:to>
      <xdr:col>19</xdr:col>
      <xdr:colOff>644525</xdr:colOff>
      <xdr:row>38</xdr:row>
      <xdr:rowOff>137620</xdr:rowOff>
    </xdr:to>
    <xdr:cxnSp macro="">
      <xdr:nvCxnSpPr>
        <xdr:cNvPr id="502" name="直線コネクタ 501"/>
        <xdr:cNvCxnSpPr/>
      </xdr:nvCxnSpPr>
      <xdr:spPr>
        <a:xfrm flipV="1">
          <a:off x="12814300" y="6651211"/>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46481</xdr:rowOff>
    </xdr:from>
    <xdr:to>
      <xdr:col>23</xdr:col>
      <xdr:colOff>568325</xdr:colOff>
      <xdr:row>38</xdr:row>
      <xdr:rowOff>148081</xdr:rowOff>
    </xdr:to>
    <xdr:sp macro="" textlink="">
      <xdr:nvSpPr>
        <xdr:cNvPr id="512" name="円/楕円 511"/>
        <xdr:cNvSpPr/>
      </xdr:nvSpPr>
      <xdr:spPr>
        <a:xfrm>
          <a:off x="16268700" y="65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5858</xdr:rowOff>
    </xdr:from>
    <xdr:ext cx="469744" cy="259045"/>
    <xdr:sp macro="" textlink="">
      <xdr:nvSpPr>
        <xdr:cNvPr id="513" name="災害復旧事業費該当値テキスト"/>
        <xdr:cNvSpPr txBox="1"/>
      </xdr:nvSpPr>
      <xdr:spPr>
        <a:xfrm>
          <a:off x="16370300" y="634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138831</xdr:rowOff>
    </xdr:from>
    <xdr:to>
      <xdr:col>22</xdr:col>
      <xdr:colOff>415925</xdr:colOff>
      <xdr:row>38</xdr:row>
      <xdr:rowOff>68980</xdr:rowOff>
    </xdr:to>
    <xdr:sp macro="" textlink="">
      <xdr:nvSpPr>
        <xdr:cNvPr id="514" name="円/楕円 513"/>
        <xdr:cNvSpPr/>
      </xdr:nvSpPr>
      <xdr:spPr>
        <a:xfrm>
          <a:off x="15430500" y="6482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85508</xdr:rowOff>
    </xdr:from>
    <xdr:ext cx="534377" cy="259045"/>
    <xdr:sp macro="" textlink="">
      <xdr:nvSpPr>
        <xdr:cNvPr id="515" name="テキスト ボックス 514"/>
        <xdr:cNvSpPr txBox="1"/>
      </xdr:nvSpPr>
      <xdr:spPr>
        <a:xfrm>
          <a:off x="15214111" y="625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44538</xdr:rowOff>
    </xdr:from>
    <xdr:to>
      <xdr:col>21</xdr:col>
      <xdr:colOff>212725</xdr:colOff>
      <xdr:row>38</xdr:row>
      <xdr:rowOff>146138</xdr:rowOff>
    </xdr:to>
    <xdr:sp macro="" textlink="">
      <xdr:nvSpPr>
        <xdr:cNvPr id="516" name="円/楕円 515"/>
        <xdr:cNvSpPr/>
      </xdr:nvSpPr>
      <xdr:spPr>
        <a:xfrm>
          <a:off x="14541500" y="655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162665</xdr:rowOff>
    </xdr:from>
    <xdr:ext cx="469744" cy="259045"/>
    <xdr:sp macro="" textlink="">
      <xdr:nvSpPr>
        <xdr:cNvPr id="517" name="テキスト ボックス 516"/>
        <xdr:cNvSpPr txBox="1"/>
      </xdr:nvSpPr>
      <xdr:spPr>
        <a:xfrm>
          <a:off x="14357427" y="63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85311</xdr:rowOff>
    </xdr:from>
    <xdr:to>
      <xdr:col>20</xdr:col>
      <xdr:colOff>9525</xdr:colOff>
      <xdr:row>39</xdr:row>
      <xdr:rowOff>15461</xdr:rowOff>
    </xdr:to>
    <xdr:sp macro="" textlink="">
      <xdr:nvSpPr>
        <xdr:cNvPr id="518" name="円/楕円 517"/>
        <xdr:cNvSpPr/>
      </xdr:nvSpPr>
      <xdr:spPr>
        <a:xfrm>
          <a:off x="13652500" y="66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6588</xdr:rowOff>
    </xdr:from>
    <xdr:ext cx="378565" cy="259045"/>
    <xdr:sp macro="" textlink="">
      <xdr:nvSpPr>
        <xdr:cNvPr id="519" name="テキスト ボックス 518"/>
        <xdr:cNvSpPr txBox="1"/>
      </xdr:nvSpPr>
      <xdr:spPr>
        <a:xfrm>
          <a:off x="13514017" y="669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86820</xdr:rowOff>
    </xdr:from>
    <xdr:to>
      <xdr:col>18</xdr:col>
      <xdr:colOff>492125</xdr:colOff>
      <xdr:row>39</xdr:row>
      <xdr:rowOff>16970</xdr:rowOff>
    </xdr:to>
    <xdr:sp macro="" textlink="">
      <xdr:nvSpPr>
        <xdr:cNvPr id="520" name="円/楕円 519"/>
        <xdr:cNvSpPr/>
      </xdr:nvSpPr>
      <xdr:spPr>
        <a:xfrm>
          <a:off x="12763500" y="66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8097</xdr:rowOff>
    </xdr:from>
    <xdr:ext cx="378565" cy="259045"/>
    <xdr:sp macro="" textlink="">
      <xdr:nvSpPr>
        <xdr:cNvPr id="521" name="テキスト ボックス 520"/>
        <xdr:cNvSpPr txBox="1"/>
      </xdr:nvSpPr>
      <xdr:spPr>
        <a:xfrm>
          <a:off x="12625017" y="6694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24961</xdr:rowOff>
    </xdr:from>
    <xdr:to>
      <xdr:col>23</xdr:col>
      <xdr:colOff>517525</xdr:colOff>
      <xdr:row>78</xdr:row>
      <xdr:rowOff>28257</xdr:rowOff>
    </xdr:to>
    <xdr:cxnSp macro="">
      <xdr:nvCxnSpPr>
        <xdr:cNvPr id="605" name="直線コネクタ 604"/>
        <xdr:cNvCxnSpPr/>
      </xdr:nvCxnSpPr>
      <xdr:spPr>
        <a:xfrm flipV="1">
          <a:off x="15481300" y="13398061"/>
          <a:ext cx="8382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27553</xdr:rowOff>
    </xdr:from>
    <xdr:to>
      <xdr:col>22</xdr:col>
      <xdr:colOff>365125</xdr:colOff>
      <xdr:row>78</xdr:row>
      <xdr:rowOff>28257</xdr:rowOff>
    </xdr:to>
    <xdr:cxnSp macro="">
      <xdr:nvCxnSpPr>
        <xdr:cNvPr id="608" name="直線コネクタ 607"/>
        <xdr:cNvCxnSpPr/>
      </xdr:nvCxnSpPr>
      <xdr:spPr>
        <a:xfrm>
          <a:off x="14592300" y="13400653"/>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27553</xdr:rowOff>
    </xdr:from>
    <xdr:to>
      <xdr:col>21</xdr:col>
      <xdr:colOff>161925</xdr:colOff>
      <xdr:row>78</xdr:row>
      <xdr:rowOff>35092</xdr:rowOff>
    </xdr:to>
    <xdr:cxnSp macro="">
      <xdr:nvCxnSpPr>
        <xdr:cNvPr id="611" name="直線コネクタ 610"/>
        <xdr:cNvCxnSpPr/>
      </xdr:nvCxnSpPr>
      <xdr:spPr>
        <a:xfrm flipV="1">
          <a:off x="13703300" y="13400653"/>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34609</xdr:rowOff>
    </xdr:from>
    <xdr:to>
      <xdr:col>19</xdr:col>
      <xdr:colOff>644525</xdr:colOff>
      <xdr:row>78</xdr:row>
      <xdr:rowOff>35092</xdr:rowOff>
    </xdr:to>
    <xdr:cxnSp macro="">
      <xdr:nvCxnSpPr>
        <xdr:cNvPr id="614" name="直線コネクタ 613"/>
        <xdr:cNvCxnSpPr/>
      </xdr:nvCxnSpPr>
      <xdr:spPr>
        <a:xfrm>
          <a:off x="12814300" y="13407709"/>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145611</xdr:rowOff>
    </xdr:from>
    <xdr:to>
      <xdr:col>23</xdr:col>
      <xdr:colOff>568325</xdr:colOff>
      <xdr:row>78</xdr:row>
      <xdr:rowOff>75761</xdr:rowOff>
    </xdr:to>
    <xdr:sp macro="" textlink="">
      <xdr:nvSpPr>
        <xdr:cNvPr id="624" name="円/楕円 623"/>
        <xdr:cNvSpPr/>
      </xdr:nvSpPr>
      <xdr:spPr>
        <a:xfrm>
          <a:off x="16268700" y="133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60538</xdr:rowOff>
    </xdr:from>
    <xdr:ext cx="534377" cy="259045"/>
    <xdr:sp macro="" textlink="">
      <xdr:nvSpPr>
        <xdr:cNvPr id="625" name="公債費該当値テキスト"/>
        <xdr:cNvSpPr txBox="1"/>
      </xdr:nvSpPr>
      <xdr:spPr>
        <a:xfrm>
          <a:off x="16370300" y="1326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50,115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148907</xdr:rowOff>
    </xdr:from>
    <xdr:to>
      <xdr:col>22</xdr:col>
      <xdr:colOff>415925</xdr:colOff>
      <xdr:row>78</xdr:row>
      <xdr:rowOff>79057</xdr:rowOff>
    </xdr:to>
    <xdr:sp macro="" textlink="">
      <xdr:nvSpPr>
        <xdr:cNvPr id="626" name="円/楕円 625"/>
        <xdr:cNvSpPr/>
      </xdr:nvSpPr>
      <xdr:spPr>
        <a:xfrm>
          <a:off x="15430500" y="133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70184</xdr:rowOff>
    </xdr:from>
    <xdr:ext cx="534377" cy="259045"/>
    <xdr:sp macro="" textlink="">
      <xdr:nvSpPr>
        <xdr:cNvPr id="627" name="テキスト ボックス 626"/>
        <xdr:cNvSpPr txBox="1"/>
      </xdr:nvSpPr>
      <xdr:spPr>
        <a:xfrm>
          <a:off x="15214111" y="134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148203</xdr:rowOff>
    </xdr:from>
    <xdr:to>
      <xdr:col>21</xdr:col>
      <xdr:colOff>212725</xdr:colOff>
      <xdr:row>78</xdr:row>
      <xdr:rowOff>78353</xdr:rowOff>
    </xdr:to>
    <xdr:sp macro="" textlink="">
      <xdr:nvSpPr>
        <xdr:cNvPr id="628" name="円/楕円 627"/>
        <xdr:cNvSpPr/>
      </xdr:nvSpPr>
      <xdr:spPr>
        <a:xfrm>
          <a:off x="14541500" y="133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69480</xdr:rowOff>
    </xdr:from>
    <xdr:ext cx="534377" cy="259045"/>
    <xdr:sp macro="" textlink="">
      <xdr:nvSpPr>
        <xdr:cNvPr id="629" name="テキスト ボックス 628"/>
        <xdr:cNvSpPr txBox="1"/>
      </xdr:nvSpPr>
      <xdr:spPr>
        <a:xfrm>
          <a:off x="14325111" y="134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155742</xdr:rowOff>
    </xdr:from>
    <xdr:to>
      <xdr:col>20</xdr:col>
      <xdr:colOff>9525</xdr:colOff>
      <xdr:row>78</xdr:row>
      <xdr:rowOff>85892</xdr:rowOff>
    </xdr:to>
    <xdr:sp macro="" textlink="">
      <xdr:nvSpPr>
        <xdr:cNvPr id="630" name="円/楕円 629"/>
        <xdr:cNvSpPr/>
      </xdr:nvSpPr>
      <xdr:spPr>
        <a:xfrm>
          <a:off x="13652500" y="13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77019</xdr:rowOff>
    </xdr:from>
    <xdr:ext cx="534377" cy="259045"/>
    <xdr:sp macro="" textlink="">
      <xdr:nvSpPr>
        <xdr:cNvPr id="631" name="テキスト ボックス 630"/>
        <xdr:cNvSpPr txBox="1"/>
      </xdr:nvSpPr>
      <xdr:spPr>
        <a:xfrm>
          <a:off x="13436111" y="134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155259</xdr:rowOff>
    </xdr:from>
    <xdr:to>
      <xdr:col>18</xdr:col>
      <xdr:colOff>492125</xdr:colOff>
      <xdr:row>78</xdr:row>
      <xdr:rowOff>85409</xdr:rowOff>
    </xdr:to>
    <xdr:sp macro="" textlink="">
      <xdr:nvSpPr>
        <xdr:cNvPr id="632" name="円/楕円 631"/>
        <xdr:cNvSpPr/>
      </xdr:nvSpPr>
      <xdr:spPr>
        <a:xfrm>
          <a:off x="12763500" y="133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76536</xdr:rowOff>
    </xdr:from>
    <xdr:ext cx="534377" cy="259045"/>
    <xdr:sp macro="" textlink="">
      <xdr:nvSpPr>
        <xdr:cNvPr id="633" name="テキスト ボックス 632"/>
        <xdr:cNvSpPr txBox="1"/>
      </xdr:nvSpPr>
      <xdr:spPr>
        <a:xfrm>
          <a:off x="12547111" y="134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104642</xdr:rowOff>
    </xdr:from>
    <xdr:to>
      <xdr:col>23</xdr:col>
      <xdr:colOff>517525</xdr:colOff>
      <xdr:row>98</xdr:row>
      <xdr:rowOff>114088</xdr:rowOff>
    </xdr:to>
    <xdr:cxnSp macro="">
      <xdr:nvCxnSpPr>
        <xdr:cNvPr id="660" name="直線コネクタ 659"/>
        <xdr:cNvCxnSpPr/>
      </xdr:nvCxnSpPr>
      <xdr:spPr>
        <a:xfrm>
          <a:off x="15481300" y="16906742"/>
          <a:ext cx="8382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104642</xdr:rowOff>
    </xdr:from>
    <xdr:to>
      <xdr:col>22</xdr:col>
      <xdr:colOff>365125</xdr:colOff>
      <xdr:row>98</xdr:row>
      <xdr:rowOff>116081</xdr:rowOff>
    </xdr:to>
    <xdr:cxnSp macro="">
      <xdr:nvCxnSpPr>
        <xdr:cNvPr id="663" name="直線コネクタ 662"/>
        <xdr:cNvCxnSpPr/>
      </xdr:nvCxnSpPr>
      <xdr:spPr>
        <a:xfrm flipV="1">
          <a:off x="14592300" y="16906742"/>
          <a:ext cx="889000" cy="1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92763</xdr:rowOff>
    </xdr:from>
    <xdr:to>
      <xdr:col>21</xdr:col>
      <xdr:colOff>161925</xdr:colOff>
      <xdr:row>98</xdr:row>
      <xdr:rowOff>116081</xdr:rowOff>
    </xdr:to>
    <xdr:cxnSp macro="">
      <xdr:nvCxnSpPr>
        <xdr:cNvPr id="666" name="直線コネクタ 665"/>
        <xdr:cNvCxnSpPr/>
      </xdr:nvCxnSpPr>
      <xdr:spPr>
        <a:xfrm>
          <a:off x="13703300" y="16894863"/>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92763</xdr:rowOff>
    </xdr:from>
    <xdr:to>
      <xdr:col>19</xdr:col>
      <xdr:colOff>644525</xdr:colOff>
      <xdr:row>98</xdr:row>
      <xdr:rowOff>100798</xdr:rowOff>
    </xdr:to>
    <xdr:cxnSp macro="">
      <xdr:nvCxnSpPr>
        <xdr:cNvPr id="669" name="直線コネクタ 668"/>
        <xdr:cNvCxnSpPr/>
      </xdr:nvCxnSpPr>
      <xdr:spPr>
        <a:xfrm flipV="1">
          <a:off x="12814300" y="16894863"/>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63288</xdr:rowOff>
    </xdr:from>
    <xdr:to>
      <xdr:col>23</xdr:col>
      <xdr:colOff>568325</xdr:colOff>
      <xdr:row>98</xdr:row>
      <xdr:rowOff>164888</xdr:rowOff>
    </xdr:to>
    <xdr:sp macro="" textlink="">
      <xdr:nvSpPr>
        <xdr:cNvPr id="679" name="円/楕円 678"/>
        <xdr:cNvSpPr/>
      </xdr:nvSpPr>
      <xdr:spPr>
        <a:xfrm>
          <a:off x="16268700" y="1686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53842</xdr:rowOff>
    </xdr:from>
    <xdr:to>
      <xdr:col>22</xdr:col>
      <xdr:colOff>415925</xdr:colOff>
      <xdr:row>98</xdr:row>
      <xdr:rowOff>155442</xdr:rowOff>
    </xdr:to>
    <xdr:sp macro="" textlink="">
      <xdr:nvSpPr>
        <xdr:cNvPr id="681" name="円/楕円 680"/>
        <xdr:cNvSpPr/>
      </xdr:nvSpPr>
      <xdr:spPr>
        <a:xfrm>
          <a:off x="15430500" y="1685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146569</xdr:rowOff>
    </xdr:from>
    <xdr:ext cx="534377" cy="259045"/>
    <xdr:sp macro="" textlink="">
      <xdr:nvSpPr>
        <xdr:cNvPr id="682" name="テキスト ボックス 681"/>
        <xdr:cNvSpPr txBox="1"/>
      </xdr:nvSpPr>
      <xdr:spPr>
        <a:xfrm>
          <a:off x="15214111" y="1694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65281</xdr:rowOff>
    </xdr:from>
    <xdr:to>
      <xdr:col>21</xdr:col>
      <xdr:colOff>212725</xdr:colOff>
      <xdr:row>98</xdr:row>
      <xdr:rowOff>166881</xdr:rowOff>
    </xdr:to>
    <xdr:sp macro="" textlink="">
      <xdr:nvSpPr>
        <xdr:cNvPr id="683" name="円/楕円 682"/>
        <xdr:cNvSpPr/>
      </xdr:nvSpPr>
      <xdr:spPr>
        <a:xfrm>
          <a:off x="14541500" y="168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158008</xdr:rowOff>
    </xdr:from>
    <xdr:ext cx="534377" cy="259045"/>
    <xdr:sp macro="" textlink="">
      <xdr:nvSpPr>
        <xdr:cNvPr id="684" name="テキスト ボックス 683"/>
        <xdr:cNvSpPr txBox="1"/>
      </xdr:nvSpPr>
      <xdr:spPr>
        <a:xfrm>
          <a:off x="14325111" y="169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41963</xdr:rowOff>
    </xdr:from>
    <xdr:to>
      <xdr:col>20</xdr:col>
      <xdr:colOff>9525</xdr:colOff>
      <xdr:row>98</xdr:row>
      <xdr:rowOff>143563</xdr:rowOff>
    </xdr:to>
    <xdr:sp macro="" textlink="">
      <xdr:nvSpPr>
        <xdr:cNvPr id="685" name="円/楕円 684"/>
        <xdr:cNvSpPr/>
      </xdr:nvSpPr>
      <xdr:spPr>
        <a:xfrm>
          <a:off x="13652500" y="168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134690</xdr:rowOff>
    </xdr:from>
    <xdr:ext cx="534377" cy="259045"/>
    <xdr:sp macro="" textlink="">
      <xdr:nvSpPr>
        <xdr:cNvPr id="686" name="テキスト ボックス 685"/>
        <xdr:cNvSpPr txBox="1"/>
      </xdr:nvSpPr>
      <xdr:spPr>
        <a:xfrm>
          <a:off x="13436111" y="169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49998</xdr:rowOff>
    </xdr:from>
    <xdr:to>
      <xdr:col>18</xdr:col>
      <xdr:colOff>492125</xdr:colOff>
      <xdr:row>98</xdr:row>
      <xdr:rowOff>151598</xdr:rowOff>
    </xdr:to>
    <xdr:sp macro="" textlink="">
      <xdr:nvSpPr>
        <xdr:cNvPr id="687" name="円/楕円 686"/>
        <xdr:cNvSpPr/>
      </xdr:nvSpPr>
      <xdr:spPr>
        <a:xfrm>
          <a:off x="12763500" y="1685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142725</xdr:rowOff>
    </xdr:from>
    <xdr:ext cx="534377" cy="259045"/>
    <xdr:sp macro="" textlink="">
      <xdr:nvSpPr>
        <xdr:cNvPr id="688" name="テキスト ボックス 687"/>
        <xdr:cNvSpPr txBox="1"/>
      </xdr:nvSpPr>
      <xdr:spPr>
        <a:xfrm>
          <a:off x="12547111" y="1694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108077</xdr:rowOff>
    </xdr:from>
    <xdr:to>
      <xdr:col>32</xdr:col>
      <xdr:colOff>187325</xdr:colOff>
      <xdr:row>57</xdr:row>
      <xdr:rowOff>112154</xdr:rowOff>
    </xdr:to>
    <xdr:cxnSp macro="">
      <xdr:nvCxnSpPr>
        <xdr:cNvPr id="772" name="直線コネクタ 771"/>
        <xdr:cNvCxnSpPr/>
      </xdr:nvCxnSpPr>
      <xdr:spPr>
        <a:xfrm>
          <a:off x="21323300" y="9880727"/>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108077</xdr:rowOff>
    </xdr:from>
    <xdr:to>
      <xdr:col>31</xdr:col>
      <xdr:colOff>34925</xdr:colOff>
      <xdr:row>57</xdr:row>
      <xdr:rowOff>134328</xdr:rowOff>
    </xdr:to>
    <xdr:cxnSp macro="">
      <xdr:nvCxnSpPr>
        <xdr:cNvPr id="775" name="直線コネクタ 774"/>
        <xdr:cNvCxnSpPr/>
      </xdr:nvCxnSpPr>
      <xdr:spPr>
        <a:xfrm flipV="1">
          <a:off x="20434300" y="9880727"/>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134328</xdr:rowOff>
    </xdr:from>
    <xdr:to>
      <xdr:col>29</xdr:col>
      <xdr:colOff>517525</xdr:colOff>
      <xdr:row>57</xdr:row>
      <xdr:rowOff>135680</xdr:rowOff>
    </xdr:to>
    <xdr:cxnSp macro="">
      <xdr:nvCxnSpPr>
        <xdr:cNvPr id="778" name="直線コネクタ 777"/>
        <xdr:cNvCxnSpPr/>
      </xdr:nvCxnSpPr>
      <xdr:spPr>
        <a:xfrm flipV="1">
          <a:off x="19545300" y="9906978"/>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135680</xdr:rowOff>
    </xdr:from>
    <xdr:to>
      <xdr:col>28</xdr:col>
      <xdr:colOff>314325</xdr:colOff>
      <xdr:row>57</xdr:row>
      <xdr:rowOff>139376</xdr:rowOff>
    </xdr:to>
    <xdr:cxnSp macro="">
      <xdr:nvCxnSpPr>
        <xdr:cNvPr id="781" name="直線コネクタ 780"/>
        <xdr:cNvCxnSpPr/>
      </xdr:nvCxnSpPr>
      <xdr:spPr>
        <a:xfrm flipV="1">
          <a:off x="18656300" y="9908330"/>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61354</xdr:rowOff>
    </xdr:from>
    <xdr:to>
      <xdr:col>32</xdr:col>
      <xdr:colOff>238125</xdr:colOff>
      <xdr:row>57</xdr:row>
      <xdr:rowOff>162954</xdr:rowOff>
    </xdr:to>
    <xdr:sp macro="" textlink="">
      <xdr:nvSpPr>
        <xdr:cNvPr id="791" name="円/楕円 790"/>
        <xdr:cNvSpPr/>
      </xdr:nvSpPr>
      <xdr:spPr>
        <a:xfrm>
          <a:off x="22110700" y="98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84231</xdr:rowOff>
    </xdr:from>
    <xdr:ext cx="534377" cy="259045"/>
    <xdr:sp macro="" textlink="">
      <xdr:nvSpPr>
        <xdr:cNvPr id="792" name="貸付金該当値テキスト"/>
        <xdr:cNvSpPr txBox="1"/>
      </xdr:nvSpPr>
      <xdr:spPr>
        <a:xfrm>
          <a:off x="22212300" y="96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57277</xdr:rowOff>
    </xdr:from>
    <xdr:to>
      <xdr:col>31</xdr:col>
      <xdr:colOff>85725</xdr:colOff>
      <xdr:row>57</xdr:row>
      <xdr:rowOff>158877</xdr:rowOff>
    </xdr:to>
    <xdr:sp macro="" textlink="">
      <xdr:nvSpPr>
        <xdr:cNvPr id="793" name="円/楕円 792"/>
        <xdr:cNvSpPr/>
      </xdr:nvSpPr>
      <xdr:spPr>
        <a:xfrm>
          <a:off x="21272500" y="98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3954</xdr:rowOff>
    </xdr:from>
    <xdr:ext cx="534377" cy="259045"/>
    <xdr:sp macro="" textlink="">
      <xdr:nvSpPr>
        <xdr:cNvPr id="794" name="テキスト ボックス 793"/>
        <xdr:cNvSpPr txBox="1"/>
      </xdr:nvSpPr>
      <xdr:spPr>
        <a:xfrm>
          <a:off x="21056111" y="96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83528</xdr:rowOff>
    </xdr:from>
    <xdr:to>
      <xdr:col>29</xdr:col>
      <xdr:colOff>568325</xdr:colOff>
      <xdr:row>58</xdr:row>
      <xdr:rowOff>13678</xdr:rowOff>
    </xdr:to>
    <xdr:sp macro="" textlink="">
      <xdr:nvSpPr>
        <xdr:cNvPr id="795" name="円/楕円 794"/>
        <xdr:cNvSpPr/>
      </xdr:nvSpPr>
      <xdr:spPr>
        <a:xfrm>
          <a:off x="20383500" y="98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30205</xdr:rowOff>
    </xdr:from>
    <xdr:ext cx="534377" cy="259045"/>
    <xdr:sp macro="" textlink="">
      <xdr:nvSpPr>
        <xdr:cNvPr id="796" name="テキスト ボックス 795"/>
        <xdr:cNvSpPr txBox="1"/>
      </xdr:nvSpPr>
      <xdr:spPr>
        <a:xfrm>
          <a:off x="20167111" y="96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84880</xdr:rowOff>
    </xdr:from>
    <xdr:to>
      <xdr:col>28</xdr:col>
      <xdr:colOff>365125</xdr:colOff>
      <xdr:row>58</xdr:row>
      <xdr:rowOff>15030</xdr:rowOff>
    </xdr:to>
    <xdr:sp macro="" textlink="">
      <xdr:nvSpPr>
        <xdr:cNvPr id="797" name="円/楕円 796"/>
        <xdr:cNvSpPr/>
      </xdr:nvSpPr>
      <xdr:spPr>
        <a:xfrm>
          <a:off x="19494500" y="98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31557</xdr:rowOff>
    </xdr:from>
    <xdr:ext cx="534377" cy="259045"/>
    <xdr:sp macro="" textlink="">
      <xdr:nvSpPr>
        <xdr:cNvPr id="798" name="テキスト ボックス 797"/>
        <xdr:cNvSpPr txBox="1"/>
      </xdr:nvSpPr>
      <xdr:spPr>
        <a:xfrm>
          <a:off x="19278111" y="96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88576</xdr:rowOff>
    </xdr:from>
    <xdr:to>
      <xdr:col>27</xdr:col>
      <xdr:colOff>161925</xdr:colOff>
      <xdr:row>58</xdr:row>
      <xdr:rowOff>18726</xdr:rowOff>
    </xdr:to>
    <xdr:sp macro="" textlink="">
      <xdr:nvSpPr>
        <xdr:cNvPr id="799" name="円/楕円 798"/>
        <xdr:cNvSpPr/>
      </xdr:nvSpPr>
      <xdr:spPr>
        <a:xfrm>
          <a:off x="18605500" y="98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35253</xdr:rowOff>
    </xdr:from>
    <xdr:ext cx="534377" cy="259045"/>
    <xdr:sp macro="" textlink="">
      <xdr:nvSpPr>
        <xdr:cNvPr id="800" name="テキスト ボックス 799"/>
        <xdr:cNvSpPr txBox="1"/>
      </xdr:nvSpPr>
      <xdr:spPr>
        <a:xfrm>
          <a:off x="18389111" y="963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106325</xdr:rowOff>
    </xdr:from>
    <xdr:to>
      <xdr:col>32</xdr:col>
      <xdr:colOff>187325</xdr:colOff>
      <xdr:row>75</xdr:row>
      <xdr:rowOff>76206</xdr:rowOff>
    </xdr:to>
    <xdr:cxnSp macro="">
      <xdr:nvCxnSpPr>
        <xdr:cNvPr id="830" name="直線コネクタ 829"/>
        <xdr:cNvCxnSpPr/>
      </xdr:nvCxnSpPr>
      <xdr:spPr>
        <a:xfrm flipV="1">
          <a:off x="21323300" y="12793625"/>
          <a:ext cx="838200" cy="1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138614</xdr:rowOff>
    </xdr:from>
    <xdr:to>
      <xdr:col>31</xdr:col>
      <xdr:colOff>34925</xdr:colOff>
      <xdr:row>75</xdr:row>
      <xdr:rowOff>76206</xdr:rowOff>
    </xdr:to>
    <xdr:cxnSp macro="">
      <xdr:nvCxnSpPr>
        <xdr:cNvPr id="833" name="直線コネクタ 832"/>
        <xdr:cNvCxnSpPr/>
      </xdr:nvCxnSpPr>
      <xdr:spPr>
        <a:xfrm>
          <a:off x="20434300" y="12825914"/>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138614</xdr:rowOff>
    </xdr:from>
    <xdr:to>
      <xdr:col>29</xdr:col>
      <xdr:colOff>517525</xdr:colOff>
      <xdr:row>75</xdr:row>
      <xdr:rowOff>95980</xdr:rowOff>
    </xdr:to>
    <xdr:cxnSp macro="">
      <xdr:nvCxnSpPr>
        <xdr:cNvPr id="836" name="直線コネクタ 835"/>
        <xdr:cNvCxnSpPr/>
      </xdr:nvCxnSpPr>
      <xdr:spPr>
        <a:xfrm flipV="1">
          <a:off x="19545300" y="12825914"/>
          <a:ext cx="8890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84893</xdr:rowOff>
    </xdr:from>
    <xdr:to>
      <xdr:col>28</xdr:col>
      <xdr:colOff>314325</xdr:colOff>
      <xdr:row>75</xdr:row>
      <xdr:rowOff>95980</xdr:rowOff>
    </xdr:to>
    <xdr:cxnSp macro="">
      <xdr:nvCxnSpPr>
        <xdr:cNvPr id="839" name="直線コネクタ 838"/>
        <xdr:cNvCxnSpPr/>
      </xdr:nvCxnSpPr>
      <xdr:spPr>
        <a:xfrm>
          <a:off x="18656300" y="1294364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55525</xdr:rowOff>
    </xdr:from>
    <xdr:to>
      <xdr:col>32</xdr:col>
      <xdr:colOff>238125</xdr:colOff>
      <xdr:row>74</xdr:row>
      <xdr:rowOff>157125</xdr:rowOff>
    </xdr:to>
    <xdr:sp macro="" textlink="">
      <xdr:nvSpPr>
        <xdr:cNvPr id="849" name="円/楕円 848"/>
        <xdr:cNvSpPr/>
      </xdr:nvSpPr>
      <xdr:spPr>
        <a:xfrm>
          <a:off x="22110700" y="127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33952</xdr:rowOff>
    </xdr:from>
    <xdr:ext cx="534377" cy="259045"/>
    <xdr:sp macro="" textlink="">
      <xdr:nvSpPr>
        <xdr:cNvPr id="850" name="繰出金該当値テキスト"/>
        <xdr:cNvSpPr txBox="1"/>
      </xdr:nvSpPr>
      <xdr:spPr>
        <a:xfrm>
          <a:off x="22212300" y="127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61,752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25406</xdr:rowOff>
    </xdr:from>
    <xdr:to>
      <xdr:col>31</xdr:col>
      <xdr:colOff>85725</xdr:colOff>
      <xdr:row>75</xdr:row>
      <xdr:rowOff>127006</xdr:rowOff>
    </xdr:to>
    <xdr:sp macro="" textlink="">
      <xdr:nvSpPr>
        <xdr:cNvPr id="851" name="円/楕円 850"/>
        <xdr:cNvSpPr/>
      </xdr:nvSpPr>
      <xdr:spPr>
        <a:xfrm>
          <a:off x="21272500" y="12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118133</xdr:rowOff>
    </xdr:from>
    <xdr:ext cx="534377" cy="259045"/>
    <xdr:sp macro="" textlink="">
      <xdr:nvSpPr>
        <xdr:cNvPr id="852" name="テキスト ボックス 851"/>
        <xdr:cNvSpPr txBox="1"/>
      </xdr:nvSpPr>
      <xdr:spPr>
        <a:xfrm>
          <a:off x="21056111" y="129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87814</xdr:rowOff>
    </xdr:from>
    <xdr:to>
      <xdr:col>29</xdr:col>
      <xdr:colOff>568325</xdr:colOff>
      <xdr:row>75</xdr:row>
      <xdr:rowOff>17964</xdr:rowOff>
    </xdr:to>
    <xdr:sp macro="" textlink="">
      <xdr:nvSpPr>
        <xdr:cNvPr id="853" name="円/楕円 852"/>
        <xdr:cNvSpPr/>
      </xdr:nvSpPr>
      <xdr:spPr>
        <a:xfrm>
          <a:off x="20383500" y="127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34491</xdr:rowOff>
    </xdr:from>
    <xdr:ext cx="534377" cy="259045"/>
    <xdr:sp macro="" textlink="">
      <xdr:nvSpPr>
        <xdr:cNvPr id="854" name="テキスト ボックス 853"/>
        <xdr:cNvSpPr txBox="1"/>
      </xdr:nvSpPr>
      <xdr:spPr>
        <a:xfrm>
          <a:off x="20167111" y="125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45180</xdr:rowOff>
    </xdr:from>
    <xdr:to>
      <xdr:col>28</xdr:col>
      <xdr:colOff>365125</xdr:colOff>
      <xdr:row>75</xdr:row>
      <xdr:rowOff>146780</xdr:rowOff>
    </xdr:to>
    <xdr:sp macro="" textlink="">
      <xdr:nvSpPr>
        <xdr:cNvPr id="855" name="円/楕円 854"/>
        <xdr:cNvSpPr/>
      </xdr:nvSpPr>
      <xdr:spPr>
        <a:xfrm>
          <a:off x="19494500" y="129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137907</xdr:rowOff>
    </xdr:from>
    <xdr:ext cx="534377" cy="259045"/>
    <xdr:sp macro="" textlink="">
      <xdr:nvSpPr>
        <xdr:cNvPr id="856" name="テキスト ボックス 855"/>
        <xdr:cNvSpPr txBox="1"/>
      </xdr:nvSpPr>
      <xdr:spPr>
        <a:xfrm>
          <a:off x="19278111" y="1299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34093</xdr:rowOff>
    </xdr:from>
    <xdr:to>
      <xdr:col>27</xdr:col>
      <xdr:colOff>161925</xdr:colOff>
      <xdr:row>75</xdr:row>
      <xdr:rowOff>135693</xdr:rowOff>
    </xdr:to>
    <xdr:sp macro="" textlink="">
      <xdr:nvSpPr>
        <xdr:cNvPr id="857" name="円/楕円 856"/>
        <xdr:cNvSpPr/>
      </xdr:nvSpPr>
      <xdr:spPr>
        <a:xfrm>
          <a:off x="18605500" y="128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126819</xdr:rowOff>
    </xdr:from>
    <xdr:ext cx="534377" cy="259045"/>
    <xdr:sp macro="" textlink="">
      <xdr:nvSpPr>
        <xdr:cNvPr id="858" name="テキスト ボックス 857"/>
        <xdr:cNvSpPr txBox="1"/>
      </xdr:nvSpPr>
      <xdr:spPr>
        <a:xfrm>
          <a:off x="18389111" y="129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行政改革大綱」に基づく計画的な定員の適正化を進めてきたことにより、人件費は類似団体平均を大きく下回っている。補助費等については、鹿角広域行政組合負担金のほか、地元企業の高度化支援や農業生産物の高付加価値化のための各種補助金などにより類似団体平均を上回っている。維持補修費については除排雪に係る経費が多くを占めているがＨ２７年度は降雪量が少なかったことから、例年と比較して減少している。扶助費は、障害者自立支援給付事業や、認可保育園費、医療扶助費の増により類似団体平均を上回っている。公債費については、類似団体平均を下回っているが、Ｈ２５年度に発生した豪雨災害やＨ２６年度の文化の杜交流館コモッセの建設等により地方債残高が増加しており、今後公債費の増加が見込まれ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限られた財源の中で、今後とも効率的な行政サービスを実施していくため、引き続き事務事業の見直しや補助金の適正化など歳出の抑制に向けた取組を進めていく。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32,744
32,644
707.52
18,315,735
17,830,861
370,088
10,448,646
18,638,079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98361</xdr:rowOff>
    </xdr:from>
    <xdr:to>
      <xdr:col>6</xdr:col>
      <xdr:colOff>511175</xdr:colOff>
      <xdr:row>35</xdr:row>
      <xdr:rowOff>29210</xdr:rowOff>
    </xdr:to>
    <xdr:cxnSp macro="">
      <xdr:nvCxnSpPr>
        <xdr:cNvPr id="61" name="直線コネクタ 60"/>
        <xdr:cNvCxnSpPr/>
      </xdr:nvCxnSpPr>
      <xdr:spPr>
        <a:xfrm flipV="1">
          <a:off x="3797300" y="5927661"/>
          <a:ext cx="838200" cy="1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22923</xdr:rowOff>
    </xdr:from>
    <xdr:to>
      <xdr:col>5</xdr:col>
      <xdr:colOff>358775</xdr:colOff>
      <xdr:row>35</xdr:row>
      <xdr:rowOff>29210</xdr:rowOff>
    </xdr:to>
    <xdr:cxnSp macro="">
      <xdr:nvCxnSpPr>
        <xdr:cNvPr id="64" name="直線コネクタ 63"/>
        <xdr:cNvCxnSpPr/>
      </xdr:nvCxnSpPr>
      <xdr:spPr>
        <a:xfrm>
          <a:off x="2908300" y="6023673"/>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2921</xdr:rowOff>
    </xdr:from>
    <xdr:to>
      <xdr:col>4</xdr:col>
      <xdr:colOff>155575</xdr:colOff>
      <xdr:row>35</xdr:row>
      <xdr:rowOff>22923</xdr:rowOff>
    </xdr:to>
    <xdr:cxnSp macro="">
      <xdr:nvCxnSpPr>
        <xdr:cNvPr id="67" name="直線コネクタ 66"/>
        <xdr:cNvCxnSpPr/>
      </xdr:nvCxnSpPr>
      <xdr:spPr>
        <a:xfrm>
          <a:off x="2019300" y="6003671"/>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53784</xdr:rowOff>
    </xdr:from>
    <xdr:to>
      <xdr:col>2</xdr:col>
      <xdr:colOff>638175</xdr:colOff>
      <xdr:row>35</xdr:row>
      <xdr:rowOff>2921</xdr:rowOff>
    </xdr:to>
    <xdr:cxnSp macro="">
      <xdr:nvCxnSpPr>
        <xdr:cNvPr id="70" name="直線コネクタ 69"/>
        <xdr:cNvCxnSpPr/>
      </xdr:nvCxnSpPr>
      <xdr:spPr>
        <a:xfrm>
          <a:off x="1130300" y="5883084"/>
          <a:ext cx="8890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47561</xdr:rowOff>
    </xdr:from>
    <xdr:to>
      <xdr:col>6</xdr:col>
      <xdr:colOff>561975</xdr:colOff>
      <xdr:row>34</xdr:row>
      <xdr:rowOff>149161</xdr:rowOff>
    </xdr:to>
    <xdr:sp macro="" textlink="">
      <xdr:nvSpPr>
        <xdr:cNvPr id="80" name="円/楕円 79"/>
        <xdr:cNvSpPr/>
      </xdr:nvSpPr>
      <xdr:spPr>
        <a:xfrm>
          <a:off x="4584700" y="58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70438</xdr:rowOff>
    </xdr:from>
    <xdr:ext cx="469744" cy="259045"/>
    <xdr:sp macro="" textlink="">
      <xdr:nvSpPr>
        <xdr:cNvPr id="81" name="議会費該当値テキスト"/>
        <xdr:cNvSpPr txBox="1"/>
      </xdr:nvSpPr>
      <xdr:spPr>
        <a:xfrm>
          <a:off x="4686300" y="572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149860</xdr:rowOff>
    </xdr:from>
    <xdr:to>
      <xdr:col>5</xdr:col>
      <xdr:colOff>409575</xdr:colOff>
      <xdr:row>35</xdr:row>
      <xdr:rowOff>80010</xdr:rowOff>
    </xdr:to>
    <xdr:sp macro="" textlink="">
      <xdr:nvSpPr>
        <xdr:cNvPr id="82" name="円/楕円 81"/>
        <xdr:cNvSpPr/>
      </xdr:nvSpPr>
      <xdr:spPr>
        <a:xfrm>
          <a:off x="3746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96537</xdr:rowOff>
    </xdr:from>
    <xdr:ext cx="469744" cy="259045"/>
    <xdr:sp macro="" textlink="">
      <xdr:nvSpPr>
        <xdr:cNvPr id="83" name="テキスト ボックス 82"/>
        <xdr:cNvSpPr txBox="1"/>
      </xdr:nvSpPr>
      <xdr:spPr>
        <a:xfrm>
          <a:off x="3562427"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143573</xdr:rowOff>
    </xdr:from>
    <xdr:to>
      <xdr:col>4</xdr:col>
      <xdr:colOff>206375</xdr:colOff>
      <xdr:row>35</xdr:row>
      <xdr:rowOff>73723</xdr:rowOff>
    </xdr:to>
    <xdr:sp macro="" textlink="">
      <xdr:nvSpPr>
        <xdr:cNvPr id="84" name="円/楕円 83"/>
        <xdr:cNvSpPr/>
      </xdr:nvSpPr>
      <xdr:spPr>
        <a:xfrm>
          <a:off x="2857500" y="59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90250</xdr:rowOff>
    </xdr:from>
    <xdr:ext cx="469744" cy="259045"/>
    <xdr:sp macro="" textlink="">
      <xdr:nvSpPr>
        <xdr:cNvPr id="85" name="テキスト ボックス 84"/>
        <xdr:cNvSpPr txBox="1"/>
      </xdr:nvSpPr>
      <xdr:spPr>
        <a:xfrm>
          <a:off x="2673427" y="574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123571</xdr:rowOff>
    </xdr:from>
    <xdr:to>
      <xdr:col>3</xdr:col>
      <xdr:colOff>3175</xdr:colOff>
      <xdr:row>35</xdr:row>
      <xdr:rowOff>53721</xdr:rowOff>
    </xdr:to>
    <xdr:sp macro="" textlink="">
      <xdr:nvSpPr>
        <xdr:cNvPr id="86" name="円/楕円 85"/>
        <xdr:cNvSpPr/>
      </xdr:nvSpPr>
      <xdr:spPr>
        <a:xfrm>
          <a:off x="1968500" y="5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70248</xdr:rowOff>
    </xdr:from>
    <xdr:ext cx="469744" cy="259045"/>
    <xdr:sp macro="" textlink="">
      <xdr:nvSpPr>
        <xdr:cNvPr id="87" name="テキスト ボックス 86"/>
        <xdr:cNvSpPr txBox="1"/>
      </xdr:nvSpPr>
      <xdr:spPr>
        <a:xfrm>
          <a:off x="1784427" y="572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2984</xdr:rowOff>
    </xdr:from>
    <xdr:to>
      <xdr:col>1</xdr:col>
      <xdr:colOff>485775</xdr:colOff>
      <xdr:row>34</xdr:row>
      <xdr:rowOff>104584</xdr:rowOff>
    </xdr:to>
    <xdr:sp macro="" textlink="">
      <xdr:nvSpPr>
        <xdr:cNvPr id="88" name="円/楕円 87"/>
        <xdr:cNvSpPr/>
      </xdr:nvSpPr>
      <xdr:spPr>
        <a:xfrm>
          <a:off x="1079500" y="58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121111</xdr:rowOff>
    </xdr:from>
    <xdr:ext cx="469744" cy="259045"/>
    <xdr:sp macro="" textlink="">
      <xdr:nvSpPr>
        <xdr:cNvPr id="89" name="テキスト ボックス 88"/>
        <xdr:cNvSpPr txBox="1"/>
      </xdr:nvSpPr>
      <xdr:spPr>
        <a:xfrm>
          <a:off x="895427" y="560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152892</xdr:rowOff>
    </xdr:from>
    <xdr:to>
      <xdr:col>6</xdr:col>
      <xdr:colOff>511175</xdr:colOff>
      <xdr:row>58</xdr:row>
      <xdr:rowOff>85922</xdr:rowOff>
    </xdr:to>
    <xdr:cxnSp macro="">
      <xdr:nvCxnSpPr>
        <xdr:cNvPr id="118" name="直線コネクタ 117"/>
        <xdr:cNvCxnSpPr/>
      </xdr:nvCxnSpPr>
      <xdr:spPr>
        <a:xfrm>
          <a:off x="3797300" y="9925542"/>
          <a:ext cx="838200" cy="10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152892</xdr:rowOff>
    </xdr:from>
    <xdr:to>
      <xdr:col>5</xdr:col>
      <xdr:colOff>358775</xdr:colOff>
      <xdr:row>58</xdr:row>
      <xdr:rowOff>26013</xdr:rowOff>
    </xdr:to>
    <xdr:cxnSp macro="">
      <xdr:nvCxnSpPr>
        <xdr:cNvPr id="121" name="直線コネクタ 120"/>
        <xdr:cNvCxnSpPr/>
      </xdr:nvCxnSpPr>
      <xdr:spPr>
        <a:xfrm flipV="1">
          <a:off x="2908300" y="9925542"/>
          <a:ext cx="889000" cy="4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15178</xdr:rowOff>
    </xdr:from>
    <xdr:to>
      <xdr:col>4</xdr:col>
      <xdr:colOff>155575</xdr:colOff>
      <xdr:row>58</xdr:row>
      <xdr:rowOff>26013</xdr:rowOff>
    </xdr:to>
    <xdr:cxnSp macro="">
      <xdr:nvCxnSpPr>
        <xdr:cNvPr id="124" name="直線コネクタ 123"/>
        <xdr:cNvCxnSpPr/>
      </xdr:nvCxnSpPr>
      <xdr:spPr>
        <a:xfrm>
          <a:off x="2019300" y="9959278"/>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15178</xdr:rowOff>
    </xdr:from>
    <xdr:to>
      <xdr:col>2</xdr:col>
      <xdr:colOff>638175</xdr:colOff>
      <xdr:row>58</xdr:row>
      <xdr:rowOff>62662</xdr:rowOff>
    </xdr:to>
    <xdr:cxnSp macro="">
      <xdr:nvCxnSpPr>
        <xdr:cNvPr id="127" name="直線コネクタ 126"/>
        <xdr:cNvCxnSpPr/>
      </xdr:nvCxnSpPr>
      <xdr:spPr>
        <a:xfrm flipV="1">
          <a:off x="1130300" y="9959278"/>
          <a:ext cx="8890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35122</xdr:rowOff>
    </xdr:from>
    <xdr:to>
      <xdr:col>6</xdr:col>
      <xdr:colOff>561975</xdr:colOff>
      <xdr:row>58</xdr:row>
      <xdr:rowOff>136722</xdr:rowOff>
    </xdr:to>
    <xdr:sp macro="" textlink="">
      <xdr:nvSpPr>
        <xdr:cNvPr id="137" name="円/楕円 136"/>
        <xdr:cNvSpPr/>
      </xdr:nvSpPr>
      <xdr:spPr>
        <a:xfrm>
          <a:off x="4584700" y="99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102092</xdr:rowOff>
    </xdr:from>
    <xdr:to>
      <xdr:col>5</xdr:col>
      <xdr:colOff>409575</xdr:colOff>
      <xdr:row>58</xdr:row>
      <xdr:rowOff>32242</xdr:rowOff>
    </xdr:to>
    <xdr:sp macro="" textlink="">
      <xdr:nvSpPr>
        <xdr:cNvPr id="139" name="円/楕円 138"/>
        <xdr:cNvSpPr/>
      </xdr:nvSpPr>
      <xdr:spPr>
        <a:xfrm>
          <a:off x="3746500" y="987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48769</xdr:rowOff>
    </xdr:from>
    <xdr:ext cx="599010" cy="259045"/>
    <xdr:sp macro="" textlink="">
      <xdr:nvSpPr>
        <xdr:cNvPr id="140" name="テキスト ボックス 139"/>
        <xdr:cNvSpPr txBox="1"/>
      </xdr:nvSpPr>
      <xdr:spPr>
        <a:xfrm>
          <a:off x="3497794" y="964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146663</xdr:rowOff>
    </xdr:from>
    <xdr:to>
      <xdr:col>4</xdr:col>
      <xdr:colOff>206375</xdr:colOff>
      <xdr:row>58</xdr:row>
      <xdr:rowOff>76813</xdr:rowOff>
    </xdr:to>
    <xdr:sp macro="" textlink="">
      <xdr:nvSpPr>
        <xdr:cNvPr id="141" name="円/楕円 140"/>
        <xdr:cNvSpPr/>
      </xdr:nvSpPr>
      <xdr:spPr>
        <a:xfrm>
          <a:off x="2857500" y="991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93340</xdr:rowOff>
    </xdr:from>
    <xdr:ext cx="534377" cy="259045"/>
    <xdr:sp macro="" textlink="">
      <xdr:nvSpPr>
        <xdr:cNvPr id="142" name="テキスト ボックス 141"/>
        <xdr:cNvSpPr txBox="1"/>
      </xdr:nvSpPr>
      <xdr:spPr>
        <a:xfrm>
          <a:off x="2641111" y="969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135828</xdr:rowOff>
    </xdr:from>
    <xdr:to>
      <xdr:col>3</xdr:col>
      <xdr:colOff>3175</xdr:colOff>
      <xdr:row>58</xdr:row>
      <xdr:rowOff>65978</xdr:rowOff>
    </xdr:to>
    <xdr:sp macro="" textlink="">
      <xdr:nvSpPr>
        <xdr:cNvPr id="143" name="円/楕円 142"/>
        <xdr:cNvSpPr/>
      </xdr:nvSpPr>
      <xdr:spPr>
        <a:xfrm>
          <a:off x="1968500" y="990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57105</xdr:rowOff>
    </xdr:from>
    <xdr:ext cx="599010" cy="259045"/>
    <xdr:sp macro="" textlink="">
      <xdr:nvSpPr>
        <xdr:cNvPr id="144" name="テキスト ボックス 143"/>
        <xdr:cNvSpPr txBox="1"/>
      </xdr:nvSpPr>
      <xdr:spPr>
        <a:xfrm>
          <a:off x="1719794" y="1000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11862</xdr:rowOff>
    </xdr:from>
    <xdr:to>
      <xdr:col>1</xdr:col>
      <xdr:colOff>485775</xdr:colOff>
      <xdr:row>58</xdr:row>
      <xdr:rowOff>113462</xdr:rowOff>
    </xdr:to>
    <xdr:sp macro="" textlink="">
      <xdr:nvSpPr>
        <xdr:cNvPr id="145" name="円/楕円 144"/>
        <xdr:cNvSpPr/>
      </xdr:nvSpPr>
      <xdr:spPr>
        <a:xfrm>
          <a:off x="1079500" y="995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129989</xdr:rowOff>
    </xdr:from>
    <xdr:ext cx="534377" cy="259045"/>
    <xdr:sp macro="" textlink="">
      <xdr:nvSpPr>
        <xdr:cNvPr id="146" name="テキスト ボックス 145"/>
        <xdr:cNvSpPr txBox="1"/>
      </xdr:nvSpPr>
      <xdr:spPr>
        <a:xfrm>
          <a:off x="863111" y="973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123165</xdr:rowOff>
    </xdr:from>
    <xdr:to>
      <xdr:col>6</xdr:col>
      <xdr:colOff>511175</xdr:colOff>
      <xdr:row>76</xdr:row>
      <xdr:rowOff>11157</xdr:rowOff>
    </xdr:to>
    <xdr:cxnSp macro="">
      <xdr:nvCxnSpPr>
        <xdr:cNvPr id="176" name="直線コネクタ 175"/>
        <xdr:cNvCxnSpPr/>
      </xdr:nvCxnSpPr>
      <xdr:spPr>
        <a:xfrm flipV="1">
          <a:off x="3797300" y="12981915"/>
          <a:ext cx="838200" cy="5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11157</xdr:rowOff>
    </xdr:from>
    <xdr:to>
      <xdr:col>5</xdr:col>
      <xdr:colOff>358775</xdr:colOff>
      <xdr:row>76</xdr:row>
      <xdr:rowOff>72087</xdr:rowOff>
    </xdr:to>
    <xdr:cxnSp macro="">
      <xdr:nvCxnSpPr>
        <xdr:cNvPr id="179" name="直線コネクタ 178"/>
        <xdr:cNvCxnSpPr/>
      </xdr:nvCxnSpPr>
      <xdr:spPr>
        <a:xfrm flipV="1">
          <a:off x="2908300" y="13041357"/>
          <a:ext cx="889000" cy="6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72087</xdr:rowOff>
    </xdr:from>
    <xdr:to>
      <xdr:col>4</xdr:col>
      <xdr:colOff>155575</xdr:colOff>
      <xdr:row>76</xdr:row>
      <xdr:rowOff>171338</xdr:rowOff>
    </xdr:to>
    <xdr:cxnSp macro="">
      <xdr:nvCxnSpPr>
        <xdr:cNvPr id="182" name="直線コネクタ 181"/>
        <xdr:cNvCxnSpPr/>
      </xdr:nvCxnSpPr>
      <xdr:spPr>
        <a:xfrm flipV="1">
          <a:off x="2019300" y="13102287"/>
          <a:ext cx="889000" cy="9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165852</xdr:rowOff>
    </xdr:from>
    <xdr:to>
      <xdr:col>2</xdr:col>
      <xdr:colOff>638175</xdr:colOff>
      <xdr:row>76</xdr:row>
      <xdr:rowOff>171338</xdr:rowOff>
    </xdr:to>
    <xdr:cxnSp macro="">
      <xdr:nvCxnSpPr>
        <xdr:cNvPr id="185" name="直線コネクタ 184"/>
        <xdr:cNvCxnSpPr/>
      </xdr:nvCxnSpPr>
      <xdr:spPr>
        <a:xfrm>
          <a:off x="1130300" y="1319605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72365</xdr:rowOff>
    </xdr:from>
    <xdr:to>
      <xdr:col>6</xdr:col>
      <xdr:colOff>561975</xdr:colOff>
      <xdr:row>76</xdr:row>
      <xdr:rowOff>2515</xdr:rowOff>
    </xdr:to>
    <xdr:sp macro="" textlink="">
      <xdr:nvSpPr>
        <xdr:cNvPr id="195" name="円/楕円 194"/>
        <xdr:cNvSpPr/>
      </xdr:nvSpPr>
      <xdr:spPr>
        <a:xfrm>
          <a:off x="4584700" y="129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95242</xdr:rowOff>
    </xdr:from>
    <xdr:ext cx="599010" cy="259045"/>
    <xdr:sp macro="" textlink="">
      <xdr:nvSpPr>
        <xdr:cNvPr id="196" name="民生費該当値テキスト"/>
        <xdr:cNvSpPr txBox="1"/>
      </xdr:nvSpPr>
      <xdr:spPr>
        <a:xfrm>
          <a:off x="4686300" y="1278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179,670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131808</xdr:rowOff>
    </xdr:from>
    <xdr:to>
      <xdr:col>5</xdr:col>
      <xdr:colOff>409575</xdr:colOff>
      <xdr:row>76</xdr:row>
      <xdr:rowOff>61959</xdr:rowOff>
    </xdr:to>
    <xdr:sp macro="" textlink="">
      <xdr:nvSpPr>
        <xdr:cNvPr id="197" name="円/楕円 196"/>
        <xdr:cNvSpPr/>
      </xdr:nvSpPr>
      <xdr:spPr>
        <a:xfrm>
          <a:off x="3746500" y="129905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78485</xdr:rowOff>
    </xdr:from>
    <xdr:ext cx="599010" cy="259045"/>
    <xdr:sp macro="" textlink="">
      <xdr:nvSpPr>
        <xdr:cNvPr id="198" name="テキスト ボックス 197"/>
        <xdr:cNvSpPr txBox="1"/>
      </xdr:nvSpPr>
      <xdr:spPr>
        <a:xfrm>
          <a:off x="3497794" y="1276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21287</xdr:rowOff>
    </xdr:from>
    <xdr:to>
      <xdr:col>4</xdr:col>
      <xdr:colOff>206375</xdr:colOff>
      <xdr:row>76</xdr:row>
      <xdr:rowOff>122887</xdr:rowOff>
    </xdr:to>
    <xdr:sp macro="" textlink="">
      <xdr:nvSpPr>
        <xdr:cNvPr id="199" name="円/楕円 198"/>
        <xdr:cNvSpPr/>
      </xdr:nvSpPr>
      <xdr:spPr>
        <a:xfrm>
          <a:off x="2857500" y="130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139415</xdr:rowOff>
    </xdr:from>
    <xdr:ext cx="599010" cy="259045"/>
    <xdr:sp macro="" textlink="">
      <xdr:nvSpPr>
        <xdr:cNvPr id="200" name="テキスト ボックス 199"/>
        <xdr:cNvSpPr txBox="1"/>
      </xdr:nvSpPr>
      <xdr:spPr>
        <a:xfrm>
          <a:off x="2608794" y="128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163,873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120538</xdr:rowOff>
    </xdr:from>
    <xdr:to>
      <xdr:col>3</xdr:col>
      <xdr:colOff>3175</xdr:colOff>
      <xdr:row>77</xdr:row>
      <xdr:rowOff>50688</xdr:rowOff>
    </xdr:to>
    <xdr:sp macro="" textlink="">
      <xdr:nvSpPr>
        <xdr:cNvPr id="201" name="円/楕円 200"/>
        <xdr:cNvSpPr/>
      </xdr:nvSpPr>
      <xdr:spPr>
        <a:xfrm>
          <a:off x="1968500" y="131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41815</xdr:rowOff>
    </xdr:from>
    <xdr:ext cx="599010" cy="259045"/>
    <xdr:sp macro="" textlink="">
      <xdr:nvSpPr>
        <xdr:cNvPr id="202" name="テキスト ボックス 201"/>
        <xdr:cNvSpPr txBox="1"/>
      </xdr:nvSpPr>
      <xdr:spPr>
        <a:xfrm>
          <a:off x="1719794" y="1324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150,848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115052</xdr:rowOff>
    </xdr:from>
    <xdr:to>
      <xdr:col>1</xdr:col>
      <xdr:colOff>485775</xdr:colOff>
      <xdr:row>77</xdr:row>
      <xdr:rowOff>45202</xdr:rowOff>
    </xdr:to>
    <xdr:sp macro="" textlink="">
      <xdr:nvSpPr>
        <xdr:cNvPr id="203" name="円/楕円 202"/>
        <xdr:cNvSpPr/>
      </xdr:nvSpPr>
      <xdr:spPr>
        <a:xfrm>
          <a:off x="1079500" y="131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36329</xdr:rowOff>
    </xdr:from>
    <xdr:ext cx="599010" cy="259045"/>
    <xdr:sp macro="" textlink="">
      <xdr:nvSpPr>
        <xdr:cNvPr id="204" name="テキスト ボックス 203"/>
        <xdr:cNvSpPr txBox="1"/>
      </xdr:nvSpPr>
      <xdr:spPr>
        <a:xfrm>
          <a:off x="830794" y="1323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42098</xdr:rowOff>
    </xdr:from>
    <xdr:to>
      <xdr:col>6</xdr:col>
      <xdr:colOff>511175</xdr:colOff>
      <xdr:row>97</xdr:row>
      <xdr:rowOff>52440</xdr:rowOff>
    </xdr:to>
    <xdr:cxnSp macro="">
      <xdr:nvCxnSpPr>
        <xdr:cNvPr id="235" name="直線コネクタ 234"/>
        <xdr:cNvCxnSpPr/>
      </xdr:nvCxnSpPr>
      <xdr:spPr>
        <a:xfrm>
          <a:off x="3797300" y="1667274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42098</xdr:rowOff>
    </xdr:from>
    <xdr:to>
      <xdr:col>5</xdr:col>
      <xdr:colOff>358775</xdr:colOff>
      <xdr:row>97</xdr:row>
      <xdr:rowOff>90421</xdr:rowOff>
    </xdr:to>
    <xdr:cxnSp macro="">
      <xdr:nvCxnSpPr>
        <xdr:cNvPr id="238" name="直線コネクタ 237"/>
        <xdr:cNvCxnSpPr/>
      </xdr:nvCxnSpPr>
      <xdr:spPr>
        <a:xfrm flipV="1">
          <a:off x="2908300" y="16672748"/>
          <a:ext cx="889000" cy="4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149225</xdr:rowOff>
    </xdr:from>
    <xdr:to>
      <xdr:col>4</xdr:col>
      <xdr:colOff>155575</xdr:colOff>
      <xdr:row>97</xdr:row>
      <xdr:rowOff>90421</xdr:rowOff>
    </xdr:to>
    <xdr:cxnSp macro="">
      <xdr:nvCxnSpPr>
        <xdr:cNvPr id="241" name="直線コネクタ 240"/>
        <xdr:cNvCxnSpPr/>
      </xdr:nvCxnSpPr>
      <xdr:spPr>
        <a:xfrm>
          <a:off x="2019300" y="16608425"/>
          <a:ext cx="889000" cy="1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149225</xdr:rowOff>
    </xdr:from>
    <xdr:to>
      <xdr:col>2</xdr:col>
      <xdr:colOff>638175</xdr:colOff>
      <xdr:row>97</xdr:row>
      <xdr:rowOff>2420</xdr:rowOff>
    </xdr:to>
    <xdr:cxnSp macro="">
      <xdr:nvCxnSpPr>
        <xdr:cNvPr id="244" name="直線コネクタ 243"/>
        <xdr:cNvCxnSpPr/>
      </xdr:nvCxnSpPr>
      <xdr:spPr>
        <a:xfrm flipV="1">
          <a:off x="1130300" y="16608425"/>
          <a:ext cx="889000" cy="2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1640</xdr:rowOff>
    </xdr:from>
    <xdr:to>
      <xdr:col>6</xdr:col>
      <xdr:colOff>561975</xdr:colOff>
      <xdr:row>97</xdr:row>
      <xdr:rowOff>103240</xdr:rowOff>
    </xdr:to>
    <xdr:sp macro="" textlink="">
      <xdr:nvSpPr>
        <xdr:cNvPr id="254" name="円/楕円 253"/>
        <xdr:cNvSpPr/>
      </xdr:nvSpPr>
      <xdr:spPr>
        <a:xfrm>
          <a:off x="4584700" y="166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151517</xdr:rowOff>
    </xdr:from>
    <xdr:ext cx="534377" cy="259045"/>
    <xdr:sp macro="" textlink="">
      <xdr:nvSpPr>
        <xdr:cNvPr id="255" name="衛生費該当値テキスト"/>
        <xdr:cNvSpPr txBox="1"/>
      </xdr:nvSpPr>
      <xdr:spPr>
        <a:xfrm>
          <a:off x="4686300" y="166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162748</xdr:rowOff>
    </xdr:from>
    <xdr:to>
      <xdr:col>5</xdr:col>
      <xdr:colOff>409575</xdr:colOff>
      <xdr:row>97</xdr:row>
      <xdr:rowOff>92898</xdr:rowOff>
    </xdr:to>
    <xdr:sp macro="" textlink="">
      <xdr:nvSpPr>
        <xdr:cNvPr id="256" name="円/楕円 255"/>
        <xdr:cNvSpPr/>
      </xdr:nvSpPr>
      <xdr:spPr>
        <a:xfrm>
          <a:off x="3746500" y="166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84025</xdr:rowOff>
    </xdr:from>
    <xdr:ext cx="534377" cy="259045"/>
    <xdr:sp macro="" textlink="">
      <xdr:nvSpPr>
        <xdr:cNvPr id="257" name="テキスト ボックス 256"/>
        <xdr:cNvSpPr txBox="1"/>
      </xdr:nvSpPr>
      <xdr:spPr>
        <a:xfrm>
          <a:off x="3530111" y="1671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39621</xdr:rowOff>
    </xdr:from>
    <xdr:to>
      <xdr:col>4</xdr:col>
      <xdr:colOff>206375</xdr:colOff>
      <xdr:row>97</xdr:row>
      <xdr:rowOff>141221</xdr:rowOff>
    </xdr:to>
    <xdr:sp macro="" textlink="">
      <xdr:nvSpPr>
        <xdr:cNvPr id="258" name="円/楕円 257"/>
        <xdr:cNvSpPr/>
      </xdr:nvSpPr>
      <xdr:spPr>
        <a:xfrm>
          <a:off x="2857500" y="166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132348</xdr:rowOff>
    </xdr:from>
    <xdr:ext cx="534377" cy="259045"/>
    <xdr:sp macro="" textlink="">
      <xdr:nvSpPr>
        <xdr:cNvPr id="259" name="テキスト ボックス 258"/>
        <xdr:cNvSpPr txBox="1"/>
      </xdr:nvSpPr>
      <xdr:spPr>
        <a:xfrm>
          <a:off x="2641111" y="167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98425</xdr:rowOff>
    </xdr:from>
    <xdr:to>
      <xdr:col>3</xdr:col>
      <xdr:colOff>3175</xdr:colOff>
      <xdr:row>97</xdr:row>
      <xdr:rowOff>28575</xdr:rowOff>
    </xdr:to>
    <xdr:sp macro="" textlink="">
      <xdr:nvSpPr>
        <xdr:cNvPr id="260" name="円/楕円 259"/>
        <xdr:cNvSpPr/>
      </xdr:nvSpPr>
      <xdr:spPr>
        <a:xfrm>
          <a:off x="1968500" y="165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19702</xdr:rowOff>
    </xdr:from>
    <xdr:ext cx="534377" cy="259045"/>
    <xdr:sp macro="" textlink="">
      <xdr:nvSpPr>
        <xdr:cNvPr id="261" name="テキスト ボックス 260"/>
        <xdr:cNvSpPr txBox="1"/>
      </xdr:nvSpPr>
      <xdr:spPr>
        <a:xfrm>
          <a:off x="1752111" y="166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123070</xdr:rowOff>
    </xdr:from>
    <xdr:to>
      <xdr:col>1</xdr:col>
      <xdr:colOff>485775</xdr:colOff>
      <xdr:row>97</xdr:row>
      <xdr:rowOff>53220</xdr:rowOff>
    </xdr:to>
    <xdr:sp macro="" textlink="">
      <xdr:nvSpPr>
        <xdr:cNvPr id="262" name="円/楕円 261"/>
        <xdr:cNvSpPr/>
      </xdr:nvSpPr>
      <xdr:spPr>
        <a:xfrm>
          <a:off x="1079500" y="165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44347</xdr:rowOff>
    </xdr:from>
    <xdr:ext cx="534377" cy="259045"/>
    <xdr:sp macro="" textlink="">
      <xdr:nvSpPr>
        <xdr:cNvPr id="263" name="テキスト ボックス 262"/>
        <xdr:cNvSpPr txBox="1"/>
      </xdr:nvSpPr>
      <xdr:spPr>
        <a:xfrm>
          <a:off x="863111" y="166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58801</xdr:rowOff>
    </xdr:from>
    <xdr:to>
      <xdr:col>15</xdr:col>
      <xdr:colOff>180975</xdr:colOff>
      <xdr:row>37</xdr:row>
      <xdr:rowOff>69088</xdr:rowOff>
    </xdr:to>
    <xdr:cxnSp macro="">
      <xdr:nvCxnSpPr>
        <xdr:cNvPr id="292" name="直線コネクタ 291"/>
        <xdr:cNvCxnSpPr/>
      </xdr:nvCxnSpPr>
      <xdr:spPr>
        <a:xfrm flipV="1">
          <a:off x="9639300" y="6402451"/>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36576</xdr:rowOff>
    </xdr:from>
    <xdr:to>
      <xdr:col>14</xdr:col>
      <xdr:colOff>28575</xdr:colOff>
      <xdr:row>37</xdr:row>
      <xdr:rowOff>69088</xdr:rowOff>
    </xdr:to>
    <xdr:cxnSp macro="">
      <xdr:nvCxnSpPr>
        <xdr:cNvPr id="295" name="直線コネクタ 294"/>
        <xdr:cNvCxnSpPr/>
      </xdr:nvCxnSpPr>
      <xdr:spPr>
        <a:xfrm>
          <a:off x="8750300" y="6208776"/>
          <a:ext cx="889000" cy="20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97282</xdr:rowOff>
    </xdr:from>
    <xdr:to>
      <xdr:col>12</xdr:col>
      <xdr:colOff>511175</xdr:colOff>
      <xdr:row>36</xdr:row>
      <xdr:rowOff>36576</xdr:rowOff>
    </xdr:to>
    <xdr:cxnSp macro="">
      <xdr:nvCxnSpPr>
        <xdr:cNvPr id="298" name="直線コネクタ 297"/>
        <xdr:cNvCxnSpPr/>
      </xdr:nvCxnSpPr>
      <xdr:spPr>
        <a:xfrm>
          <a:off x="7861300" y="6098032"/>
          <a:ext cx="889000" cy="1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150876</xdr:rowOff>
    </xdr:from>
    <xdr:to>
      <xdr:col>11</xdr:col>
      <xdr:colOff>307975</xdr:colOff>
      <xdr:row>35</xdr:row>
      <xdr:rowOff>97282</xdr:rowOff>
    </xdr:to>
    <xdr:cxnSp macro="">
      <xdr:nvCxnSpPr>
        <xdr:cNvPr id="301" name="直線コネクタ 300"/>
        <xdr:cNvCxnSpPr/>
      </xdr:nvCxnSpPr>
      <xdr:spPr>
        <a:xfrm>
          <a:off x="6972300" y="5808726"/>
          <a:ext cx="889000" cy="2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8001</xdr:rowOff>
    </xdr:from>
    <xdr:to>
      <xdr:col>15</xdr:col>
      <xdr:colOff>231775</xdr:colOff>
      <xdr:row>37</xdr:row>
      <xdr:rowOff>109601</xdr:rowOff>
    </xdr:to>
    <xdr:sp macro="" textlink="">
      <xdr:nvSpPr>
        <xdr:cNvPr id="311" name="円/楕円 310"/>
        <xdr:cNvSpPr/>
      </xdr:nvSpPr>
      <xdr:spPr>
        <a:xfrm>
          <a:off x="10426700" y="635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30878</xdr:rowOff>
    </xdr:from>
    <xdr:ext cx="469744" cy="259045"/>
    <xdr:sp macro="" textlink="">
      <xdr:nvSpPr>
        <xdr:cNvPr id="312" name="労働費該当値テキスト"/>
        <xdr:cNvSpPr txBox="1"/>
      </xdr:nvSpPr>
      <xdr:spPr>
        <a:xfrm>
          <a:off x="10528300" y="62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18288</xdr:rowOff>
    </xdr:from>
    <xdr:to>
      <xdr:col>14</xdr:col>
      <xdr:colOff>79375</xdr:colOff>
      <xdr:row>37</xdr:row>
      <xdr:rowOff>119888</xdr:rowOff>
    </xdr:to>
    <xdr:sp macro="" textlink="">
      <xdr:nvSpPr>
        <xdr:cNvPr id="313" name="円/楕円 312"/>
        <xdr:cNvSpPr/>
      </xdr:nvSpPr>
      <xdr:spPr>
        <a:xfrm>
          <a:off x="9588500" y="63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136415</xdr:rowOff>
    </xdr:from>
    <xdr:ext cx="469744" cy="259045"/>
    <xdr:sp macro="" textlink="">
      <xdr:nvSpPr>
        <xdr:cNvPr id="314" name="テキスト ボックス 313"/>
        <xdr:cNvSpPr txBox="1"/>
      </xdr:nvSpPr>
      <xdr:spPr>
        <a:xfrm>
          <a:off x="9404427" y="613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157226</xdr:rowOff>
    </xdr:from>
    <xdr:to>
      <xdr:col>12</xdr:col>
      <xdr:colOff>561975</xdr:colOff>
      <xdr:row>36</xdr:row>
      <xdr:rowOff>87376</xdr:rowOff>
    </xdr:to>
    <xdr:sp macro="" textlink="">
      <xdr:nvSpPr>
        <xdr:cNvPr id="315" name="円/楕円 314"/>
        <xdr:cNvSpPr/>
      </xdr:nvSpPr>
      <xdr:spPr>
        <a:xfrm>
          <a:off x="8699500" y="61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103903</xdr:rowOff>
    </xdr:from>
    <xdr:ext cx="469744" cy="259045"/>
    <xdr:sp macro="" textlink="">
      <xdr:nvSpPr>
        <xdr:cNvPr id="316" name="テキスト ボックス 315"/>
        <xdr:cNvSpPr txBox="1"/>
      </xdr:nvSpPr>
      <xdr:spPr>
        <a:xfrm>
          <a:off x="8515427" y="59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46482</xdr:rowOff>
    </xdr:from>
    <xdr:to>
      <xdr:col>11</xdr:col>
      <xdr:colOff>358775</xdr:colOff>
      <xdr:row>35</xdr:row>
      <xdr:rowOff>148082</xdr:rowOff>
    </xdr:to>
    <xdr:sp macro="" textlink="">
      <xdr:nvSpPr>
        <xdr:cNvPr id="317" name="円/楕円 316"/>
        <xdr:cNvSpPr/>
      </xdr:nvSpPr>
      <xdr:spPr>
        <a:xfrm>
          <a:off x="78105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164609</xdr:rowOff>
    </xdr:from>
    <xdr:ext cx="469744" cy="259045"/>
    <xdr:sp macro="" textlink="">
      <xdr:nvSpPr>
        <xdr:cNvPr id="318" name="テキスト ボックス 317"/>
        <xdr:cNvSpPr txBox="1"/>
      </xdr:nvSpPr>
      <xdr:spPr>
        <a:xfrm>
          <a:off x="7626427"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100076</xdr:rowOff>
    </xdr:from>
    <xdr:to>
      <xdr:col>10</xdr:col>
      <xdr:colOff>155575</xdr:colOff>
      <xdr:row>34</xdr:row>
      <xdr:rowOff>30226</xdr:rowOff>
    </xdr:to>
    <xdr:sp macro="" textlink="">
      <xdr:nvSpPr>
        <xdr:cNvPr id="319" name="円/楕円 318"/>
        <xdr:cNvSpPr/>
      </xdr:nvSpPr>
      <xdr:spPr>
        <a:xfrm>
          <a:off x="6921500" y="57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46753</xdr:rowOff>
    </xdr:from>
    <xdr:ext cx="469744" cy="259045"/>
    <xdr:sp macro="" textlink="">
      <xdr:nvSpPr>
        <xdr:cNvPr id="320" name="テキスト ボックス 319"/>
        <xdr:cNvSpPr txBox="1"/>
      </xdr:nvSpPr>
      <xdr:spPr>
        <a:xfrm>
          <a:off x="6737427" y="55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80849</xdr:rowOff>
    </xdr:from>
    <xdr:to>
      <xdr:col>15</xdr:col>
      <xdr:colOff>180975</xdr:colOff>
      <xdr:row>57</xdr:row>
      <xdr:rowOff>97565</xdr:rowOff>
    </xdr:to>
    <xdr:cxnSp macro="">
      <xdr:nvCxnSpPr>
        <xdr:cNvPr id="347" name="直線コネクタ 346"/>
        <xdr:cNvCxnSpPr/>
      </xdr:nvCxnSpPr>
      <xdr:spPr>
        <a:xfrm flipV="1">
          <a:off x="9639300" y="9853499"/>
          <a:ext cx="838200" cy="1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46596</xdr:rowOff>
    </xdr:from>
    <xdr:to>
      <xdr:col>14</xdr:col>
      <xdr:colOff>28575</xdr:colOff>
      <xdr:row>57</xdr:row>
      <xdr:rowOff>97565</xdr:rowOff>
    </xdr:to>
    <xdr:cxnSp macro="">
      <xdr:nvCxnSpPr>
        <xdr:cNvPr id="350" name="直線コネクタ 349"/>
        <xdr:cNvCxnSpPr/>
      </xdr:nvCxnSpPr>
      <xdr:spPr>
        <a:xfrm>
          <a:off x="8750300" y="9819246"/>
          <a:ext cx="889000" cy="5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46596</xdr:rowOff>
    </xdr:from>
    <xdr:to>
      <xdr:col>12</xdr:col>
      <xdr:colOff>511175</xdr:colOff>
      <xdr:row>57</xdr:row>
      <xdr:rowOff>138118</xdr:rowOff>
    </xdr:to>
    <xdr:cxnSp macro="">
      <xdr:nvCxnSpPr>
        <xdr:cNvPr id="353" name="直線コネクタ 352"/>
        <xdr:cNvCxnSpPr/>
      </xdr:nvCxnSpPr>
      <xdr:spPr>
        <a:xfrm flipV="1">
          <a:off x="7861300" y="9819246"/>
          <a:ext cx="889000" cy="9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138118</xdr:rowOff>
    </xdr:from>
    <xdr:to>
      <xdr:col>11</xdr:col>
      <xdr:colOff>307975</xdr:colOff>
      <xdr:row>57</xdr:row>
      <xdr:rowOff>160575</xdr:rowOff>
    </xdr:to>
    <xdr:cxnSp macro="">
      <xdr:nvCxnSpPr>
        <xdr:cNvPr id="356" name="直線コネクタ 355"/>
        <xdr:cNvCxnSpPr/>
      </xdr:nvCxnSpPr>
      <xdr:spPr>
        <a:xfrm flipV="1">
          <a:off x="6972300" y="9910768"/>
          <a:ext cx="889000" cy="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30049</xdr:rowOff>
    </xdr:from>
    <xdr:to>
      <xdr:col>15</xdr:col>
      <xdr:colOff>231775</xdr:colOff>
      <xdr:row>57</xdr:row>
      <xdr:rowOff>131649</xdr:rowOff>
    </xdr:to>
    <xdr:sp macro="" textlink="">
      <xdr:nvSpPr>
        <xdr:cNvPr id="366" name="円/楕円 365"/>
        <xdr:cNvSpPr/>
      </xdr:nvSpPr>
      <xdr:spPr>
        <a:xfrm>
          <a:off x="10426700" y="980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8476</xdr:rowOff>
    </xdr:from>
    <xdr:ext cx="534377" cy="259045"/>
    <xdr:sp macro="" textlink="">
      <xdr:nvSpPr>
        <xdr:cNvPr id="367" name="農林水産業費該当値テキスト"/>
        <xdr:cNvSpPr txBox="1"/>
      </xdr:nvSpPr>
      <xdr:spPr>
        <a:xfrm>
          <a:off x="10528300" y="978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46765</xdr:rowOff>
    </xdr:from>
    <xdr:to>
      <xdr:col>14</xdr:col>
      <xdr:colOff>79375</xdr:colOff>
      <xdr:row>57</xdr:row>
      <xdr:rowOff>148365</xdr:rowOff>
    </xdr:to>
    <xdr:sp macro="" textlink="">
      <xdr:nvSpPr>
        <xdr:cNvPr id="368" name="円/楕円 367"/>
        <xdr:cNvSpPr/>
      </xdr:nvSpPr>
      <xdr:spPr>
        <a:xfrm>
          <a:off x="9588500" y="98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139492</xdr:rowOff>
    </xdr:from>
    <xdr:ext cx="534377" cy="259045"/>
    <xdr:sp macro="" textlink="">
      <xdr:nvSpPr>
        <xdr:cNvPr id="369" name="テキスト ボックス 368"/>
        <xdr:cNvSpPr txBox="1"/>
      </xdr:nvSpPr>
      <xdr:spPr>
        <a:xfrm>
          <a:off x="9372111" y="991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167246</xdr:rowOff>
    </xdr:from>
    <xdr:to>
      <xdr:col>12</xdr:col>
      <xdr:colOff>561975</xdr:colOff>
      <xdr:row>57</xdr:row>
      <xdr:rowOff>97396</xdr:rowOff>
    </xdr:to>
    <xdr:sp macro="" textlink="">
      <xdr:nvSpPr>
        <xdr:cNvPr id="370" name="円/楕円 369"/>
        <xdr:cNvSpPr/>
      </xdr:nvSpPr>
      <xdr:spPr>
        <a:xfrm>
          <a:off x="8699500" y="97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88523</xdr:rowOff>
    </xdr:from>
    <xdr:ext cx="534377" cy="259045"/>
    <xdr:sp macro="" textlink="">
      <xdr:nvSpPr>
        <xdr:cNvPr id="371" name="テキスト ボックス 370"/>
        <xdr:cNvSpPr txBox="1"/>
      </xdr:nvSpPr>
      <xdr:spPr>
        <a:xfrm>
          <a:off x="8483111" y="98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87318</xdr:rowOff>
    </xdr:from>
    <xdr:to>
      <xdr:col>11</xdr:col>
      <xdr:colOff>358775</xdr:colOff>
      <xdr:row>58</xdr:row>
      <xdr:rowOff>17468</xdr:rowOff>
    </xdr:to>
    <xdr:sp macro="" textlink="">
      <xdr:nvSpPr>
        <xdr:cNvPr id="372" name="円/楕円 371"/>
        <xdr:cNvSpPr/>
      </xdr:nvSpPr>
      <xdr:spPr>
        <a:xfrm>
          <a:off x="7810500" y="98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8595</xdr:rowOff>
    </xdr:from>
    <xdr:ext cx="534377" cy="259045"/>
    <xdr:sp macro="" textlink="">
      <xdr:nvSpPr>
        <xdr:cNvPr id="373" name="テキスト ボックス 372"/>
        <xdr:cNvSpPr txBox="1"/>
      </xdr:nvSpPr>
      <xdr:spPr>
        <a:xfrm>
          <a:off x="7594111" y="995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109775</xdr:rowOff>
    </xdr:from>
    <xdr:to>
      <xdr:col>10</xdr:col>
      <xdr:colOff>155575</xdr:colOff>
      <xdr:row>58</xdr:row>
      <xdr:rowOff>39925</xdr:rowOff>
    </xdr:to>
    <xdr:sp macro="" textlink="">
      <xdr:nvSpPr>
        <xdr:cNvPr id="374" name="円/楕円 373"/>
        <xdr:cNvSpPr/>
      </xdr:nvSpPr>
      <xdr:spPr>
        <a:xfrm>
          <a:off x="6921500" y="988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31052</xdr:rowOff>
    </xdr:from>
    <xdr:ext cx="534377" cy="259045"/>
    <xdr:sp macro="" textlink="">
      <xdr:nvSpPr>
        <xdr:cNvPr id="375" name="テキスト ボックス 374"/>
        <xdr:cNvSpPr txBox="1"/>
      </xdr:nvSpPr>
      <xdr:spPr>
        <a:xfrm>
          <a:off x="6705111" y="997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28242</xdr:rowOff>
    </xdr:from>
    <xdr:to>
      <xdr:col>15</xdr:col>
      <xdr:colOff>180975</xdr:colOff>
      <xdr:row>76</xdr:row>
      <xdr:rowOff>68524</xdr:rowOff>
    </xdr:to>
    <xdr:cxnSp macro="">
      <xdr:nvCxnSpPr>
        <xdr:cNvPr id="406" name="直線コネクタ 405"/>
        <xdr:cNvCxnSpPr/>
      </xdr:nvCxnSpPr>
      <xdr:spPr>
        <a:xfrm flipV="1">
          <a:off x="9639300" y="13058442"/>
          <a:ext cx="838200" cy="4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68524</xdr:rowOff>
    </xdr:from>
    <xdr:to>
      <xdr:col>14</xdr:col>
      <xdr:colOff>28575</xdr:colOff>
      <xdr:row>77</xdr:row>
      <xdr:rowOff>16304</xdr:rowOff>
    </xdr:to>
    <xdr:cxnSp macro="">
      <xdr:nvCxnSpPr>
        <xdr:cNvPr id="409" name="直線コネクタ 408"/>
        <xdr:cNvCxnSpPr/>
      </xdr:nvCxnSpPr>
      <xdr:spPr>
        <a:xfrm flipV="1">
          <a:off x="8750300" y="13098724"/>
          <a:ext cx="889000" cy="1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5104</xdr:rowOff>
    </xdr:from>
    <xdr:to>
      <xdr:col>12</xdr:col>
      <xdr:colOff>511175</xdr:colOff>
      <xdr:row>77</xdr:row>
      <xdr:rowOff>16304</xdr:rowOff>
    </xdr:to>
    <xdr:cxnSp macro="">
      <xdr:nvCxnSpPr>
        <xdr:cNvPr id="412" name="直線コネクタ 411"/>
        <xdr:cNvCxnSpPr/>
      </xdr:nvCxnSpPr>
      <xdr:spPr>
        <a:xfrm>
          <a:off x="7861300" y="13206754"/>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5104</xdr:rowOff>
    </xdr:from>
    <xdr:to>
      <xdr:col>11</xdr:col>
      <xdr:colOff>307975</xdr:colOff>
      <xdr:row>77</xdr:row>
      <xdr:rowOff>36961</xdr:rowOff>
    </xdr:to>
    <xdr:cxnSp macro="">
      <xdr:nvCxnSpPr>
        <xdr:cNvPr id="415" name="直線コネクタ 414"/>
        <xdr:cNvCxnSpPr/>
      </xdr:nvCxnSpPr>
      <xdr:spPr>
        <a:xfrm flipV="1">
          <a:off x="6972300" y="13206754"/>
          <a:ext cx="8890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148892</xdr:rowOff>
    </xdr:from>
    <xdr:to>
      <xdr:col>15</xdr:col>
      <xdr:colOff>231775</xdr:colOff>
      <xdr:row>76</xdr:row>
      <xdr:rowOff>79042</xdr:rowOff>
    </xdr:to>
    <xdr:sp macro="" textlink="">
      <xdr:nvSpPr>
        <xdr:cNvPr id="425" name="円/楕円 424"/>
        <xdr:cNvSpPr/>
      </xdr:nvSpPr>
      <xdr:spPr>
        <a:xfrm>
          <a:off x="10426700" y="130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318</xdr:rowOff>
    </xdr:from>
    <xdr:ext cx="534377" cy="259045"/>
    <xdr:sp macro="" textlink="">
      <xdr:nvSpPr>
        <xdr:cNvPr id="426" name="商工費該当値テキスト"/>
        <xdr:cNvSpPr txBox="1"/>
      </xdr:nvSpPr>
      <xdr:spPr>
        <a:xfrm>
          <a:off x="10528300" y="1285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17724</xdr:rowOff>
    </xdr:from>
    <xdr:to>
      <xdr:col>14</xdr:col>
      <xdr:colOff>79375</xdr:colOff>
      <xdr:row>76</xdr:row>
      <xdr:rowOff>119324</xdr:rowOff>
    </xdr:to>
    <xdr:sp macro="" textlink="">
      <xdr:nvSpPr>
        <xdr:cNvPr id="427" name="円/楕円 426"/>
        <xdr:cNvSpPr/>
      </xdr:nvSpPr>
      <xdr:spPr>
        <a:xfrm>
          <a:off x="9588500" y="1304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135851</xdr:rowOff>
    </xdr:from>
    <xdr:ext cx="534377" cy="259045"/>
    <xdr:sp macro="" textlink="">
      <xdr:nvSpPr>
        <xdr:cNvPr id="428" name="テキスト ボックス 427"/>
        <xdr:cNvSpPr txBox="1"/>
      </xdr:nvSpPr>
      <xdr:spPr>
        <a:xfrm>
          <a:off x="9372111" y="128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136954</xdr:rowOff>
    </xdr:from>
    <xdr:to>
      <xdr:col>12</xdr:col>
      <xdr:colOff>561975</xdr:colOff>
      <xdr:row>77</xdr:row>
      <xdr:rowOff>67104</xdr:rowOff>
    </xdr:to>
    <xdr:sp macro="" textlink="">
      <xdr:nvSpPr>
        <xdr:cNvPr id="429" name="円/楕円 428"/>
        <xdr:cNvSpPr/>
      </xdr:nvSpPr>
      <xdr:spPr>
        <a:xfrm>
          <a:off x="8699500" y="1316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83632</xdr:rowOff>
    </xdr:from>
    <xdr:ext cx="534377" cy="259045"/>
    <xdr:sp macro="" textlink="">
      <xdr:nvSpPr>
        <xdr:cNvPr id="430" name="テキスト ボックス 429"/>
        <xdr:cNvSpPr txBox="1"/>
      </xdr:nvSpPr>
      <xdr:spPr>
        <a:xfrm>
          <a:off x="8483111" y="1294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125754</xdr:rowOff>
    </xdr:from>
    <xdr:to>
      <xdr:col>11</xdr:col>
      <xdr:colOff>358775</xdr:colOff>
      <xdr:row>77</xdr:row>
      <xdr:rowOff>55904</xdr:rowOff>
    </xdr:to>
    <xdr:sp macro="" textlink="">
      <xdr:nvSpPr>
        <xdr:cNvPr id="431" name="円/楕円 430"/>
        <xdr:cNvSpPr/>
      </xdr:nvSpPr>
      <xdr:spPr>
        <a:xfrm>
          <a:off x="7810500" y="131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72431</xdr:rowOff>
    </xdr:from>
    <xdr:ext cx="534377" cy="259045"/>
    <xdr:sp macro="" textlink="">
      <xdr:nvSpPr>
        <xdr:cNvPr id="432" name="テキスト ボックス 431"/>
        <xdr:cNvSpPr txBox="1"/>
      </xdr:nvSpPr>
      <xdr:spPr>
        <a:xfrm>
          <a:off x="7594111" y="129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157611</xdr:rowOff>
    </xdr:from>
    <xdr:to>
      <xdr:col>10</xdr:col>
      <xdr:colOff>155575</xdr:colOff>
      <xdr:row>77</xdr:row>
      <xdr:rowOff>87761</xdr:rowOff>
    </xdr:to>
    <xdr:sp macro="" textlink="">
      <xdr:nvSpPr>
        <xdr:cNvPr id="433" name="円/楕円 432"/>
        <xdr:cNvSpPr/>
      </xdr:nvSpPr>
      <xdr:spPr>
        <a:xfrm>
          <a:off x="6921500" y="131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104288</xdr:rowOff>
    </xdr:from>
    <xdr:ext cx="534377" cy="259045"/>
    <xdr:sp macro="" textlink="">
      <xdr:nvSpPr>
        <xdr:cNvPr id="434" name="テキスト ボックス 433"/>
        <xdr:cNvSpPr txBox="1"/>
      </xdr:nvSpPr>
      <xdr:spPr>
        <a:xfrm>
          <a:off x="6705111" y="129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88590</xdr:rowOff>
    </xdr:from>
    <xdr:to>
      <xdr:col>15</xdr:col>
      <xdr:colOff>180975</xdr:colOff>
      <xdr:row>98</xdr:row>
      <xdr:rowOff>96912</xdr:rowOff>
    </xdr:to>
    <xdr:cxnSp macro="">
      <xdr:nvCxnSpPr>
        <xdr:cNvPr id="461" name="直線コネクタ 460"/>
        <xdr:cNvCxnSpPr/>
      </xdr:nvCxnSpPr>
      <xdr:spPr>
        <a:xfrm>
          <a:off x="9639300" y="16890690"/>
          <a:ext cx="8382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87677</xdr:rowOff>
    </xdr:from>
    <xdr:to>
      <xdr:col>14</xdr:col>
      <xdr:colOff>28575</xdr:colOff>
      <xdr:row>98</xdr:row>
      <xdr:rowOff>88590</xdr:rowOff>
    </xdr:to>
    <xdr:cxnSp macro="">
      <xdr:nvCxnSpPr>
        <xdr:cNvPr id="464" name="直線コネクタ 463"/>
        <xdr:cNvCxnSpPr/>
      </xdr:nvCxnSpPr>
      <xdr:spPr>
        <a:xfrm>
          <a:off x="8750300" y="1688977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77471</xdr:rowOff>
    </xdr:from>
    <xdr:to>
      <xdr:col>12</xdr:col>
      <xdr:colOff>511175</xdr:colOff>
      <xdr:row>98</xdr:row>
      <xdr:rowOff>87677</xdr:rowOff>
    </xdr:to>
    <xdr:cxnSp macro="">
      <xdr:nvCxnSpPr>
        <xdr:cNvPr id="467" name="直線コネクタ 466"/>
        <xdr:cNvCxnSpPr/>
      </xdr:nvCxnSpPr>
      <xdr:spPr>
        <a:xfrm>
          <a:off x="7861300" y="16879571"/>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77471</xdr:rowOff>
    </xdr:from>
    <xdr:to>
      <xdr:col>11</xdr:col>
      <xdr:colOff>307975</xdr:colOff>
      <xdr:row>98</xdr:row>
      <xdr:rowOff>86767</xdr:rowOff>
    </xdr:to>
    <xdr:cxnSp macro="">
      <xdr:nvCxnSpPr>
        <xdr:cNvPr id="470" name="直線コネクタ 469"/>
        <xdr:cNvCxnSpPr/>
      </xdr:nvCxnSpPr>
      <xdr:spPr>
        <a:xfrm flipV="1">
          <a:off x="6972300" y="16879571"/>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46112</xdr:rowOff>
    </xdr:from>
    <xdr:to>
      <xdr:col>15</xdr:col>
      <xdr:colOff>231775</xdr:colOff>
      <xdr:row>98</xdr:row>
      <xdr:rowOff>147712</xdr:rowOff>
    </xdr:to>
    <xdr:sp macro="" textlink="">
      <xdr:nvSpPr>
        <xdr:cNvPr id="480" name="円/楕円 479"/>
        <xdr:cNvSpPr/>
      </xdr:nvSpPr>
      <xdr:spPr>
        <a:xfrm>
          <a:off x="10426700" y="168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46,794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37790</xdr:rowOff>
    </xdr:from>
    <xdr:to>
      <xdr:col>14</xdr:col>
      <xdr:colOff>79375</xdr:colOff>
      <xdr:row>98</xdr:row>
      <xdr:rowOff>139390</xdr:rowOff>
    </xdr:to>
    <xdr:sp macro="" textlink="">
      <xdr:nvSpPr>
        <xdr:cNvPr id="482" name="円/楕円 481"/>
        <xdr:cNvSpPr/>
      </xdr:nvSpPr>
      <xdr:spPr>
        <a:xfrm>
          <a:off x="9588500" y="168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130517</xdr:rowOff>
    </xdr:from>
    <xdr:ext cx="534377" cy="259045"/>
    <xdr:sp macro="" textlink="">
      <xdr:nvSpPr>
        <xdr:cNvPr id="483" name="テキスト ボックス 482"/>
        <xdr:cNvSpPr txBox="1"/>
      </xdr:nvSpPr>
      <xdr:spPr>
        <a:xfrm>
          <a:off x="9372111" y="169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36877</xdr:rowOff>
    </xdr:from>
    <xdr:to>
      <xdr:col>12</xdr:col>
      <xdr:colOff>561975</xdr:colOff>
      <xdr:row>98</xdr:row>
      <xdr:rowOff>138477</xdr:rowOff>
    </xdr:to>
    <xdr:sp macro="" textlink="">
      <xdr:nvSpPr>
        <xdr:cNvPr id="484" name="円/楕円 483"/>
        <xdr:cNvSpPr/>
      </xdr:nvSpPr>
      <xdr:spPr>
        <a:xfrm>
          <a:off x="8699500" y="1683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129604</xdr:rowOff>
    </xdr:from>
    <xdr:ext cx="534377" cy="259045"/>
    <xdr:sp macro="" textlink="">
      <xdr:nvSpPr>
        <xdr:cNvPr id="485" name="テキスト ボックス 484"/>
        <xdr:cNvSpPr txBox="1"/>
      </xdr:nvSpPr>
      <xdr:spPr>
        <a:xfrm>
          <a:off x="8483111"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26671</xdr:rowOff>
    </xdr:from>
    <xdr:to>
      <xdr:col>11</xdr:col>
      <xdr:colOff>358775</xdr:colOff>
      <xdr:row>98</xdr:row>
      <xdr:rowOff>128271</xdr:rowOff>
    </xdr:to>
    <xdr:sp macro="" textlink="">
      <xdr:nvSpPr>
        <xdr:cNvPr id="486" name="円/楕円 485"/>
        <xdr:cNvSpPr/>
      </xdr:nvSpPr>
      <xdr:spPr>
        <a:xfrm>
          <a:off x="7810500" y="168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144798</xdr:rowOff>
    </xdr:from>
    <xdr:ext cx="534377" cy="259045"/>
    <xdr:sp macro="" textlink="">
      <xdr:nvSpPr>
        <xdr:cNvPr id="487" name="テキスト ボックス 486"/>
        <xdr:cNvSpPr txBox="1"/>
      </xdr:nvSpPr>
      <xdr:spPr>
        <a:xfrm>
          <a:off x="7594111" y="1660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35967</xdr:rowOff>
    </xdr:from>
    <xdr:to>
      <xdr:col>10</xdr:col>
      <xdr:colOff>155575</xdr:colOff>
      <xdr:row>98</xdr:row>
      <xdr:rowOff>137567</xdr:rowOff>
    </xdr:to>
    <xdr:sp macro="" textlink="">
      <xdr:nvSpPr>
        <xdr:cNvPr id="488" name="円/楕円 487"/>
        <xdr:cNvSpPr/>
      </xdr:nvSpPr>
      <xdr:spPr>
        <a:xfrm>
          <a:off x="6921500" y="168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154094</xdr:rowOff>
    </xdr:from>
    <xdr:ext cx="534377" cy="259045"/>
    <xdr:sp macro="" textlink="">
      <xdr:nvSpPr>
        <xdr:cNvPr id="489" name="テキスト ボックス 488"/>
        <xdr:cNvSpPr txBox="1"/>
      </xdr:nvSpPr>
      <xdr:spPr>
        <a:xfrm>
          <a:off x="6705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69536</xdr:rowOff>
    </xdr:from>
    <xdr:to>
      <xdr:col>23</xdr:col>
      <xdr:colOff>517525</xdr:colOff>
      <xdr:row>37</xdr:row>
      <xdr:rowOff>79725</xdr:rowOff>
    </xdr:to>
    <xdr:cxnSp macro="">
      <xdr:nvCxnSpPr>
        <xdr:cNvPr id="520" name="直線コネクタ 519"/>
        <xdr:cNvCxnSpPr/>
      </xdr:nvCxnSpPr>
      <xdr:spPr>
        <a:xfrm>
          <a:off x="15481300" y="6413186"/>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29368</xdr:rowOff>
    </xdr:from>
    <xdr:to>
      <xdr:col>22</xdr:col>
      <xdr:colOff>365125</xdr:colOff>
      <xdr:row>37</xdr:row>
      <xdr:rowOff>69536</xdr:rowOff>
    </xdr:to>
    <xdr:cxnSp macro="">
      <xdr:nvCxnSpPr>
        <xdr:cNvPr id="523" name="直線コネクタ 522"/>
        <xdr:cNvCxnSpPr/>
      </xdr:nvCxnSpPr>
      <xdr:spPr>
        <a:xfrm>
          <a:off x="14592300" y="6373018"/>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29368</xdr:rowOff>
    </xdr:from>
    <xdr:to>
      <xdr:col>21</xdr:col>
      <xdr:colOff>161925</xdr:colOff>
      <xdr:row>37</xdr:row>
      <xdr:rowOff>103826</xdr:rowOff>
    </xdr:to>
    <xdr:cxnSp macro="">
      <xdr:nvCxnSpPr>
        <xdr:cNvPr id="526" name="直線コネクタ 525"/>
        <xdr:cNvCxnSpPr/>
      </xdr:nvCxnSpPr>
      <xdr:spPr>
        <a:xfrm flipV="1">
          <a:off x="13703300" y="6373018"/>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75969</xdr:rowOff>
    </xdr:from>
    <xdr:to>
      <xdr:col>19</xdr:col>
      <xdr:colOff>644525</xdr:colOff>
      <xdr:row>37</xdr:row>
      <xdr:rowOff>103826</xdr:rowOff>
    </xdr:to>
    <xdr:cxnSp macro="">
      <xdr:nvCxnSpPr>
        <xdr:cNvPr id="529" name="直線コネクタ 528"/>
        <xdr:cNvCxnSpPr/>
      </xdr:nvCxnSpPr>
      <xdr:spPr>
        <a:xfrm>
          <a:off x="12814300" y="6419619"/>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28925</xdr:rowOff>
    </xdr:from>
    <xdr:to>
      <xdr:col>23</xdr:col>
      <xdr:colOff>568325</xdr:colOff>
      <xdr:row>37</xdr:row>
      <xdr:rowOff>130525</xdr:rowOff>
    </xdr:to>
    <xdr:sp macro="" textlink="">
      <xdr:nvSpPr>
        <xdr:cNvPr id="539" name="円/楕円 538"/>
        <xdr:cNvSpPr/>
      </xdr:nvSpPr>
      <xdr:spPr>
        <a:xfrm>
          <a:off x="16268700" y="63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7352</xdr:rowOff>
    </xdr:from>
    <xdr:ext cx="534377" cy="259045"/>
    <xdr:sp macro="" textlink="">
      <xdr:nvSpPr>
        <xdr:cNvPr id="540" name="消防費該当値テキスト"/>
        <xdr:cNvSpPr txBox="1"/>
      </xdr:nvSpPr>
      <xdr:spPr>
        <a:xfrm>
          <a:off x="16370300" y="63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18736</xdr:rowOff>
    </xdr:from>
    <xdr:to>
      <xdr:col>22</xdr:col>
      <xdr:colOff>415925</xdr:colOff>
      <xdr:row>37</xdr:row>
      <xdr:rowOff>120336</xdr:rowOff>
    </xdr:to>
    <xdr:sp macro="" textlink="">
      <xdr:nvSpPr>
        <xdr:cNvPr id="541" name="円/楕円 540"/>
        <xdr:cNvSpPr/>
      </xdr:nvSpPr>
      <xdr:spPr>
        <a:xfrm>
          <a:off x="15430500" y="6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111463</xdr:rowOff>
    </xdr:from>
    <xdr:ext cx="534377" cy="259045"/>
    <xdr:sp macro="" textlink="">
      <xdr:nvSpPr>
        <xdr:cNvPr id="542" name="テキスト ボックス 541"/>
        <xdr:cNvSpPr txBox="1"/>
      </xdr:nvSpPr>
      <xdr:spPr>
        <a:xfrm>
          <a:off x="15214111" y="64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150018</xdr:rowOff>
    </xdr:from>
    <xdr:to>
      <xdr:col>21</xdr:col>
      <xdr:colOff>212725</xdr:colOff>
      <xdr:row>37</xdr:row>
      <xdr:rowOff>80168</xdr:rowOff>
    </xdr:to>
    <xdr:sp macro="" textlink="">
      <xdr:nvSpPr>
        <xdr:cNvPr id="543" name="円/楕円 542"/>
        <xdr:cNvSpPr/>
      </xdr:nvSpPr>
      <xdr:spPr>
        <a:xfrm>
          <a:off x="14541500" y="63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96695</xdr:rowOff>
    </xdr:from>
    <xdr:ext cx="534377" cy="259045"/>
    <xdr:sp macro="" textlink="">
      <xdr:nvSpPr>
        <xdr:cNvPr id="544" name="テキスト ボックス 543"/>
        <xdr:cNvSpPr txBox="1"/>
      </xdr:nvSpPr>
      <xdr:spPr>
        <a:xfrm>
          <a:off x="14325111" y="60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53026</xdr:rowOff>
    </xdr:from>
    <xdr:to>
      <xdr:col>20</xdr:col>
      <xdr:colOff>9525</xdr:colOff>
      <xdr:row>37</xdr:row>
      <xdr:rowOff>154626</xdr:rowOff>
    </xdr:to>
    <xdr:sp macro="" textlink="">
      <xdr:nvSpPr>
        <xdr:cNvPr id="545" name="円/楕円 544"/>
        <xdr:cNvSpPr/>
      </xdr:nvSpPr>
      <xdr:spPr>
        <a:xfrm>
          <a:off x="13652500" y="6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145753</xdr:rowOff>
    </xdr:from>
    <xdr:ext cx="534377" cy="259045"/>
    <xdr:sp macro="" textlink="">
      <xdr:nvSpPr>
        <xdr:cNvPr id="546" name="テキスト ボックス 545"/>
        <xdr:cNvSpPr txBox="1"/>
      </xdr:nvSpPr>
      <xdr:spPr>
        <a:xfrm>
          <a:off x="13436111" y="64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25169</xdr:rowOff>
    </xdr:from>
    <xdr:to>
      <xdr:col>18</xdr:col>
      <xdr:colOff>492125</xdr:colOff>
      <xdr:row>37</xdr:row>
      <xdr:rowOff>126769</xdr:rowOff>
    </xdr:to>
    <xdr:sp macro="" textlink="">
      <xdr:nvSpPr>
        <xdr:cNvPr id="547" name="円/楕円 546"/>
        <xdr:cNvSpPr/>
      </xdr:nvSpPr>
      <xdr:spPr>
        <a:xfrm>
          <a:off x="12763500" y="63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143296</xdr:rowOff>
    </xdr:from>
    <xdr:ext cx="534377" cy="259045"/>
    <xdr:sp macro="" textlink="">
      <xdr:nvSpPr>
        <xdr:cNvPr id="548" name="テキスト ボックス 547"/>
        <xdr:cNvSpPr txBox="1"/>
      </xdr:nvSpPr>
      <xdr:spPr>
        <a:xfrm>
          <a:off x="12547111" y="614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32193</xdr:rowOff>
    </xdr:from>
    <xdr:to>
      <xdr:col>23</xdr:col>
      <xdr:colOff>517525</xdr:colOff>
      <xdr:row>57</xdr:row>
      <xdr:rowOff>94875</xdr:rowOff>
    </xdr:to>
    <xdr:cxnSp macro="">
      <xdr:nvCxnSpPr>
        <xdr:cNvPr id="579" name="直線コネクタ 578"/>
        <xdr:cNvCxnSpPr/>
      </xdr:nvCxnSpPr>
      <xdr:spPr>
        <a:xfrm flipV="1">
          <a:off x="15481300" y="9804843"/>
          <a:ext cx="8382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94875</xdr:rowOff>
    </xdr:from>
    <xdr:to>
      <xdr:col>22</xdr:col>
      <xdr:colOff>365125</xdr:colOff>
      <xdr:row>57</xdr:row>
      <xdr:rowOff>124416</xdr:rowOff>
    </xdr:to>
    <xdr:cxnSp macro="">
      <xdr:nvCxnSpPr>
        <xdr:cNvPr id="582" name="直線コネクタ 581"/>
        <xdr:cNvCxnSpPr/>
      </xdr:nvCxnSpPr>
      <xdr:spPr>
        <a:xfrm flipV="1">
          <a:off x="14592300" y="9867525"/>
          <a:ext cx="889000" cy="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170829</xdr:rowOff>
    </xdr:from>
    <xdr:to>
      <xdr:col>21</xdr:col>
      <xdr:colOff>161925</xdr:colOff>
      <xdr:row>57</xdr:row>
      <xdr:rowOff>124416</xdr:rowOff>
    </xdr:to>
    <xdr:cxnSp macro="">
      <xdr:nvCxnSpPr>
        <xdr:cNvPr id="585" name="直線コネクタ 584"/>
        <xdr:cNvCxnSpPr/>
      </xdr:nvCxnSpPr>
      <xdr:spPr>
        <a:xfrm>
          <a:off x="13703300" y="9772029"/>
          <a:ext cx="889000" cy="1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170829</xdr:rowOff>
    </xdr:from>
    <xdr:to>
      <xdr:col>19</xdr:col>
      <xdr:colOff>644525</xdr:colOff>
      <xdr:row>57</xdr:row>
      <xdr:rowOff>6753</xdr:rowOff>
    </xdr:to>
    <xdr:cxnSp macro="">
      <xdr:nvCxnSpPr>
        <xdr:cNvPr id="588" name="直線コネクタ 587"/>
        <xdr:cNvCxnSpPr/>
      </xdr:nvCxnSpPr>
      <xdr:spPr>
        <a:xfrm flipV="1">
          <a:off x="12814300" y="9772029"/>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152843</xdr:rowOff>
    </xdr:from>
    <xdr:to>
      <xdr:col>23</xdr:col>
      <xdr:colOff>568325</xdr:colOff>
      <xdr:row>57</xdr:row>
      <xdr:rowOff>82993</xdr:rowOff>
    </xdr:to>
    <xdr:sp macro="" textlink="">
      <xdr:nvSpPr>
        <xdr:cNvPr id="598" name="円/楕円 597"/>
        <xdr:cNvSpPr/>
      </xdr:nvSpPr>
      <xdr:spPr>
        <a:xfrm>
          <a:off x="16268700" y="975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4270</xdr:rowOff>
    </xdr:from>
    <xdr:ext cx="534377" cy="259045"/>
    <xdr:sp macro="" textlink="">
      <xdr:nvSpPr>
        <xdr:cNvPr id="599" name="教育費該当値テキスト"/>
        <xdr:cNvSpPr txBox="1"/>
      </xdr:nvSpPr>
      <xdr:spPr>
        <a:xfrm>
          <a:off x="16370300" y="96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62,710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44075</xdr:rowOff>
    </xdr:from>
    <xdr:to>
      <xdr:col>22</xdr:col>
      <xdr:colOff>415925</xdr:colOff>
      <xdr:row>57</xdr:row>
      <xdr:rowOff>145675</xdr:rowOff>
    </xdr:to>
    <xdr:sp macro="" textlink="">
      <xdr:nvSpPr>
        <xdr:cNvPr id="600" name="円/楕円 599"/>
        <xdr:cNvSpPr/>
      </xdr:nvSpPr>
      <xdr:spPr>
        <a:xfrm>
          <a:off x="15430500" y="9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136802</xdr:rowOff>
    </xdr:from>
    <xdr:ext cx="534377" cy="259045"/>
    <xdr:sp macro="" textlink="">
      <xdr:nvSpPr>
        <xdr:cNvPr id="601" name="テキスト ボックス 600"/>
        <xdr:cNvSpPr txBox="1"/>
      </xdr:nvSpPr>
      <xdr:spPr>
        <a:xfrm>
          <a:off x="15214111" y="99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73616</xdr:rowOff>
    </xdr:from>
    <xdr:to>
      <xdr:col>21</xdr:col>
      <xdr:colOff>212725</xdr:colOff>
      <xdr:row>58</xdr:row>
      <xdr:rowOff>3766</xdr:rowOff>
    </xdr:to>
    <xdr:sp macro="" textlink="">
      <xdr:nvSpPr>
        <xdr:cNvPr id="602" name="円/楕円 601"/>
        <xdr:cNvSpPr/>
      </xdr:nvSpPr>
      <xdr:spPr>
        <a:xfrm>
          <a:off x="14541500" y="984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166343</xdr:rowOff>
    </xdr:from>
    <xdr:ext cx="534377" cy="259045"/>
    <xdr:sp macro="" textlink="">
      <xdr:nvSpPr>
        <xdr:cNvPr id="603" name="テキスト ボックス 602"/>
        <xdr:cNvSpPr txBox="1"/>
      </xdr:nvSpPr>
      <xdr:spPr>
        <a:xfrm>
          <a:off x="14325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120029</xdr:rowOff>
    </xdr:from>
    <xdr:to>
      <xdr:col>20</xdr:col>
      <xdr:colOff>9525</xdr:colOff>
      <xdr:row>57</xdr:row>
      <xdr:rowOff>50179</xdr:rowOff>
    </xdr:to>
    <xdr:sp macro="" textlink="">
      <xdr:nvSpPr>
        <xdr:cNvPr id="604" name="円/楕円 603"/>
        <xdr:cNvSpPr/>
      </xdr:nvSpPr>
      <xdr:spPr>
        <a:xfrm>
          <a:off x="13652500" y="9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66706</xdr:rowOff>
    </xdr:from>
    <xdr:ext cx="534377" cy="259045"/>
    <xdr:sp macro="" textlink="">
      <xdr:nvSpPr>
        <xdr:cNvPr id="605" name="テキスト ボックス 604"/>
        <xdr:cNvSpPr txBox="1"/>
      </xdr:nvSpPr>
      <xdr:spPr>
        <a:xfrm>
          <a:off x="13436111" y="949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127403</xdr:rowOff>
    </xdr:from>
    <xdr:to>
      <xdr:col>18</xdr:col>
      <xdr:colOff>492125</xdr:colOff>
      <xdr:row>57</xdr:row>
      <xdr:rowOff>57553</xdr:rowOff>
    </xdr:to>
    <xdr:sp macro="" textlink="">
      <xdr:nvSpPr>
        <xdr:cNvPr id="606" name="円/楕円 605"/>
        <xdr:cNvSpPr/>
      </xdr:nvSpPr>
      <xdr:spPr>
        <a:xfrm>
          <a:off x="12763500" y="972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74080</xdr:rowOff>
    </xdr:from>
    <xdr:ext cx="534377" cy="259045"/>
    <xdr:sp macro="" textlink="">
      <xdr:nvSpPr>
        <xdr:cNvPr id="607" name="テキスト ボックス 606"/>
        <xdr:cNvSpPr txBox="1"/>
      </xdr:nvSpPr>
      <xdr:spPr>
        <a:xfrm>
          <a:off x="12547111" y="950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18180</xdr:rowOff>
    </xdr:from>
    <xdr:to>
      <xdr:col>23</xdr:col>
      <xdr:colOff>517525</xdr:colOff>
      <xdr:row>78</xdr:row>
      <xdr:rowOff>97281</xdr:rowOff>
    </xdr:to>
    <xdr:cxnSp macro="">
      <xdr:nvCxnSpPr>
        <xdr:cNvPr id="634" name="直線コネクタ 633"/>
        <xdr:cNvCxnSpPr/>
      </xdr:nvCxnSpPr>
      <xdr:spPr>
        <a:xfrm>
          <a:off x="15481300" y="13391280"/>
          <a:ext cx="838200" cy="7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18180</xdr:rowOff>
    </xdr:from>
    <xdr:to>
      <xdr:col>22</xdr:col>
      <xdr:colOff>365125</xdr:colOff>
      <xdr:row>78</xdr:row>
      <xdr:rowOff>95338</xdr:rowOff>
    </xdr:to>
    <xdr:cxnSp macro="">
      <xdr:nvCxnSpPr>
        <xdr:cNvPr id="637" name="直線コネクタ 636"/>
        <xdr:cNvCxnSpPr/>
      </xdr:nvCxnSpPr>
      <xdr:spPr>
        <a:xfrm flipV="1">
          <a:off x="14592300" y="13391280"/>
          <a:ext cx="889000" cy="7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95338</xdr:rowOff>
    </xdr:from>
    <xdr:to>
      <xdr:col>21</xdr:col>
      <xdr:colOff>161925</xdr:colOff>
      <xdr:row>78</xdr:row>
      <xdr:rowOff>136111</xdr:rowOff>
    </xdr:to>
    <xdr:cxnSp macro="">
      <xdr:nvCxnSpPr>
        <xdr:cNvPr id="640" name="直線コネクタ 639"/>
        <xdr:cNvCxnSpPr/>
      </xdr:nvCxnSpPr>
      <xdr:spPr>
        <a:xfrm flipV="1">
          <a:off x="13703300" y="13468438"/>
          <a:ext cx="889000" cy="4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145466</xdr:rowOff>
    </xdr:from>
    <xdr:ext cx="469744" cy="259045"/>
    <xdr:sp macro="" textlink="">
      <xdr:nvSpPr>
        <xdr:cNvPr id="642" name="テキスト ボックス 641"/>
        <xdr:cNvSpPr txBox="1"/>
      </xdr:nvSpPr>
      <xdr:spPr>
        <a:xfrm>
          <a:off x="14357427" y="135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136111</xdr:rowOff>
    </xdr:from>
    <xdr:to>
      <xdr:col>19</xdr:col>
      <xdr:colOff>644525</xdr:colOff>
      <xdr:row>78</xdr:row>
      <xdr:rowOff>137620</xdr:rowOff>
    </xdr:to>
    <xdr:cxnSp macro="">
      <xdr:nvCxnSpPr>
        <xdr:cNvPr id="643" name="直線コネクタ 642"/>
        <xdr:cNvCxnSpPr/>
      </xdr:nvCxnSpPr>
      <xdr:spPr>
        <a:xfrm flipV="1">
          <a:off x="12814300" y="13509211"/>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46481</xdr:rowOff>
    </xdr:from>
    <xdr:to>
      <xdr:col>23</xdr:col>
      <xdr:colOff>568325</xdr:colOff>
      <xdr:row>78</xdr:row>
      <xdr:rowOff>148081</xdr:rowOff>
    </xdr:to>
    <xdr:sp macro="" textlink="">
      <xdr:nvSpPr>
        <xdr:cNvPr id="653" name="円/楕円 652"/>
        <xdr:cNvSpPr/>
      </xdr:nvSpPr>
      <xdr:spPr>
        <a:xfrm>
          <a:off x="16268700" y="1341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5858</xdr:rowOff>
    </xdr:from>
    <xdr:ext cx="469744" cy="259045"/>
    <xdr:sp macro="" textlink="">
      <xdr:nvSpPr>
        <xdr:cNvPr id="654" name="災害復旧費該当値テキスト"/>
        <xdr:cNvSpPr txBox="1"/>
      </xdr:nvSpPr>
      <xdr:spPr>
        <a:xfrm>
          <a:off x="16370300" y="132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138830</xdr:rowOff>
    </xdr:from>
    <xdr:to>
      <xdr:col>22</xdr:col>
      <xdr:colOff>415925</xdr:colOff>
      <xdr:row>78</xdr:row>
      <xdr:rowOff>68980</xdr:rowOff>
    </xdr:to>
    <xdr:sp macro="" textlink="">
      <xdr:nvSpPr>
        <xdr:cNvPr id="655" name="円/楕円 654"/>
        <xdr:cNvSpPr/>
      </xdr:nvSpPr>
      <xdr:spPr>
        <a:xfrm>
          <a:off x="15430500" y="133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85507</xdr:rowOff>
    </xdr:from>
    <xdr:ext cx="534377" cy="259045"/>
    <xdr:sp macro="" textlink="">
      <xdr:nvSpPr>
        <xdr:cNvPr id="656" name="テキスト ボックス 655"/>
        <xdr:cNvSpPr txBox="1"/>
      </xdr:nvSpPr>
      <xdr:spPr>
        <a:xfrm>
          <a:off x="15214111" y="1311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44538</xdr:rowOff>
    </xdr:from>
    <xdr:to>
      <xdr:col>21</xdr:col>
      <xdr:colOff>212725</xdr:colOff>
      <xdr:row>78</xdr:row>
      <xdr:rowOff>146138</xdr:rowOff>
    </xdr:to>
    <xdr:sp macro="" textlink="">
      <xdr:nvSpPr>
        <xdr:cNvPr id="657" name="円/楕円 656"/>
        <xdr:cNvSpPr/>
      </xdr:nvSpPr>
      <xdr:spPr>
        <a:xfrm>
          <a:off x="14541500" y="134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162665</xdr:rowOff>
    </xdr:from>
    <xdr:ext cx="469744" cy="259045"/>
    <xdr:sp macro="" textlink="">
      <xdr:nvSpPr>
        <xdr:cNvPr id="658" name="テキスト ボックス 657"/>
        <xdr:cNvSpPr txBox="1"/>
      </xdr:nvSpPr>
      <xdr:spPr>
        <a:xfrm>
          <a:off x="14357427" y="131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85311</xdr:rowOff>
    </xdr:from>
    <xdr:to>
      <xdr:col>20</xdr:col>
      <xdr:colOff>9525</xdr:colOff>
      <xdr:row>79</xdr:row>
      <xdr:rowOff>15461</xdr:rowOff>
    </xdr:to>
    <xdr:sp macro="" textlink="">
      <xdr:nvSpPr>
        <xdr:cNvPr id="659" name="円/楕円 658"/>
        <xdr:cNvSpPr/>
      </xdr:nvSpPr>
      <xdr:spPr>
        <a:xfrm>
          <a:off x="13652500" y="134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6588</xdr:rowOff>
    </xdr:from>
    <xdr:ext cx="378565" cy="259045"/>
    <xdr:sp macro="" textlink="">
      <xdr:nvSpPr>
        <xdr:cNvPr id="660" name="テキスト ボックス 659"/>
        <xdr:cNvSpPr txBox="1"/>
      </xdr:nvSpPr>
      <xdr:spPr>
        <a:xfrm>
          <a:off x="13514017" y="13551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86820</xdr:rowOff>
    </xdr:from>
    <xdr:to>
      <xdr:col>18</xdr:col>
      <xdr:colOff>492125</xdr:colOff>
      <xdr:row>79</xdr:row>
      <xdr:rowOff>16970</xdr:rowOff>
    </xdr:to>
    <xdr:sp macro="" textlink="">
      <xdr:nvSpPr>
        <xdr:cNvPr id="661" name="円/楕円 660"/>
        <xdr:cNvSpPr/>
      </xdr:nvSpPr>
      <xdr:spPr>
        <a:xfrm>
          <a:off x="12763500" y="134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8097</xdr:rowOff>
    </xdr:from>
    <xdr:ext cx="378565" cy="259045"/>
    <xdr:sp macro="" textlink="">
      <xdr:nvSpPr>
        <xdr:cNvPr id="662" name="テキスト ボックス 661"/>
        <xdr:cNvSpPr txBox="1"/>
      </xdr:nvSpPr>
      <xdr:spPr>
        <a:xfrm>
          <a:off x="12625017" y="13552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24958</xdr:rowOff>
    </xdr:from>
    <xdr:to>
      <xdr:col>23</xdr:col>
      <xdr:colOff>517525</xdr:colOff>
      <xdr:row>98</xdr:row>
      <xdr:rowOff>28246</xdr:rowOff>
    </xdr:to>
    <xdr:cxnSp macro="">
      <xdr:nvCxnSpPr>
        <xdr:cNvPr id="691" name="直線コネクタ 690"/>
        <xdr:cNvCxnSpPr/>
      </xdr:nvCxnSpPr>
      <xdr:spPr>
        <a:xfrm flipV="1">
          <a:off x="15481300" y="16827058"/>
          <a:ext cx="8382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27549</xdr:rowOff>
    </xdr:from>
    <xdr:to>
      <xdr:col>22</xdr:col>
      <xdr:colOff>365125</xdr:colOff>
      <xdr:row>98</xdr:row>
      <xdr:rowOff>28246</xdr:rowOff>
    </xdr:to>
    <xdr:cxnSp macro="">
      <xdr:nvCxnSpPr>
        <xdr:cNvPr id="694" name="直線コネクタ 693"/>
        <xdr:cNvCxnSpPr/>
      </xdr:nvCxnSpPr>
      <xdr:spPr>
        <a:xfrm>
          <a:off x="14592300" y="16829649"/>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27549</xdr:rowOff>
    </xdr:from>
    <xdr:to>
      <xdr:col>21</xdr:col>
      <xdr:colOff>161925</xdr:colOff>
      <xdr:row>98</xdr:row>
      <xdr:rowOff>35082</xdr:rowOff>
    </xdr:to>
    <xdr:cxnSp macro="">
      <xdr:nvCxnSpPr>
        <xdr:cNvPr id="697" name="直線コネクタ 696"/>
        <xdr:cNvCxnSpPr/>
      </xdr:nvCxnSpPr>
      <xdr:spPr>
        <a:xfrm flipV="1">
          <a:off x="13703300" y="16829649"/>
          <a:ext cx="8890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34601</xdr:rowOff>
    </xdr:from>
    <xdr:to>
      <xdr:col>19</xdr:col>
      <xdr:colOff>644525</xdr:colOff>
      <xdr:row>98</xdr:row>
      <xdr:rowOff>35082</xdr:rowOff>
    </xdr:to>
    <xdr:cxnSp macro="">
      <xdr:nvCxnSpPr>
        <xdr:cNvPr id="700" name="直線コネクタ 699"/>
        <xdr:cNvCxnSpPr/>
      </xdr:nvCxnSpPr>
      <xdr:spPr>
        <a:xfrm>
          <a:off x="12814300" y="16836701"/>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145608</xdr:rowOff>
    </xdr:from>
    <xdr:to>
      <xdr:col>23</xdr:col>
      <xdr:colOff>568325</xdr:colOff>
      <xdr:row>98</xdr:row>
      <xdr:rowOff>75758</xdr:rowOff>
    </xdr:to>
    <xdr:sp macro="" textlink="">
      <xdr:nvSpPr>
        <xdr:cNvPr id="710" name="円/楕円 709"/>
        <xdr:cNvSpPr/>
      </xdr:nvSpPr>
      <xdr:spPr>
        <a:xfrm>
          <a:off x="16268700" y="167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60535</xdr:rowOff>
    </xdr:from>
    <xdr:ext cx="534377" cy="259045"/>
    <xdr:sp macro="" textlink="">
      <xdr:nvSpPr>
        <xdr:cNvPr id="711" name="公債費該当値テキスト"/>
        <xdr:cNvSpPr txBox="1"/>
      </xdr:nvSpPr>
      <xdr:spPr>
        <a:xfrm>
          <a:off x="16370300" y="166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50,116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148896</xdr:rowOff>
    </xdr:from>
    <xdr:to>
      <xdr:col>22</xdr:col>
      <xdr:colOff>415925</xdr:colOff>
      <xdr:row>98</xdr:row>
      <xdr:rowOff>79046</xdr:rowOff>
    </xdr:to>
    <xdr:sp macro="" textlink="">
      <xdr:nvSpPr>
        <xdr:cNvPr id="712" name="円/楕円 711"/>
        <xdr:cNvSpPr/>
      </xdr:nvSpPr>
      <xdr:spPr>
        <a:xfrm>
          <a:off x="15430500" y="167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70173</xdr:rowOff>
    </xdr:from>
    <xdr:ext cx="534377" cy="259045"/>
    <xdr:sp macro="" textlink="">
      <xdr:nvSpPr>
        <xdr:cNvPr id="713" name="テキスト ボックス 712"/>
        <xdr:cNvSpPr txBox="1"/>
      </xdr:nvSpPr>
      <xdr:spPr>
        <a:xfrm>
          <a:off x="15214111" y="168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148199</xdr:rowOff>
    </xdr:from>
    <xdr:to>
      <xdr:col>21</xdr:col>
      <xdr:colOff>212725</xdr:colOff>
      <xdr:row>98</xdr:row>
      <xdr:rowOff>78349</xdr:rowOff>
    </xdr:to>
    <xdr:sp macro="" textlink="">
      <xdr:nvSpPr>
        <xdr:cNvPr id="714" name="円/楕円 713"/>
        <xdr:cNvSpPr/>
      </xdr:nvSpPr>
      <xdr:spPr>
        <a:xfrm>
          <a:off x="14541500" y="167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69476</xdr:rowOff>
    </xdr:from>
    <xdr:ext cx="534377" cy="259045"/>
    <xdr:sp macro="" textlink="">
      <xdr:nvSpPr>
        <xdr:cNvPr id="715" name="テキスト ボックス 714"/>
        <xdr:cNvSpPr txBox="1"/>
      </xdr:nvSpPr>
      <xdr:spPr>
        <a:xfrm>
          <a:off x="14325111" y="1687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155732</xdr:rowOff>
    </xdr:from>
    <xdr:to>
      <xdr:col>20</xdr:col>
      <xdr:colOff>9525</xdr:colOff>
      <xdr:row>98</xdr:row>
      <xdr:rowOff>85882</xdr:rowOff>
    </xdr:to>
    <xdr:sp macro="" textlink="">
      <xdr:nvSpPr>
        <xdr:cNvPr id="716" name="円/楕円 715"/>
        <xdr:cNvSpPr/>
      </xdr:nvSpPr>
      <xdr:spPr>
        <a:xfrm>
          <a:off x="13652500" y="167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77009</xdr:rowOff>
    </xdr:from>
    <xdr:ext cx="534377" cy="259045"/>
    <xdr:sp macro="" textlink="">
      <xdr:nvSpPr>
        <xdr:cNvPr id="717" name="テキスト ボックス 716"/>
        <xdr:cNvSpPr txBox="1"/>
      </xdr:nvSpPr>
      <xdr:spPr>
        <a:xfrm>
          <a:off x="13436111" y="1687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155251</xdr:rowOff>
    </xdr:from>
    <xdr:to>
      <xdr:col>18</xdr:col>
      <xdr:colOff>492125</xdr:colOff>
      <xdr:row>98</xdr:row>
      <xdr:rowOff>85401</xdr:rowOff>
    </xdr:to>
    <xdr:sp macro="" textlink="">
      <xdr:nvSpPr>
        <xdr:cNvPr id="718" name="円/楕円 717"/>
        <xdr:cNvSpPr/>
      </xdr:nvSpPr>
      <xdr:spPr>
        <a:xfrm>
          <a:off x="12763500" y="167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76528</xdr:rowOff>
    </xdr:from>
    <xdr:ext cx="534377" cy="259045"/>
    <xdr:sp macro="" textlink="">
      <xdr:nvSpPr>
        <xdr:cNvPr id="719" name="テキスト ボックス 718"/>
        <xdr:cNvSpPr txBox="1"/>
      </xdr:nvSpPr>
      <xdr:spPr>
        <a:xfrm>
          <a:off x="12547111" y="1687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民生費は、医療扶助費の増や国民健康保険事業特別会計繰出金の増などの影響により増加傾向にあり、Ｈ２７年度は類似団体平均を１１，２１８円上回った。商工費は大湯温泉地区観光拠点施設整備事業やプレミアム商品券発行事業費補助金等により前年度より増加しており、類似団体平均を１７，４１９円上回った。総務費については、文化の杜交流館</a:t>
          </a:r>
          <a:r>
            <a:rPr kumimoji="1" lang="ja-JP" altLang="en-US" sz="1300">
              <a:solidFill>
                <a:schemeClr val="dk1"/>
              </a:solidFill>
              <a:effectLst/>
              <a:latin typeface="+mn-lt"/>
              <a:ea typeface="+mn-ea"/>
              <a:cs typeface="+mn-cs"/>
            </a:rPr>
            <a:t>コモッセ</a:t>
          </a:r>
          <a:r>
            <a:rPr kumimoji="1" lang="ja-JP" altLang="ja-JP" sz="1300">
              <a:solidFill>
                <a:schemeClr val="dk1"/>
              </a:solidFill>
              <a:effectLst/>
              <a:latin typeface="+mn-lt"/>
              <a:ea typeface="+mn-ea"/>
              <a:cs typeface="+mn-cs"/>
            </a:rPr>
            <a:t>の建設がＨ２６年度で終了したことなどにより前年度と比較して住民一人あたり５４，８４５円減となった。公債費は類似団体平均を下回っており、今後も地方債発行の抑制を図りながら、適正な地方債管理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市税収入は、市民税においては、一部製造業等で緩やかな景気回復の効果が表れており、法人市民税が増となったほか、個人市民税についても農業所得が多少回復しつつあることから増となったが、固定資産税については評価替えの影響により減となるなど、総額で減少となった。今後においても、税収の大幅な増加は見込めないことから、必要に応じて財政調整基金の取崩しを行うとともに、計画的に積み立てを行っていく。</a:t>
          </a:r>
          <a:endParaRPr lang="ja-JP" altLang="ja-JP" sz="1200">
            <a:effectLst/>
          </a:endParaRPr>
        </a:p>
        <a:p>
          <a:r>
            <a:rPr kumimoji="1" lang="ja-JP" altLang="ja-JP" sz="1200">
              <a:solidFill>
                <a:schemeClr val="dk1"/>
              </a:solidFill>
              <a:effectLst/>
              <a:latin typeface="+mn-lt"/>
              <a:ea typeface="+mn-ea"/>
              <a:cs typeface="+mn-cs"/>
            </a:rPr>
            <a:t>　健全な財政運営を図るため、ある程度の残高を維持する必要があることから、歳出の見直しに向けた取組を継続しながら、基金の維持に努める。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○上水道事業会計</a:t>
          </a:r>
          <a:endParaRPr lang="ja-JP" altLang="ja-JP" sz="1200">
            <a:effectLst/>
          </a:endParaRPr>
        </a:p>
        <a:p>
          <a:r>
            <a:rPr kumimoji="1" lang="ja-JP" altLang="ja-JP" sz="1200">
              <a:solidFill>
                <a:schemeClr val="dk1"/>
              </a:solidFill>
              <a:effectLst/>
              <a:latin typeface="+mn-lt"/>
              <a:ea typeface="+mn-ea"/>
              <a:cs typeface="+mn-cs"/>
            </a:rPr>
            <a:t>　現状では健全経営であり、Ｈ２９年度から統合される簡易水道事業の影響により、若干黒字分が減少する見込みである。</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○一般会計</a:t>
          </a:r>
          <a:endParaRPr lang="ja-JP" altLang="ja-JP" sz="1200">
            <a:effectLst/>
          </a:endParaRPr>
        </a:p>
        <a:p>
          <a:r>
            <a:rPr kumimoji="1" lang="ja-JP" altLang="ja-JP" sz="1200">
              <a:solidFill>
                <a:schemeClr val="dk1"/>
              </a:solidFill>
              <a:effectLst/>
              <a:latin typeface="+mn-lt"/>
              <a:ea typeface="+mn-ea"/>
              <a:cs typeface="+mn-cs"/>
            </a:rPr>
            <a:t>　普通建設事業費の不用額等により剰余金が生じ、黒字決算となっている。</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○国民健康保険事業特別会計</a:t>
          </a:r>
          <a:endParaRPr lang="ja-JP" altLang="ja-JP" sz="1200">
            <a:effectLst/>
          </a:endParaRPr>
        </a:p>
        <a:p>
          <a:r>
            <a:rPr kumimoji="1" lang="ja-JP" altLang="ja-JP" sz="1200">
              <a:solidFill>
                <a:schemeClr val="dk1"/>
              </a:solidFill>
              <a:effectLst/>
              <a:latin typeface="+mn-lt"/>
              <a:ea typeface="+mn-ea"/>
              <a:cs typeface="+mn-cs"/>
            </a:rPr>
            <a:t>　黒字となっている。Ｈ２６年度に保険税の税率改正を行ったが、引き続き健全化に努めていく。</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○介護保険事業特別会計（保険事業勘定）・介護保険事業特別会計（介護サービス事業勘定）</a:t>
          </a:r>
          <a:endParaRPr lang="ja-JP" altLang="ja-JP" sz="1200">
            <a:effectLst/>
          </a:endParaRPr>
        </a:p>
        <a:p>
          <a:r>
            <a:rPr kumimoji="1" lang="ja-JP" altLang="ja-JP" sz="1200">
              <a:solidFill>
                <a:schemeClr val="dk1"/>
              </a:solidFill>
              <a:effectLst/>
              <a:latin typeface="+mn-lt"/>
              <a:ea typeface="+mn-ea"/>
              <a:cs typeface="+mn-cs"/>
            </a:rPr>
            <a:t>　黒字となっており、中期的に現状維持できると見込んでいる。</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○下水道事業特別会計・簡易水道事業特別会計・農業集落排水事業特別会計</a:t>
          </a:r>
          <a:endParaRPr lang="ja-JP" altLang="ja-JP" sz="1200">
            <a:effectLst/>
          </a:endParaRPr>
        </a:p>
        <a:p>
          <a:r>
            <a:rPr kumimoji="1" lang="ja-JP" altLang="ja-JP" sz="1200">
              <a:solidFill>
                <a:schemeClr val="dk1"/>
              </a:solidFill>
              <a:effectLst/>
              <a:latin typeface="+mn-lt"/>
              <a:ea typeface="+mn-ea"/>
              <a:cs typeface="+mn-cs"/>
            </a:rPr>
            <a:t>　黒字となっている。基準外繰入を行っているため、使用料の改正等を検討し、自主財源確保に努めていく。</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○後期高齢者医療事業特別会計</a:t>
          </a:r>
          <a:endParaRPr lang="ja-JP" altLang="ja-JP" sz="1200">
            <a:effectLst/>
          </a:endParaRPr>
        </a:p>
        <a:p>
          <a:r>
            <a:rPr kumimoji="1" lang="ja-JP" altLang="ja-JP" sz="1200">
              <a:solidFill>
                <a:schemeClr val="dk1"/>
              </a:solidFill>
              <a:effectLst/>
              <a:latin typeface="+mn-lt"/>
              <a:ea typeface="+mn-ea"/>
              <a:cs typeface="+mn-cs"/>
            </a:rPr>
            <a:t>　黒字となっている。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18315735</v>
      </c>
      <c r="BO4" s="379"/>
      <c r="BP4" s="379"/>
      <c r="BQ4" s="379"/>
      <c r="BR4" s="379"/>
      <c r="BS4" s="379"/>
      <c r="BT4" s="379"/>
      <c r="BU4" s="380"/>
      <c r="BV4" s="378">
        <v>20542688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3.5</v>
      </c>
      <c r="CU4" s="385"/>
      <c r="CV4" s="385"/>
      <c r="CW4" s="385"/>
      <c r="CX4" s="385"/>
      <c r="CY4" s="385"/>
      <c r="CZ4" s="385"/>
      <c r="DA4" s="386"/>
      <c r="DB4" s="384">
        <v>3.3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17830861</v>
      </c>
      <c r="BO5" s="416"/>
      <c r="BP5" s="416"/>
      <c r="BQ5" s="416"/>
      <c r="BR5" s="416"/>
      <c r="BS5" s="416"/>
      <c r="BT5" s="416"/>
      <c r="BU5" s="417"/>
      <c r="BV5" s="415">
        <v>20115637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89.1</v>
      </c>
      <c r="CU5" s="413"/>
      <c r="CV5" s="413"/>
      <c r="CW5" s="413"/>
      <c r="CX5" s="413"/>
      <c r="CY5" s="413"/>
      <c r="CZ5" s="413"/>
      <c r="DA5" s="414"/>
      <c r="DB5" s="412">
        <v>89.9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484874</v>
      </c>
      <c r="BO6" s="416"/>
      <c r="BP6" s="416"/>
      <c r="BQ6" s="416"/>
      <c r="BR6" s="416"/>
      <c r="BS6" s="416"/>
      <c r="BT6" s="416"/>
      <c r="BU6" s="417"/>
      <c r="BV6" s="415">
        <v>427051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94.2</v>
      </c>
      <c r="CU6" s="453"/>
      <c r="CV6" s="453"/>
      <c r="CW6" s="453"/>
      <c r="CX6" s="453"/>
      <c r="CY6" s="453"/>
      <c r="CZ6" s="453"/>
      <c r="DA6" s="454"/>
      <c r="DB6" s="452">
        <v>95.4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114786</v>
      </c>
      <c r="BO7" s="416"/>
      <c r="BP7" s="416"/>
      <c r="BQ7" s="416"/>
      <c r="BR7" s="416"/>
      <c r="BS7" s="416"/>
      <c r="BT7" s="416"/>
      <c r="BU7" s="417"/>
      <c r="BV7" s="415">
        <v>80734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10448646</v>
      </c>
      <c r="CU7" s="416"/>
      <c r="CV7" s="416"/>
      <c r="CW7" s="416"/>
      <c r="CX7" s="416"/>
      <c r="CY7" s="416"/>
      <c r="CZ7" s="416"/>
      <c r="DA7" s="417"/>
      <c r="DB7" s="415">
        <v>10354738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370088</v>
      </c>
      <c r="BO8" s="416"/>
      <c r="BP8" s="416"/>
      <c r="BQ8" s="416"/>
      <c r="BR8" s="416"/>
      <c r="BS8" s="416"/>
      <c r="BT8" s="416"/>
      <c r="BU8" s="417"/>
      <c r="BV8" s="415">
        <v>346317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0.32</v>
      </c>
      <c r="CU8" s="456"/>
      <c r="CV8" s="456"/>
      <c r="CW8" s="456"/>
      <c r="CX8" s="456"/>
      <c r="CY8" s="456"/>
      <c r="CZ8" s="456"/>
      <c r="DA8" s="457"/>
      <c r="DB8" s="455">
        <v>0.31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32038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23771</v>
      </c>
      <c r="BO9" s="416"/>
      <c r="BP9" s="416"/>
      <c r="BQ9" s="416"/>
      <c r="BR9" s="416"/>
      <c r="BS9" s="416"/>
      <c r="BT9" s="416"/>
      <c r="BU9" s="417"/>
      <c r="BV9" s="415">
        <v>-88007</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12.8</v>
      </c>
      <c r="CU9" s="413"/>
      <c r="CV9" s="413"/>
      <c r="CW9" s="413"/>
      <c r="CX9" s="413"/>
      <c r="CY9" s="413"/>
      <c r="CZ9" s="413"/>
      <c r="DA9" s="414"/>
      <c r="DB9" s="412">
        <v>12.6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34473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195578</v>
      </c>
      <c r="BO10" s="416"/>
      <c r="BP10" s="416"/>
      <c r="BQ10" s="416"/>
      <c r="BR10" s="416"/>
      <c r="BS10" s="416"/>
      <c r="BT10" s="416"/>
      <c r="BU10" s="417"/>
      <c r="BV10" s="415">
        <v>301884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32744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32644</v>
      </c>
      <c r="S13" s="497"/>
      <c r="T13" s="497"/>
      <c r="U13" s="497"/>
      <c r="V13" s="498"/>
      <c r="W13" s="431" t="s">
        <v>120</v>
      </c>
      <c r="X13" s="432"/>
      <c r="Y13" s="432"/>
      <c r="Z13" s="432"/>
      <c r="AA13" s="432"/>
      <c r="AB13" s="422"/>
      <c r="AC13" s="466">
        <v>2208</v>
      </c>
      <c r="AD13" s="467"/>
      <c r="AE13" s="467"/>
      <c r="AF13" s="467"/>
      <c r="AG13" s="506"/>
      <c r="AH13" s="466">
        <v>2777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219349</v>
      </c>
      <c r="BO13" s="416"/>
      <c r="BP13" s="416"/>
      <c r="BQ13" s="416"/>
      <c r="BR13" s="416"/>
      <c r="BS13" s="416"/>
      <c r="BT13" s="416"/>
      <c r="BU13" s="417"/>
      <c r="BV13" s="415">
        <v>213877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7.9</v>
      </c>
      <c r="CU13" s="413"/>
      <c r="CV13" s="413"/>
      <c r="CW13" s="413"/>
      <c r="CX13" s="413"/>
      <c r="CY13" s="413"/>
      <c r="CZ13" s="413"/>
      <c r="DA13" s="414"/>
      <c r="DB13" s="412">
        <v>8.3000000000000007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33293</v>
      </c>
      <c r="S14" s="497"/>
      <c r="T14" s="497"/>
      <c r="U14" s="497"/>
      <c r="V14" s="498"/>
      <c r="W14" s="405"/>
      <c r="X14" s="406"/>
      <c r="Y14" s="406"/>
      <c r="Z14" s="406"/>
      <c r="AA14" s="406"/>
      <c r="AB14" s="395"/>
      <c r="AC14" s="499">
        <v>13.7</v>
      </c>
      <c r="AD14" s="500"/>
      <c r="AE14" s="500"/>
      <c r="AF14" s="500"/>
      <c r="AG14" s="501"/>
      <c r="AH14" s="499">
        <v>15.6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37.799999999999997</v>
      </c>
      <c r="CU14" s="511"/>
      <c r="CV14" s="511"/>
      <c r="CW14" s="511"/>
      <c r="CX14" s="511"/>
      <c r="CY14" s="511"/>
      <c r="CZ14" s="511"/>
      <c r="DA14" s="512"/>
      <c r="DB14" s="510">
        <v>34.700000000000003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33199</v>
      </c>
      <c r="S15" s="497"/>
      <c r="T15" s="497"/>
      <c r="U15" s="497"/>
      <c r="V15" s="498"/>
      <c r="W15" s="431" t="s">
        <v>127</v>
      </c>
      <c r="X15" s="432"/>
      <c r="Y15" s="432"/>
      <c r="Z15" s="432"/>
      <c r="AA15" s="432"/>
      <c r="AB15" s="422"/>
      <c r="AC15" s="466">
        <v>4387</v>
      </c>
      <c r="AD15" s="467"/>
      <c r="AE15" s="467"/>
      <c r="AF15" s="467"/>
      <c r="AG15" s="506"/>
      <c r="AH15" s="466">
        <v>4879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2965224</v>
      </c>
      <c r="BO15" s="379"/>
      <c r="BP15" s="379"/>
      <c r="BQ15" s="379"/>
      <c r="BR15" s="379"/>
      <c r="BS15" s="379"/>
      <c r="BT15" s="379"/>
      <c r="BU15" s="380"/>
      <c r="BV15" s="378">
        <v>2849383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27.2</v>
      </c>
      <c r="AD16" s="500"/>
      <c r="AE16" s="500"/>
      <c r="AF16" s="500"/>
      <c r="AG16" s="501"/>
      <c r="AH16" s="499">
        <v>27.4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9124208</v>
      </c>
      <c r="BO16" s="416"/>
      <c r="BP16" s="416"/>
      <c r="BQ16" s="416"/>
      <c r="BR16" s="416"/>
      <c r="BS16" s="416"/>
      <c r="BT16" s="416"/>
      <c r="BU16" s="417"/>
      <c r="BV16" s="415">
        <v>8970479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9563</v>
      </c>
      <c r="AD17" s="467"/>
      <c r="AE17" s="467"/>
      <c r="AF17" s="467"/>
      <c r="AG17" s="506"/>
      <c r="AH17" s="466">
        <v>10082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3712925</v>
      </c>
      <c r="BO17" s="416"/>
      <c r="BP17" s="416"/>
      <c r="BQ17" s="416"/>
      <c r="BR17" s="416"/>
      <c r="BS17" s="416"/>
      <c r="BT17" s="416"/>
      <c r="BU17" s="417"/>
      <c r="BV17" s="415">
        <v>3617606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707.52</v>
      </c>
      <c r="M18" s="528"/>
      <c r="N18" s="528"/>
      <c r="O18" s="528"/>
      <c r="P18" s="528"/>
      <c r="Q18" s="528"/>
      <c r="R18" s="529"/>
      <c r="S18" s="529"/>
      <c r="T18" s="529"/>
      <c r="U18" s="529"/>
      <c r="V18" s="530"/>
      <c r="W18" s="433"/>
      <c r="X18" s="434"/>
      <c r="Y18" s="434"/>
      <c r="Z18" s="434"/>
      <c r="AA18" s="434"/>
      <c r="AB18" s="425"/>
      <c r="AC18" s="531">
        <v>59.2</v>
      </c>
      <c r="AD18" s="532"/>
      <c r="AE18" s="532"/>
      <c r="AF18" s="532"/>
      <c r="AG18" s="533"/>
      <c r="AH18" s="531">
        <v>56.6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9522208</v>
      </c>
      <c r="BO18" s="416"/>
      <c r="BP18" s="416"/>
      <c r="BQ18" s="416"/>
      <c r="BR18" s="416"/>
      <c r="BS18" s="416"/>
      <c r="BT18" s="416"/>
      <c r="BU18" s="417"/>
      <c r="BV18" s="415">
        <v>9391232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45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12414555</v>
      </c>
      <c r="BO19" s="416"/>
      <c r="BP19" s="416"/>
      <c r="BQ19" s="416"/>
      <c r="BR19" s="416"/>
      <c r="BS19" s="416"/>
      <c r="BT19" s="416"/>
      <c r="BU19" s="417"/>
      <c r="BV19" s="415">
        <v>12548658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11508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18638079</v>
      </c>
      <c r="BO23" s="416"/>
      <c r="BP23" s="416"/>
      <c r="BQ23" s="416"/>
      <c r="BR23" s="416"/>
      <c r="BS23" s="416"/>
      <c r="BT23" s="416"/>
      <c r="BU23" s="417"/>
      <c r="BV23" s="415">
        <v>18324254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8220</v>
      </c>
      <c r="R24" s="467"/>
      <c r="S24" s="467"/>
      <c r="T24" s="467"/>
      <c r="U24" s="467"/>
      <c r="V24" s="506"/>
      <c r="W24" s="561"/>
      <c r="X24" s="549"/>
      <c r="Y24" s="550"/>
      <c r="Z24" s="465" t="s">
        <v>151</v>
      </c>
      <c r="AA24" s="445"/>
      <c r="AB24" s="445"/>
      <c r="AC24" s="445"/>
      <c r="AD24" s="445"/>
      <c r="AE24" s="445"/>
      <c r="AF24" s="445"/>
      <c r="AG24" s="446"/>
      <c r="AH24" s="466">
        <v>228</v>
      </c>
      <c r="AI24" s="467"/>
      <c r="AJ24" s="467"/>
      <c r="AK24" s="467"/>
      <c r="AL24" s="506"/>
      <c r="AM24" s="466">
        <v>660972</v>
      </c>
      <c r="AN24" s="467"/>
      <c r="AO24" s="467"/>
      <c r="AP24" s="467"/>
      <c r="AQ24" s="467"/>
      <c r="AR24" s="506"/>
      <c r="AS24" s="466">
        <v>2899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16901701</v>
      </c>
      <c r="BO24" s="416"/>
      <c r="BP24" s="416"/>
      <c r="BQ24" s="416"/>
      <c r="BR24" s="416"/>
      <c r="BS24" s="416"/>
      <c r="BT24" s="416"/>
      <c r="BU24" s="417"/>
      <c r="BV24" s="415">
        <v>16351578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6520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2161518</v>
      </c>
      <c r="BO25" s="379"/>
      <c r="BP25" s="379"/>
      <c r="BQ25" s="379"/>
      <c r="BR25" s="379"/>
      <c r="BS25" s="379"/>
      <c r="BT25" s="379"/>
      <c r="BU25" s="380"/>
      <c r="BV25" s="378">
        <v>2045294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5760</v>
      </c>
      <c r="R26" s="467"/>
      <c r="S26" s="467"/>
      <c r="T26" s="467"/>
      <c r="U26" s="467"/>
      <c r="V26" s="506"/>
      <c r="W26" s="561"/>
      <c r="X26" s="549"/>
      <c r="Y26" s="550"/>
      <c r="Z26" s="465" t="s">
        <v>157</v>
      </c>
      <c r="AA26" s="571"/>
      <c r="AB26" s="571"/>
      <c r="AC26" s="571"/>
      <c r="AD26" s="571"/>
      <c r="AE26" s="571"/>
      <c r="AF26" s="571"/>
      <c r="AG26" s="572"/>
      <c r="AH26" s="466">
        <v>1</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4010</v>
      </c>
      <c r="R27" s="467"/>
      <c r="S27" s="467"/>
      <c r="T27" s="467"/>
      <c r="U27" s="467"/>
      <c r="V27" s="506"/>
      <c r="W27" s="561"/>
      <c r="X27" s="549"/>
      <c r="Y27" s="550"/>
      <c r="Z27" s="465" t="s">
        <v>161</v>
      </c>
      <c r="AA27" s="445"/>
      <c r="AB27" s="445"/>
      <c r="AC27" s="445"/>
      <c r="AD27" s="445"/>
      <c r="AE27" s="445"/>
      <c r="AF27" s="445"/>
      <c r="AG27" s="446"/>
      <c r="AH27" s="466">
        <v>3</v>
      </c>
      <c r="AI27" s="467"/>
      <c r="AJ27" s="467"/>
      <c r="AK27" s="467"/>
      <c r="AL27" s="506"/>
      <c r="AM27" s="466">
        <v>10476</v>
      </c>
      <c r="AN27" s="467"/>
      <c r="AO27" s="467"/>
      <c r="AP27" s="467"/>
      <c r="AQ27" s="467"/>
      <c r="AR27" s="506"/>
      <c r="AS27" s="466">
        <v>3492</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3620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2987742</v>
      </c>
      <c r="BO28" s="379"/>
      <c r="BP28" s="379"/>
      <c r="BQ28" s="379"/>
      <c r="BR28" s="379"/>
      <c r="BS28" s="379"/>
      <c r="BT28" s="379"/>
      <c r="BU28" s="380"/>
      <c r="BV28" s="378">
        <v>2792164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18</v>
      </c>
      <c r="M29" s="467"/>
      <c r="N29" s="467"/>
      <c r="O29" s="467"/>
      <c r="P29" s="506"/>
      <c r="Q29" s="466">
        <v>3420</v>
      </c>
      <c r="R29" s="467"/>
      <c r="S29" s="467"/>
      <c r="T29" s="467"/>
      <c r="U29" s="467"/>
      <c r="V29" s="506"/>
      <c r="W29" s="562"/>
      <c r="X29" s="563"/>
      <c r="Y29" s="564"/>
      <c r="Z29" s="465" t="s">
        <v>168</v>
      </c>
      <c r="AA29" s="445"/>
      <c r="AB29" s="445"/>
      <c r="AC29" s="445"/>
      <c r="AD29" s="445"/>
      <c r="AE29" s="445"/>
      <c r="AF29" s="445"/>
      <c r="AG29" s="446"/>
      <c r="AH29" s="466">
        <v>231</v>
      </c>
      <c r="AI29" s="467"/>
      <c r="AJ29" s="467"/>
      <c r="AK29" s="467"/>
      <c r="AL29" s="506"/>
      <c r="AM29" s="466">
        <v>671448</v>
      </c>
      <c r="AN29" s="467"/>
      <c r="AO29" s="467"/>
      <c r="AP29" s="467"/>
      <c r="AQ29" s="467"/>
      <c r="AR29" s="506"/>
      <c r="AS29" s="466">
        <v>2907</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152230</v>
      </c>
      <c r="BO29" s="416"/>
      <c r="BP29" s="416"/>
      <c r="BQ29" s="416"/>
      <c r="BR29" s="416"/>
      <c r="BS29" s="416"/>
      <c r="BT29" s="416"/>
      <c r="BU29" s="417"/>
      <c r="BV29" s="415">
        <v>152080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3281480</v>
      </c>
      <c r="BO30" s="585"/>
      <c r="BP30" s="585"/>
      <c r="BQ30" s="585"/>
      <c r="BR30" s="585"/>
      <c r="BS30" s="585"/>
      <c r="BT30" s="585"/>
      <c r="BU30" s="586"/>
      <c r="BV30" s="584">
        <v>3436756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鹿角市国民健康保険事業特別会計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鹿角市上水道事業会計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鹿角市簡易水道事業特別会計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鹿角広域行政組合（一般会計）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かづの観光物産公社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鹿角市介護保険事業特別会計（保険事業勘定）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鹿角市下水道事業特別会計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鹿角広域行政組合（鹿角地域ふるさと市町村圏基金特別会計）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八幡平山麓観光開発事業団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鹿角市介護保険事業特別会計（介護ｻｰﾋﾞｽ事業勘定）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鹿角市農業集落排水事業特別会計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秋田県市町村総合事務組合（一般会計）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八幡平地域経営公社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鹿角市後期高齢者医療特別会計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秋田県市町村総合事務組合（交通災害共済事業等特別会計）</v>
      </c>
      <c r="BZ37" s="597"/>
      <c r="CA37" s="597"/>
      <c r="CB37" s="597"/>
      <c r="CC37" s="597"/>
      <c r="CD37" s="597"/>
      <c r="CE37" s="597"/>
      <c r="CF37" s="597"/>
      <c r="CG37" s="597"/>
      <c r="CH37" s="597"/>
      <c r="CI37" s="597"/>
      <c r="CJ37" s="597"/>
      <c r="CK37" s="597"/>
      <c r="CL37" s="597"/>
      <c r="CM37" s="597"/>
      <c r="CN37" s="165"/>
      <c r="CO37" s="596">
        <f t="shared" si="3"/>
        <v>20</v>
      </c>
      <c r="CP37" s="596"/>
      <c r="CQ37" s="597" t="str">
        <f>IF('各会計、関係団体の財政状況及び健全化判断比率'!BS10="","",'各会計、関係団体の財政状況及び健全化判断比率'!BS10)</f>
        <v>鹿角市子ども未来事業団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秋田県市町村会館管理組合（一般会計）</v>
      </c>
      <c r="BZ38" s="597"/>
      <c r="CA38" s="597"/>
      <c r="CB38" s="597"/>
      <c r="CC38" s="597"/>
      <c r="CD38" s="597"/>
      <c r="CE38" s="597"/>
      <c r="CF38" s="597"/>
      <c r="CG38" s="597"/>
      <c r="CH38" s="597"/>
      <c r="CI38" s="597"/>
      <c r="CJ38" s="597"/>
      <c r="CK38" s="597"/>
      <c r="CL38" s="597"/>
      <c r="CM38" s="597"/>
      <c r="CN38" s="165"/>
      <c r="CO38" s="596">
        <f t="shared" si="3"/>
        <v>21</v>
      </c>
      <c r="CP38" s="596"/>
      <c r="CQ38" s="597" t="str">
        <f>IF('各会計、関係団体の財政状況及び健全化判断比率'!BS11="","",'各会計、関係団体の財政状況及び健全化判断比率'!BS11)</f>
        <v>花の輪</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秋田県後期高齢者医療広域連合（一般会計）</v>
      </c>
      <c r="BZ39" s="597"/>
      <c r="CA39" s="597"/>
      <c r="CB39" s="597"/>
      <c r="CC39" s="597"/>
      <c r="CD39" s="597"/>
      <c r="CE39" s="597"/>
      <c r="CF39" s="597"/>
      <c r="CG39" s="597"/>
      <c r="CH39" s="597"/>
      <c r="CI39" s="597"/>
      <c r="CJ39" s="597"/>
      <c r="CK39" s="597"/>
      <c r="CL39" s="597"/>
      <c r="CM39" s="597"/>
      <c r="CN39" s="165"/>
      <c r="CO39" s="596">
        <f t="shared" si="3"/>
        <v>22</v>
      </c>
      <c r="CP39" s="596"/>
      <c r="CQ39" s="597" t="str">
        <f>IF('各会計、関係団体の財政状況及び健全化判断比率'!BS12="","",'各会計、関係団体の財政状況及び健全化判断比率'!BS12)</f>
        <v>県北環境保全センター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秋田県後期高齢者医療広域連合（後期高齢者医療特別会計）</v>
      </c>
      <c r="BZ40" s="597"/>
      <c r="CA40" s="597"/>
      <c r="CB40" s="597"/>
      <c r="CC40" s="597"/>
      <c r="CD40" s="597"/>
      <c r="CE40" s="597"/>
      <c r="CF40" s="597"/>
      <c r="CG40" s="597"/>
      <c r="CH40" s="597"/>
      <c r="CI40" s="597"/>
      <c r="CJ40" s="597"/>
      <c r="CK40" s="597"/>
      <c r="CL40" s="597"/>
      <c r="CM40" s="597"/>
      <c r="CN40" s="165"/>
      <c r="CO40" s="596">
        <f t="shared" si="3"/>
        <v>23</v>
      </c>
      <c r="CP40" s="596"/>
      <c r="CQ40" s="597" t="str">
        <f>IF('各会計、関係団体の財政状況及び健全化判断比率'!BS13="","",'各会計、関係団体の財政状況及び健全化判断比率'!BS13)</f>
        <v>秋田県青果物基金協会</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1" t="s">
        <v>517</v>
      </c>
      <c r="D34" s="1181"/>
      <c r="E34" s="1182"/>
      <c r="F34" s="32">
        <v>7.19</v>
      </c>
      <c r="G34" s="33">
        <v>8.17</v>
      </c>
      <c r="H34" s="33">
        <v>8.84</v>
      </c>
      <c r="I34" s="33">
        <v>8.2899999999999991</v>
      </c>
      <c r="J34" s="34">
        <v>8.7799999999999994</v>
      </c>
      <c r="K34" s="22"/>
      <c r="L34" s="22"/>
      <c r="M34" s="22"/>
      <c r="N34" s="22"/>
      <c r="O34" s="22"/>
      <c r="P34" s="22"/>
    </row>
    <row r="35" spans="1:16" ht="39" customHeight="1">
      <c r="A35" s="22"/>
      <c r="B35" s="35"/>
      <c r="C35" s="1175" t="s">
        <v>518</v>
      </c>
      <c r="D35" s="1176"/>
      <c r="E35" s="1177"/>
      <c r="F35" s="36">
        <v>3.98</v>
      </c>
      <c r="G35" s="37">
        <v>4.01</v>
      </c>
      <c r="H35" s="37">
        <v>4.1399999999999997</v>
      </c>
      <c r="I35" s="37">
        <v>3.34</v>
      </c>
      <c r="J35" s="38">
        <v>3.54</v>
      </c>
      <c r="K35" s="22"/>
      <c r="L35" s="22"/>
      <c r="M35" s="22"/>
      <c r="N35" s="22"/>
      <c r="O35" s="22"/>
      <c r="P35" s="22"/>
    </row>
    <row r="36" spans="1:16" ht="39" customHeight="1">
      <c r="A36" s="22"/>
      <c r="B36" s="35"/>
      <c r="C36" s="1175" t="s">
        <v>519</v>
      </c>
      <c r="D36" s="1176"/>
      <c r="E36" s="1177"/>
      <c r="F36" s="36">
        <v>1.43</v>
      </c>
      <c r="G36" s="37">
        <v>0.82</v>
      </c>
      <c r="H36" s="37">
        <v>1.9</v>
      </c>
      <c r="I36" s="37">
        <v>1.29</v>
      </c>
      <c r="J36" s="38">
        <v>2.29</v>
      </c>
      <c r="K36" s="22"/>
      <c r="L36" s="22"/>
      <c r="M36" s="22"/>
      <c r="N36" s="22"/>
      <c r="O36" s="22"/>
      <c r="P36" s="22"/>
    </row>
    <row r="37" spans="1:16" ht="39" customHeight="1">
      <c r="A37" s="22"/>
      <c r="B37" s="35"/>
      <c r="C37" s="1175" t="s">
        <v>520</v>
      </c>
      <c r="D37" s="1176"/>
      <c r="E37" s="1177"/>
      <c r="F37" s="36">
        <v>0.42</v>
      </c>
      <c r="G37" s="37">
        <v>0.54</v>
      </c>
      <c r="H37" s="37">
        <v>0.11</v>
      </c>
      <c r="I37" s="37">
        <v>0.37</v>
      </c>
      <c r="J37" s="38">
        <v>0.52</v>
      </c>
      <c r="K37" s="22"/>
      <c r="L37" s="22"/>
      <c r="M37" s="22"/>
      <c r="N37" s="22"/>
      <c r="O37" s="22"/>
      <c r="P37" s="22"/>
    </row>
    <row r="38" spans="1:16" ht="39" customHeight="1">
      <c r="A38" s="22"/>
      <c r="B38" s="35"/>
      <c r="C38" s="1175" t="s">
        <v>521</v>
      </c>
      <c r="D38" s="1176"/>
      <c r="E38" s="1177"/>
      <c r="F38" s="36">
        <v>0.45</v>
      </c>
      <c r="G38" s="37">
        <v>0.59</v>
      </c>
      <c r="H38" s="37">
        <v>0.31</v>
      </c>
      <c r="I38" s="37">
        <v>0.23</v>
      </c>
      <c r="J38" s="38">
        <v>0.18</v>
      </c>
      <c r="K38" s="22"/>
      <c r="L38" s="22"/>
      <c r="M38" s="22"/>
      <c r="N38" s="22"/>
      <c r="O38" s="22"/>
      <c r="P38" s="22"/>
    </row>
    <row r="39" spans="1:16" ht="39" customHeight="1">
      <c r="A39" s="22"/>
      <c r="B39" s="35"/>
      <c r="C39" s="1175" t="s">
        <v>522</v>
      </c>
      <c r="D39" s="1176"/>
      <c r="E39" s="1177"/>
      <c r="F39" s="36">
        <v>0.02</v>
      </c>
      <c r="G39" s="37">
        <v>7.0000000000000007E-2</v>
      </c>
      <c r="H39" s="37">
        <v>0.04</v>
      </c>
      <c r="I39" s="37">
        <v>0.05</v>
      </c>
      <c r="J39" s="38">
        <v>0.09</v>
      </c>
      <c r="K39" s="22"/>
      <c r="L39" s="22"/>
      <c r="M39" s="22"/>
      <c r="N39" s="22"/>
      <c r="O39" s="22"/>
      <c r="P39" s="22"/>
    </row>
    <row r="40" spans="1:16" ht="39" customHeight="1">
      <c r="A40" s="22"/>
      <c r="B40" s="35"/>
      <c r="C40" s="1175" t="s">
        <v>523</v>
      </c>
      <c r="D40" s="1176"/>
      <c r="E40" s="1177"/>
      <c r="F40" s="36">
        <v>0.03</v>
      </c>
      <c r="G40" s="37">
        <v>0.05</v>
      </c>
      <c r="H40" s="37">
        <v>0.03</v>
      </c>
      <c r="I40" s="37">
        <v>0.05</v>
      </c>
      <c r="J40" s="38">
        <v>0.05</v>
      </c>
      <c r="K40" s="22"/>
      <c r="L40" s="22"/>
      <c r="M40" s="22"/>
      <c r="N40" s="22"/>
      <c r="O40" s="22"/>
      <c r="P40" s="22"/>
    </row>
    <row r="41" spans="1:16" ht="39" customHeight="1">
      <c r="A41" s="22"/>
      <c r="B41" s="35"/>
      <c r="C41" s="1175" t="s">
        <v>524</v>
      </c>
      <c r="D41" s="1176"/>
      <c r="E41" s="1177"/>
      <c r="F41" s="36">
        <v>0</v>
      </c>
      <c r="G41" s="37">
        <v>0</v>
      </c>
      <c r="H41" s="37">
        <v>0</v>
      </c>
      <c r="I41" s="37">
        <v>0.01</v>
      </c>
      <c r="J41" s="38">
        <v>0.03</v>
      </c>
      <c r="K41" s="22"/>
      <c r="L41" s="22"/>
      <c r="M41" s="22"/>
      <c r="N41" s="22"/>
      <c r="O41" s="22"/>
      <c r="P41" s="22"/>
    </row>
    <row r="42" spans="1:16" ht="39" customHeight="1">
      <c r="A42" s="22"/>
      <c r="B42" s="39"/>
      <c r="C42" s="1175" t="s">
        <v>525</v>
      </c>
      <c r="D42" s="1176"/>
      <c r="E42" s="1177"/>
      <c r="F42" s="36" t="s">
        <v>471</v>
      </c>
      <c r="G42" s="37" t="s">
        <v>471</v>
      </c>
      <c r="H42" s="37" t="s">
        <v>471</v>
      </c>
      <c r="I42" s="37" t="s">
        <v>471</v>
      </c>
      <c r="J42" s="38" t="s">
        <v>471</v>
      </c>
      <c r="K42" s="22"/>
      <c r="L42" s="22"/>
      <c r="M42" s="22"/>
      <c r="N42" s="22"/>
      <c r="O42" s="22"/>
      <c r="P42" s="22"/>
    </row>
    <row r="43" spans="1:16" ht="39" customHeight="1" thickBot="1">
      <c r="A43" s="22"/>
      <c r="B43" s="40"/>
      <c r="C43" s="1178" t="s">
        <v>526</v>
      </c>
      <c r="D43" s="1179"/>
      <c r="E43" s="1180"/>
      <c r="F43" s="41">
        <v>0</v>
      </c>
      <c r="G43" s="42">
        <v>0</v>
      </c>
      <c r="H43" s="42">
        <v>0</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1" t="s">
        <v>10</v>
      </c>
      <c r="C45" s="1192"/>
      <c r="D45" s="58"/>
      <c r="E45" s="1197" t="s">
        <v>11</v>
      </c>
      <c r="F45" s="1197"/>
      <c r="G45" s="1197"/>
      <c r="H45" s="1197"/>
      <c r="I45" s="1197"/>
      <c r="J45" s="1198"/>
      <c r="K45" s="59">
        <v>1645</v>
      </c>
      <c r="L45" s="60">
        <v>1622</v>
      </c>
      <c r="M45" s="60">
        <v>1675</v>
      </c>
      <c r="N45" s="60">
        <v>1640</v>
      </c>
      <c r="O45" s="61">
        <v>1641</v>
      </c>
      <c r="P45" s="48"/>
      <c r="Q45" s="48"/>
      <c r="R45" s="48"/>
      <c r="S45" s="48"/>
      <c r="T45" s="48"/>
      <c r="U45" s="48"/>
    </row>
    <row r="46" spans="1:21" ht="30.75" customHeight="1">
      <c r="A46" s="48"/>
      <c r="B46" s="1193"/>
      <c r="C46" s="1194"/>
      <c r="D46" s="62"/>
      <c r="E46" s="1185" t="s">
        <v>12</v>
      </c>
      <c r="F46" s="1185"/>
      <c r="G46" s="1185"/>
      <c r="H46" s="1185"/>
      <c r="I46" s="1185"/>
      <c r="J46" s="1186"/>
      <c r="K46" s="63" t="s">
        <v>471</v>
      </c>
      <c r="L46" s="64" t="s">
        <v>471</v>
      </c>
      <c r="M46" s="64" t="s">
        <v>471</v>
      </c>
      <c r="N46" s="64" t="s">
        <v>471</v>
      </c>
      <c r="O46" s="65" t="s">
        <v>471</v>
      </c>
      <c r="P46" s="48"/>
      <c r="Q46" s="48"/>
      <c r="R46" s="48"/>
      <c r="S46" s="48"/>
      <c r="T46" s="48"/>
      <c r="U46" s="48"/>
    </row>
    <row r="47" spans="1:21" ht="30.75" customHeight="1">
      <c r="A47" s="48"/>
      <c r="B47" s="1193"/>
      <c r="C47" s="1194"/>
      <c r="D47" s="62"/>
      <c r="E47" s="1185" t="s">
        <v>13</v>
      </c>
      <c r="F47" s="1185"/>
      <c r="G47" s="1185"/>
      <c r="H47" s="1185"/>
      <c r="I47" s="1185"/>
      <c r="J47" s="1186"/>
      <c r="K47" s="63" t="s">
        <v>471</v>
      </c>
      <c r="L47" s="64" t="s">
        <v>471</v>
      </c>
      <c r="M47" s="64" t="s">
        <v>471</v>
      </c>
      <c r="N47" s="64" t="s">
        <v>471</v>
      </c>
      <c r="O47" s="65" t="s">
        <v>471</v>
      </c>
      <c r="P47" s="48"/>
      <c r="Q47" s="48"/>
      <c r="R47" s="48"/>
      <c r="S47" s="48"/>
      <c r="T47" s="48"/>
      <c r="U47" s="48"/>
    </row>
    <row r="48" spans="1:21" ht="30.75" customHeight="1">
      <c r="A48" s="48"/>
      <c r="B48" s="1193"/>
      <c r="C48" s="1194"/>
      <c r="D48" s="62"/>
      <c r="E48" s="1185" t="s">
        <v>14</v>
      </c>
      <c r="F48" s="1185"/>
      <c r="G48" s="1185"/>
      <c r="H48" s="1185"/>
      <c r="I48" s="1185"/>
      <c r="J48" s="1186"/>
      <c r="K48" s="63">
        <v>365</v>
      </c>
      <c r="L48" s="64">
        <v>340</v>
      </c>
      <c r="M48" s="64">
        <v>321</v>
      </c>
      <c r="N48" s="64">
        <v>333</v>
      </c>
      <c r="O48" s="65">
        <v>346</v>
      </c>
      <c r="P48" s="48"/>
      <c r="Q48" s="48"/>
      <c r="R48" s="48"/>
      <c r="S48" s="48"/>
      <c r="T48" s="48"/>
      <c r="U48" s="48"/>
    </row>
    <row r="49" spans="1:21" ht="30.75" customHeight="1">
      <c r="A49" s="48"/>
      <c r="B49" s="1193"/>
      <c r="C49" s="1194"/>
      <c r="D49" s="62"/>
      <c r="E49" s="1185" t="s">
        <v>15</v>
      </c>
      <c r="F49" s="1185"/>
      <c r="G49" s="1185"/>
      <c r="H49" s="1185"/>
      <c r="I49" s="1185"/>
      <c r="J49" s="1186"/>
      <c r="K49" s="63">
        <v>340</v>
      </c>
      <c r="L49" s="64">
        <v>242</v>
      </c>
      <c r="M49" s="64">
        <v>188</v>
      </c>
      <c r="N49" s="64">
        <v>192</v>
      </c>
      <c r="O49" s="65">
        <v>192</v>
      </c>
      <c r="P49" s="48"/>
      <c r="Q49" s="48"/>
      <c r="R49" s="48"/>
      <c r="S49" s="48"/>
      <c r="T49" s="48"/>
      <c r="U49" s="48"/>
    </row>
    <row r="50" spans="1:21" ht="30.75" customHeight="1">
      <c r="A50" s="48"/>
      <c r="B50" s="1193"/>
      <c r="C50" s="1194"/>
      <c r="D50" s="62"/>
      <c r="E50" s="1185" t="s">
        <v>16</v>
      </c>
      <c r="F50" s="1185"/>
      <c r="G50" s="1185"/>
      <c r="H50" s="1185"/>
      <c r="I50" s="1185"/>
      <c r="J50" s="1186"/>
      <c r="K50" s="63">
        <v>26</v>
      </c>
      <c r="L50" s="64">
        <v>23</v>
      </c>
      <c r="M50" s="64">
        <v>12</v>
      </c>
      <c r="N50" s="64">
        <v>11</v>
      </c>
      <c r="O50" s="65">
        <v>2</v>
      </c>
      <c r="P50" s="48"/>
      <c r="Q50" s="48"/>
      <c r="R50" s="48"/>
      <c r="S50" s="48"/>
      <c r="T50" s="48"/>
      <c r="U50" s="48"/>
    </row>
    <row r="51" spans="1:21" ht="30.75" customHeight="1">
      <c r="A51" s="48"/>
      <c r="B51" s="1195"/>
      <c r="C51" s="1196"/>
      <c r="D51" s="66"/>
      <c r="E51" s="1185" t="s">
        <v>17</v>
      </c>
      <c r="F51" s="1185"/>
      <c r="G51" s="1185"/>
      <c r="H51" s="1185"/>
      <c r="I51" s="1185"/>
      <c r="J51" s="1186"/>
      <c r="K51" s="63" t="s">
        <v>471</v>
      </c>
      <c r="L51" s="64" t="s">
        <v>471</v>
      </c>
      <c r="M51" s="64" t="s">
        <v>471</v>
      </c>
      <c r="N51" s="64" t="s">
        <v>471</v>
      </c>
      <c r="O51" s="65" t="s">
        <v>471</v>
      </c>
      <c r="P51" s="48"/>
      <c r="Q51" s="48"/>
      <c r="R51" s="48"/>
      <c r="S51" s="48"/>
      <c r="T51" s="48"/>
      <c r="U51" s="48"/>
    </row>
    <row r="52" spans="1:21" ht="30.75" customHeight="1">
      <c r="A52" s="48"/>
      <c r="B52" s="1183" t="s">
        <v>18</v>
      </c>
      <c r="C52" s="1184"/>
      <c r="D52" s="66"/>
      <c r="E52" s="1185" t="s">
        <v>19</v>
      </c>
      <c r="F52" s="1185"/>
      <c r="G52" s="1185"/>
      <c r="H52" s="1185"/>
      <c r="I52" s="1185"/>
      <c r="J52" s="1186"/>
      <c r="K52" s="63">
        <v>1436</v>
      </c>
      <c r="L52" s="64">
        <v>1392</v>
      </c>
      <c r="M52" s="64">
        <v>1470</v>
      </c>
      <c r="N52" s="64">
        <v>1494</v>
      </c>
      <c r="O52" s="65">
        <v>1451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940</v>
      </c>
      <c r="L53" s="69">
        <v>835</v>
      </c>
      <c r="M53" s="69">
        <v>726</v>
      </c>
      <c r="N53" s="69">
        <v>682</v>
      </c>
      <c r="O53" s="70">
        <v>730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99" t="s">
        <v>23</v>
      </c>
      <c r="C41" s="1200"/>
      <c r="D41" s="81"/>
      <c r="E41" s="1205" t="s">
        <v>24</v>
      </c>
      <c r="F41" s="1205"/>
      <c r="G41" s="1205"/>
      <c r="H41" s="1206"/>
      <c r="I41" s="82">
        <v>15676</v>
      </c>
      <c r="J41" s="83">
        <v>16739</v>
      </c>
      <c r="K41" s="83">
        <v>16702</v>
      </c>
      <c r="L41" s="83">
        <v>18324</v>
      </c>
      <c r="M41" s="84">
        <v>18638</v>
      </c>
    </row>
    <row r="42" spans="2:13" ht="27.75" customHeight="1">
      <c r="B42" s="1201"/>
      <c r="C42" s="1202"/>
      <c r="D42" s="85"/>
      <c r="E42" s="1207" t="s">
        <v>25</v>
      </c>
      <c r="F42" s="1207"/>
      <c r="G42" s="1207"/>
      <c r="H42" s="1208"/>
      <c r="I42" s="86">
        <v>288</v>
      </c>
      <c r="J42" s="87">
        <v>33</v>
      </c>
      <c r="K42" s="87">
        <v>23</v>
      </c>
      <c r="L42" s="87">
        <v>13</v>
      </c>
      <c r="M42" s="88">
        <v>3</v>
      </c>
    </row>
    <row r="43" spans="2:13" ht="27.75" customHeight="1">
      <c r="B43" s="1201"/>
      <c r="C43" s="1202"/>
      <c r="D43" s="85"/>
      <c r="E43" s="1207" t="s">
        <v>26</v>
      </c>
      <c r="F43" s="1207"/>
      <c r="G43" s="1207"/>
      <c r="H43" s="1208"/>
      <c r="I43" s="86">
        <v>5972</v>
      </c>
      <c r="J43" s="87">
        <v>6237</v>
      </c>
      <c r="K43" s="87">
        <v>6225</v>
      </c>
      <c r="L43" s="87">
        <v>6828</v>
      </c>
      <c r="M43" s="88">
        <v>6836</v>
      </c>
    </row>
    <row r="44" spans="2:13" ht="27.75" customHeight="1">
      <c r="B44" s="1201"/>
      <c r="C44" s="1202"/>
      <c r="D44" s="85"/>
      <c r="E44" s="1207" t="s">
        <v>27</v>
      </c>
      <c r="F44" s="1207"/>
      <c r="G44" s="1207"/>
      <c r="H44" s="1208"/>
      <c r="I44" s="86">
        <v>1004</v>
      </c>
      <c r="J44" s="87">
        <v>778</v>
      </c>
      <c r="K44" s="87">
        <v>1302</v>
      </c>
      <c r="L44" s="87">
        <v>1758</v>
      </c>
      <c r="M44" s="88">
        <v>2228</v>
      </c>
    </row>
    <row r="45" spans="2:13" ht="27.75" customHeight="1">
      <c r="B45" s="1201"/>
      <c r="C45" s="1202"/>
      <c r="D45" s="85"/>
      <c r="E45" s="1207" t="s">
        <v>28</v>
      </c>
      <c r="F45" s="1207"/>
      <c r="G45" s="1207"/>
      <c r="H45" s="1208"/>
      <c r="I45" s="86">
        <v>2499</v>
      </c>
      <c r="J45" s="87">
        <v>2429</v>
      </c>
      <c r="K45" s="87">
        <v>2273</v>
      </c>
      <c r="L45" s="87">
        <v>2111</v>
      </c>
      <c r="M45" s="88">
        <v>1952</v>
      </c>
    </row>
    <row r="46" spans="2:13" ht="27.75" customHeight="1">
      <c r="B46" s="1201"/>
      <c r="C46" s="1202"/>
      <c r="D46" s="85"/>
      <c r="E46" s="1207" t="s">
        <v>29</v>
      </c>
      <c r="F46" s="1207"/>
      <c r="G46" s="1207"/>
      <c r="H46" s="1208"/>
      <c r="I46" s="86">
        <v>3</v>
      </c>
      <c r="J46" s="87" t="s">
        <v>471</v>
      </c>
      <c r="K46" s="87">
        <v>0</v>
      </c>
      <c r="L46" s="87">
        <v>0</v>
      </c>
      <c r="M46" s="88">
        <v>0</v>
      </c>
    </row>
    <row r="47" spans="2:13" ht="27.75" customHeight="1">
      <c r="B47" s="1201"/>
      <c r="C47" s="1202"/>
      <c r="D47" s="85"/>
      <c r="E47" s="1207" t="s">
        <v>30</v>
      </c>
      <c r="F47" s="1207"/>
      <c r="G47" s="1207"/>
      <c r="H47" s="1208"/>
      <c r="I47" s="86" t="s">
        <v>471</v>
      </c>
      <c r="J47" s="87" t="s">
        <v>471</v>
      </c>
      <c r="K47" s="87" t="s">
        <v>471</v>
      </c>
      <c r="L47" s="87" t="s">
        <v>471</v>
      </c>
      <c r="M47" s="88" t="s">
        <v>471</v>
      </c>
    </row>
    <row r="48" spans="2:13" ht="27.75" customHeight="1">
      <c r="B48" s="1203"/>
      <c r="C48" s="1204"/>
      <c r="D48" s="85"/>
      <c r="E48" s="1207" t="s">
        <v>31</v>
      </c>
      <c r="F48" s="1207"/>
      <c r="G48" s="1207"/>
      <c r="H48" s="1208"/>
      <c r="I48" s="86" t="s">
        <v>471</v>
      </c>
      <c r="J48" s="87" t="s">
        <v>471</v>
      </c>
      <c r="K48" s="87" t="s">
        <v>471</v>
      </c>
      <c r="L48" s="87" t="s">
        <v>471</v>
      </c>
      <c r="M48" s="88" t="s">
        <v>471</v>
      </c>
    </row>
    <row r="49" spans="2:13" ht="27.75" customHeight="1">
      <c r="B49" s="1209" t="s">
        <v>32</v>
      </c>
      <c r="C49" s="1210"/>
      <c r="D49" s="89"/>
      <c r="E49" s="1207" t="s">
        <v>33</v>
      </c>
      <c r="F49" s="1207"/>
      <c r="G49" s="1207"/>
      <c r="H49" s="1208"/>
      <c r="I49" s="86">
        <v>6312</v>
      </c>
      <c r="J49" s="87">
        <v>6618</v>
      </c>
      <c r="K49" s="87">
        <v>6399</v>
      </c>
      <c r="L49" s="87">
        <v>6697</v>
      </c>
      <c r="M49" s="88">
        <v>6729</v>
      </c>
    </row>
    <row r="50" spans="2:13" ht="27.75" customHeight="1">
      <c r="B50" s="1201"/>
      <c r="C50" s="1202"/>
      <c r="D50" s="85"/>
      <c r="E50" s="1207" t="s">
        <v>34</v>
      </c>
      <c r="F50" s="1207"/>
      <c r="G50" s="1207"/>
      <c r="H50" s="1208"/>
      <c r="I50" s="86">
        <v>442</v>
      </c>
      <c r="J50" s="87">
        <v>557</v>
      </c>
      <c r="K50" s="87">
        <v>731</v>
      </c>
      <c r="L50" s="87">
        <v>831</v>
      </c>
      <c r="M50" s="88">
        <v>887</v>
      </c>
    </row>
    <row r="51" spans="2:13" ht="27.75" customHeight="1">
      <c r="B51" s="1203"/>
      <c r="C51" s="1204"/>
      <c r="D51" s="85"/>
      <c r="E51" s="1207" t="s">
        <v>35</v>
      </c>
      <c r="F51" s="1207"/>
      <c r="G51" s="1207"/>
      <c r="H51" s="1208"/>
      <c r="I51" s="86">
        <v>14583</v>
      </c>
      <c r="J51" s="87">
        <v>15835</v>
      </c>
      <c r="K51" s="87">
        <v>16905</v>
      </c>
      <c r="L51" s="87">
        <v>18406</v>
      </c>
      <c r="M51" s="88">
        <v>18608</v>
      </c>
    </row>
    <row r="52" spans="2:13" ht="27.75" customHeight="1" thickBot="1">
      <c r="B52" s="1211" t="s">
        <v>36</v>
      </c>
      <c r="C52" s="1212"/>
      <c r="D52" s="90"/>
      <c r="E52" s="1213" t="s">
        <v>37</v>
      </c>
      <c r="F52" s="1213"/>
      <c r="G52" s="1213"/>
      <c r="H52" s="1214"/>
      <c r="I52" s="91">
        <v>4104</v>
      </c>
      <c r="J52" s="92">
        <v>3205</v>
      </c>
      <c r="K52" s="92">
        <v>2490</v>
      </c>
      <c r="L52" s="92">
        <v>3100</v>
      </c>
      <c r="M52" s="93">
        <v>3433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558</v>
      </c>
      <c r="C41" s="246"/>
      <c r="D41" s="246"/>
      <c r="E41" s="246"/>
      <c r="F41" s="246"/>
      <c r="G41" s="246"/>
      <c r="H41" s="246"/>
      <c r="I41" s="246"/>
      <c r="J41" s="246"/>
      <c r="K41" s="246"/>
      <c r="L41" s="246"/>
      <c r="M41" s="246"/>
      <c r="N41" s="246"/>
      <c r="O41" s="246"/>
      <c r="P41" s="247"/>
    </row>
    <row r="42" spans="2:17">
      <c r="B42" s="248"/>
      <c r="C42" s="244"/>
      <c r="D42" s="244"/>
      <c r="E42" s="244"/>
      <c r="F42" s="244"/>
      <c r="G42" s="351" t="s">
        <v>559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560</v>
      </c>
    </row>
    <row r="50" spans="1:17">
      <c r="B50" s="248"/>
      <c r="C50" s="244"/>
      <c r="D50" s="244"/>
      <c r="E50" s="244"/>
      <c r="F50" s="244"/>
      <c r="G50" s="1224"/>
      <c r="H50" s="1225"/>
      <c r="I50" s="1225"/>
      <c r="J50" s="1226"/>
      <c r="K50" s="354" t="s">
        <v>511</v>
      </c>
      <c r="L50" s="354" t="s">
        <v>512</v>
      </c>
      <c r="M50" s="354" t="s">
        <v>513</v>
      </c>
      <c r="N50" s="354" t="s">
        <v>514</v>
      </c>
      <c r="O50" s="354" t="s">
        <v>515</v>
      </c>
    </row>
    <row r="51" spans="1:17">
      <c r="B51" s="248"/>
      <c r="C51" s="244"/>
      <c r="D51" s="244"/>
      <c r="E51" s="244"/>
      <c r="F51" s="244"/>
      <c r="G51" s="1227" t="s">
        <v>561</v>
      </c>
      <c r="H51" s="1228"/>
      <c r="I51" s="1233" t="s">
        <v>562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563</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564</v>
      </c>
      <c r="H55" s="1241"/>
      <c r="I55" s="1237" t="s">
        <v>562</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563</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565</v>
      </c>
      <c r="C63" s="244"/>
      <c r="D63" s="244"/>
      <c r="E63" s="244"/>
      <c r="F63" s="244"/>
      <c r="G63" s="244"/>
      <c r="H63" s="244"/>
      <c r="I63" s="244"/>
      <c r="J63" s="244"/>
      <c r="K63" s="244"/>
      <c r="L63" s="244"/>
      <c r="M63" s="244"/>
      <c r="N63" s="244"/>
      <c r="O63" s="244"/>
    </row>
    <row r="64" spans="1:17">
      <c r="B64" s="248"/>
      <c r="C64" s="244"/>
      <c r="D64" s="244"/>
      <c r="E64" s="244"/>
      <c r="F64" s="244"/>
      <c r="G64" s="351" t="s">
        <v>559</v>
      </c>
      <c r="I64" s="352"/>
      <c r="J64" s="352"/>
      <c r="K64" s="352"/>
      <c r="L64" s="244"/>
      <c r="M64" s="244"/>
      <c r="N64" s="244"/>
      <c r="O64" s="244"/>
    </row>
    <row r="65" spans="2:30">
      <c r="B65" s="248"/>
      <c r="C65" s="244"/>
      <c r="D65" s="244"/>
      <c r="E65" s="244"/>
      <c r="F65" s="244"/>
      <c r="G65" s="1247" t="s">
        <v>568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566</v>
      </c>
      <c r="I71" s="368"/>
      <c r="J71" s="364"/>
      <c r="K71" s="364"/>
      <c r="L71" s="365"/>
      <c r="M71" s="364"/>
      <c r="N71" s="365"/>
      <c r="O71" s="366"/>
    </row>
    <row r="72" spans="2:30">
      <c r="B72" s="248"/>
      <c r="C72" s="244"/>
      <c r="D72" s="244"/>
      <c r="E72" s="244"/>
      <c r="F72" s="244"/>
      <c r="G72" s="1224"/>
      <c r="H72" s="1225"/>
      <c r="I72" s="1225"/>
      <c r="J72" s="1226"/>
      <c r="K72" s="354" t="s">
        <v>511</v>
      </c>
      <c r="L72" s="354" t="s">
        <v>512</v>
      </c>
      <c r="M72" s="354" t="s">
        <v>513</v>
      </c>
      <c r="N72" s="354" t="s">
        <v>514</v>
      </c>
      <c r="O72" s="354" t="s">
        <v>515</v>
      </c>
    </row>
    <row r="73" spans="2:30">
      <c r="B73" s="248"/>
      <c r="C73" s="244"/>
      <c r="D73" s="244"/>
      <c r="E73" s="244"/>
      <c r="F73" s="244"/>
      <c r="G73" s="1227" t="s">
        <v>561</v>
      </c>
      <c r="H73" s="1228"/>
      <c r="I73" s="1233" t="s">
        <v>562</v>
      </c>
      <c r="J73" s="1233"/>
      <c r="K73" s="1248">
        <v>44.5</v>
      </c>
      <c r="L73" s="1248">
        <v>35.5</v>
      </c>
      <c r="M73" s="1236">
        <v>27.4</v>
      </c>
      <c r="N73" s="1236">
        <v>34.700000000000003</v>
      </c>
      <c r="O73" s="1236">
        <v>37.799999999999997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567</v>
      </c>
      <c r="J75" s="1237"/>
      <c r="K75" s="1249">
        <v>10.4</v>
      </c>
      <c r="L75" s="1249">
        <v>9.8000000000000007</v>
      </c>
      <c r="M75" s="1249">
        <v>9.1</v>
      </c>
      <c r="N75" s="1249">
        <v>8.3000000000000007</v>
      </c>
      <c r="O75" s="1249">
        <v>7.9</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564</v>
      </c>
      <c r="H77" s="1241"/>
      <c r="I77" s="1237" t="s">
        <v>562</v>
      </c>
      <c r="J77" s="1237"/>
      <c r="K77" s="1248">
        <v>88.3</v>
      </c>
      <c r="L77" s="1248">
        <v>76.2</v>
      </c>
      <c r="M77" s="1236">
        <v>65.3</v>
      </c>
      <c r="N77" s="1236">
        <v>60.8</v>
      </c>
      <c r="O77" s="1236">
        <v>58.5</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567</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94115</v>
      </c>
      <c r="E3" s="116"/>
      <c r="F3" s="117">
        <v>67201</v>
      </c>
      <c r="G3" s="118"/>
      <c r="H3" s="119"/>
    </row>
    <row r="4" spans="1:8">
      <c r="A4" s="120"/>
      <c r="B4" s="121"/>
      <c r="C4" s="122"/>
      <c r="D4" s="123">
        <v>46009</v>
      </c>
      <c r="E4" s="124"/>
      <c r="F4" s="125">
        <v>35210</v>
      </c>
      <c r="G4" s="126"/>
      <c r="H4" s="127"/>
    </row>
    <row r="5" spans="1:8">
      <c r="A5" s="108" t="s">
        <v>505</v>
      </c>
      <c r="B5" s="113"/>
      <c r="C5" s="114"/>
      <c r="D5" s="115">
        <v>117909</v>
      </c>
      <c r="E5" s="116"/>
      <c r="F5" s="117">
        <v>75709</v>
      </c>
      <c r="G5" s="118"/>
      <c r="H5" s="119"/>
    </row>
    <row r="6" spans="1:8">
      <c r="A6" s="120"/>
      <c r="B6" s="121"/>
      <c r="C6" s="122"/>
      <c r="D6" s="123">
        <v>43948</v>
      </c>
      <c r="E6" s="124"/>
      <c r="F6" s="125">
        <v>35212</v>
      </c>
      <c r="G6" s="126"/>
      <c r="H6" s="127"/>
    </row>
    <row r="7" spans="1:8">
      <c r="A7" s="108" t="s">
        <v>506</v>
      </c>
      <c r="B7" s="113"/>
      <c r="C7" s="114"/>
      <c r="D7" s="115">
        <v>95762</v>
      </c>
      <c r="E7" s="116"/>
      <c r="F7" s="117">
        <v>90961</v>
      </c>
      <c r="G7" s="118"/>
      <c r="H7" s="119"/>
    </row>
    <row r="8" spans="1:8">
      <c r="A8" s="120"/>
      <c r="B8" s="121"/>
      <c r="C8" s="122"/>
      <c r="D8" s="123">
        <v>49076</v>
      </c>
      <c r="E8" s="124"/>
      <c r="F8" s="125">
        <v>37720</v>
      </c>
      <c r="G8" s="126"/>
      <c r="H8" s="127"/>
    </row>
    <row r="9" spans="1:8">
      <c r="A9" s="108" t="s">
        <v>507</v>
      </c>
      <c r="B9" s="113"/>
      <c r="C9" s="114"/>
      <c r="D9" s="115">
        <v>119099</v>
      </c>
      <c r="E9" s="116"/>
      <c r="F9" s="117">
        <v>106614</v>
      </c>
      <c r="G9" s="118"/>
      <c r="H9" s="119"/>
    </row>
    <row r="10" spans="1:8">
      <c r="A10" s="120"/>
      <c r="B10" s="121"/>
      <c r="C10" s="122"/>
      <c r="D10" s="123">
        <v>68092</v>
      </c>
      <c r="E10" s="124"/>
      <c r="F10" s="125">
        <v>45545</v>
      </c>
      <c r="G10" s="126"/>
      <c r="H10" s="127"/>
    </row>
    <row r="11" spans="1:8">
      <c r="A11" s="108" t="s">
        <v>508</v>
      </c>
      <c r="B11" s="113"/>
      <c r="C11" s="114"/>
      <c r="D11" s="115">
        <v>67342</v>
      </c>
      <c r="E11" s="116"/>
      <c r="F11" s="117">
        <v>85459</v>
      </c>
      <c r="G11" s="118"/>
      <c r="H11" s="119"/>
    </row>
    <row r="12" spans="1:8">
      <c r="A12" s="120"/>
      <c r="B12" s="121"/>
      <c r="C12" s="128"/>
      <c r="D12" s="123">
        <v>47653</v>
      </c>
      <c r="E12" s="124"/>
      <c r="F12" s="125">
        <v>44378</v>
      </c>
      <c r="G12" s="126"/>
      <c r="H12" s="127"/>
    </row>
    <row r="13" spans="1:8">
      <c r="A13" s="108"/>
      <c r="B13" s="113"/>
      <c r="C13" s="129"/>
      <c r="D13" s="130">
        <v>98845</v>
      </c>
      <c r="E13" s="131"/>
      <c r="F13" s="132">
        <v>85189</v>
      </c>
      <c r="G13" s="133"/>
      <c r="H13" s="119"/>
    </row>
    <row r="14" spans="1:8">
      <c r="A14" s="120"/>
      <c r="B14" s="121"/>
      <c r="C14" s="122"/>
      <c r="D14" s="123">
        <v>50956</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3.98</v>
      </c>
      <c r="C19" s="134">
        <f>ROUND(VALUE(SUBSTITUTE(実質収支比率等に係る経年分析!G$48,"▲","-")),2)</f>
        <v>4.0199999999999996</v>
      </c>
      <c r="D19" s="134">
        <f>ROUND(VALUE(SUBSTITUTE(実質収支比率等に係る経年分析!H$48,"▲","-")),2)</f>
        <v>4.1399999999999997</v>
      </c>
      <c r="E19" s="134">
        <f>ROUND(VALUE(SUBSTITUTE(実質収支比率等に係る経年分析!I$48,"▲","-")),2)</f>
        <v>3.34</v>
      </c>
      <c r="F19" s="134">
        <f>ROUND(VALUE(SUBSTITUTE(実質収支比率等に係る経年分析!J$48,"▲","-")),2)</f>
        <v>3.54</v>
      </c>
    </row>
    <row r="20" spans="1:11">
      <c r="A20" s="134" t="s">
        <v>42</v>
      </c>
      <c r="B20" s="134">
        <f>ROUND(VALUE(SUBSTITUTE(実質収支比率等に係る経年分析!F$47,"▲","-")),2)</f>
        <v>22.37</v>
      </c>
      <c r="C20" s="134">
        <f>ROUND(VALUE(SUBSTITUTE(実質収支比率等に係る経年分析!G$47,"▲","-")),2)</f>
        <v>24.93</v>
      </c>
      <c r="D20" s="134">
        <f>ROUND(VALUE(SUBSTITUTE(実質収支比率等に係る経年分析!H$47,"▲","-")),2)</f>
        <v>23.77</v>
      </c>
      <c r="E20" s="134">
        <f>ROUND(VALUE(SUBSTITUTE(実質収支比率等に係る経年分析!I$47,"▲","-")),2)</f>
        <v>26.97</v>
      </c>
      <c r="F20" s="134">
        <f>ROUND(VALUE(SUBSTITUTE(実質収支比率等に係る経年分析!J$47,"▲","-")),2)</f>
        <v>28.59</v>
      </c>
    </row>
    <row r="21" spans="1:11">
      <c r="A21" s="134" t="s">
        <v>43</v>
      </c>
      <c r="B21" s="134">
        <f>IF(ISNUMBER(VALUE(SUBSTITUTE(実質収支比率等に係る経年分析!F$49,"▲","-"))),ROUND(VALUE(SUBSTITUTE(実質収支比率等に係る経年分析!F$49,"▲","-")),2),NA())</f>
        <v>1.52</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-0.76</v>
      </c>
      <c r="E21" s="134">
        <f>IF(ISNUMBER(VALUE(SUBSTITUTE(実質収支比率等に係る経年分析!I$49,"▲","-"))),ROUND(VALUE(SUBSTITUTE(実質収支比率等に係る経年分析!I$49,"▲","-")),2),NA())</f>
        <v>2.0699999999999998</v>
      </c>
      <c r="F21" s="134">
        <f>IF(ISNUMBER(VALUE(SUBSTITUTE(実質収支比率等に係る経年分析!J$49,"▲","-"))),ROUND(VALUE(SUBSTITUTE(実質収支比率等に係る経年分析!J$49,"▲","-")),2),NA())</f>
        <v>2.1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鹿角市介護保険事業特別会計（介護ｻｰﾋﾞｽ事業勘定）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鹿角市農業集落排水事業特別会計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鹿角市簡易水道事業特別会計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鹿角市下水道事業特別会計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鹿角市介護保険事業特別会計（保険事業勘定）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鹿角市国民健康保険事業特別会計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3.54</v>
      </c>
    </row>
    <row r="36" spans="1:16">
      <c r="A36" s="135" t="str">
        <f>IF(連結実質赤字比率に係る赤字・黒字の構成分析!C$34="",NA(),連結実質赤字比率に係る赤字・黒字の構成分析!C$34)</f>
        <v>鹿角市上水道事業会計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8.2899999999999991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8.7799999999999994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1436</v>
      </c>
      <c r="E42" s="136"/>
      <c r="F42" s="136"/>
      <c r="G42" s="136">
        <f>'実質公債費比率（分子）の構造'!L$52</f>
        <v>1392</v>
      </c>
      <c r="H42" s="136"/>
      <c r="I42" s="136"/>
      <c r="J42" s="136">
        <f>'実質公債費比率（分子）の構造'!M$52</f>
        <v>1470</v>
      </c>
      <c r="K42" s="136"/>
      <c r="L42" s="136"/>
      <c r="M42" s="136">
        <f>'実質公債費比率（分子）の構造'!N$52</f>
        <v>1494</v>
      </c>
      <c r="N42" s="136"/>
      <c r="O42" s="136"/>
      <c r="P42" s="136">
        <f>'実質公債費比率（分子）の構造'!O$52</f>
        <v>1451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26</v>
      </c>
      <c r="C44" s="136"/>
      <c r="D44" s="136"/>
      <c r="E44" s="136">
        <f>'実質公債費比率（分子）の構造'!L$50</f>
        <v>23</v>
      </c>
      <c r="F44" s="136"/>
      <c r="G44" s="136"/>
      <c r="H44" s="136">
        <f>'実質公債費比率（分子）の構造'!M$50</f>
        <v>12</v>
      </c>
      <c r="I44" s="136"/>
      <c r="J44" s="136"/>
      <c r="K44" s="136">
        <f>'実質公債費比率（分子）の構造'!N$50</f>
        <v>11</v>
      </c>
      <c r="L44" s="136"/>
      <c r="M44" s="136"/>
      <c r="N44" s="136">
        <f>'実質公債費比率（分子）の構造'!O$50</f>
        <v>2</v>
      </c>
      <c r="O44" s="136"/>
      <c r="P44" s="136"/>
    </row>
    <row r="45" spans="1:16">
      <c r="A45" s="136" t="s">
        <v>53</v>
      </c>
      <c r="B45" s="136">
        <f>'実質公債費比率（分子）の構造'!K$49</f>
        <v>340</v>
      </c>
      <c r="C45" s="136"/>
      <c r="D45" s="136"/>
      <c r="E45" s="136">
        <f>'実質公債費比率（分子）の構造'!L$49</f>
        <v>242</v>
      </c>
      <c r="F45" s="136"/>
      <c r="G45" s="136"/>
      <c r="H45" s="136">
        <f>'実質公債費比率（分子）の構造'!M$49</f>
        <v>188</v>
      </c>
      <c r="I45" s="136"/>
      <c r="J45" s="136"/>
      <c r="K45" s="136">
        <f>'実質公債費比率（分子）の構造'!N$49</f>
        <v>192</v>
      </c>
      <c r="L45" s="136"/>
      <c r="M45" s="136"/>
      <c r="N45" s="136">
        <f>'実質公債費比率（分子）の構造'!O$49</f>
        <v>192</v>
      </c>
      <c r="O45" s="136"/>
      <c r="P45" s="136"/>
    </row>
    <row r="46" spans="1:16">
      <c r="A46" s="136" t="s">
        <v>54</v>
      </c>
      <c r="B46" s="136">
        <f>'実質公債費比率（分子）の構造'!K$48</f>
        <v>365</v>
      </c>
      <c r="C46" s="136"/>
      <c r="D46" s="136"/>
      <c r="E46" s="136">
        <f>'実質公債費比率（分子）の構造'!L$48</f>
        <v>340</v>
      </c>
      <c r="F46" s="136"/>
      <c r="G46" s="136"/>
      <c r="H46" s="136">
        <f>'実質公債費比率（分子）の構造'!M$48</f>
        <v>321</v>
      </c>
      <c r="I46" s="136"/>
      <c r="J46" s="136"/>
      <c r="K46" s="136">
        <f>'実質公債費比率（分子）の構造'!N$48</f>
        <v>333</v>
      </c>
      <c r="L46" s="136"/>
      <c r="M46" s="136"/>
      <c r="N46" s="136">
        <f>'実質公債費比率（分子）の構造'!O$48</f>
        <v>346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1645</v>
      </c>
      <c r="C49" s="136"/>
      <c r="D49" s="136"/>
      <c r="E49" s="136">
        <f>'実質公債費比率（分子）の構造'!L$45</f>
        <v>1622</v>
      </c>
      <c r="F49" s="136"/>
      <c r="G49" s="136"/>
      <c r="H49" s="136">
        <f>'実質公債費比率（分子）の構造'!M$45</f>
        <v>1675</v>
      </c>
      <c r="I49" s="136"/>
      <c r="J49" s="136"/>
      <c r="K49" s="136">
        <f>'実質公債費比率（分子）の構造'!N$45</f>
        <v>1640</v>
      </c>
      <c r="L49" s="136"/>
      <c r="M49" s="136"/>
      <c r="N49" s="136">
        <f>'実質公債費比率（分子）の構造'!O$45</f>
        <v>1641</v>
      </c>
      <c r="O49" s="136"/>
      <c r="P49" s="136"/>
    </row>
    <row r="50" spans="1:16">
      <c r="A50" s="136" t="s">
        <v>58</v>
      </c>
      <c r="B50" s="136" t="e">
        <f>NA()</f>
        <v>#N/A</v>
      </c>
      <c r="C50" s="136">
        <f>IF(ISNUMBER('実質公債費比率（分子）の構造'!K$53),'実質公債費比率（分子）の構造'!K$53,NA())</f>
        <v>940</v>
      </c>
      <c r="D50" s="136" t="e">
        <f>NA()</f>
        <v>#N/A</v>
      </c>
      <c r="E50" s="136" t="e">
        <f>NA()</f>
        <v>#N/A</v>
      </c>
      <c r="F50" s="136">
        <f>IF(ISNUMBER('実質公債費比率（分子）の構造'!L$53),'実質公債費比率（分子）の構造'!L$53,NA())</f>
        <v>835</v>
      </c>
      <c r="G50" s="136" t="e">
        <f>NA()</f>
        <v>#N/A</v>
      </c>
      <c r="H50" s="136" t="e">
        <f>NA()</f>
        <v>#N/A</v>
      </c>
      <c r="I50" s="136">
        <f>IF(ISNUMBER('実質公債費比率（分子）の構造'!M$53),'実質公債費比率（分子）の構造'!M$53,NA())</f>
        <v>726</v>
      </c>
      <c r="J50" s="136" t="e">
        <f>NA()</f>
        <v>#N/A</v>
      </c>
      <c r="K50" s="136" t="e">
        <f>NA()</f>
        <v>#N/A</v>
      </c>
      <c r="L50" s="136">
        <f>IF(ISNUMBER('実質公債費比率（分子）の構造'!N$53),'実質公債費比率（分子）の構造'!N$53,NA())</f>
        <v>682</v>
      </c>
      <c r="M50" s="136" t="e">
        <f>NA()</f>
        <v>#N/A</v>
      </c>
      <c r="N50" s="136" t="e">
        <f>NA()</f>
        <v>#N/A</v>
      </c>
      <c r="O50" s="136">
        <f>IF(ISNUMBER('実質公債費比率（分子）の構造'!O$53),'実質公債費比率（分子）の構造'!O$53,NA())</f>
        <v>730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14583</v>
      </c>
      <c r="E56" s="135"/>
      <c r="F56" s="135"/>
      <c r="G56" s="135">
        <f>'将来負担比率（分子）の構造'!J$51</f>
        <v>15835</v>
      </c>
      <c r="H56" s="135"/>
      <c r="I56" s="135"/>
      <c r="J56" s="135">
        <f>'将来負担比率（分子）の構造'!K$51</f>
        <v>16905</v>
      </c>
      <c r="K56" s="135"/>
      <c r="L56" s="135"/>
      <c r="M56" s="135">
        <f>'将来負担比率（分子）の構造'!L$51</f>
        <v>18406</v>
      </c>
      <c r="N56" s="135"/>
      <c r="O56" s="135"/>
      <c r="P56" s="135">
        <f>'将来負担比率（分子）の構造'!M$51</f>
        <v>18608</v>
      </c>
    </row>
    <row r="57" spans="1:16">
      <c r="A57" s="135" t="s">
        <v>34</v>
      </c>
      <c r="B57" s="135"/>
      <c r="C57" s="135"/>
      <c r="D57" s="135">
        <f>'将来負担比率（分子）の構造'!I$50</f>
        <v>442</v>
      </c>
      <c r="E57" s="135"/>
      <c r="F57" s="135"/>
      <c r="G57" s="135">
        <f>'将来負担比率（分子）の構造'!J$50</f>
        <v>557</v>
      </c>
      <c r="H57" s="135"/>
      <c r="I57" s="135"/>
      <c r="J57" s="135">
        <f>'将来負担比率（分子）の構造'!K$50</f>
        <v>731</v>
      </c>
      <c r="K57" s="135"/>
      <c r="L57" s="135"/>
      <c r="M57" s="135">
        <f>'将来負担比率（分子）の構造'!L$50</f>
        <v>831</v>
      </c>
      <c r="N57" s="135"/>
      <c r="O57" s="135"/>
      <c r="P57" s="135">
        <f>'将来負担比率（分子）の構造'!M$50</f>
        <v>887</v>
      </c>
    </row>
    <row r="58" spans="1:16">
      <c r="A58" s="135" t="s">
        <v>33</v>
      </c>
      <c r="B58" s="135"/>
      <c r="C58" s="135"/>
      <c r="D58" s="135">
        <f>'将来負担比率（分子）の構造'!I$49</f>
        <v>6312</v>
      </c>
      <c r="E58" s="135"/>
      <c r="F58" s="135"/>
      <c r="G58" s="135">
        <f>'将来負担比率（分子）の構造'!J$49</f>
        <v>6618</v>
      </c>
      <c r="H58" s="135"/>
      <c r="I58" s="135"/>
      <c r="J58" s="135">
        <f>'将来負担比率（分子）の構造'!K$49</f>
        <v>6399</v>
      </c>
      <c r="K58" s="135"/>
      <c r="L58" s="135"/>
      <c r="M58" s="135">
        <f>'将来負担比率（分子）の構造'!L$49</f>
        <v>6697</v>
      </c>
      <c r="N58" s="135"/>
      <c r="O58" s="135"/>
      <c r="P58" s="135">
        <f>'将来負担比率（分子）の構造'!M$49</f>
        <v>6729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v>
      </c>
      <c r="C61" s="135"/>
      <c r="D61" s="135"/>
      <c r="E61" s="135" t="str">
        <f>'将来負担比率（分子）の構造'!J$46</f>
        <v>-</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28</v>
      </c>
      <c r="B62" s="135">
        <f>'将来負担比率（分子）の構造'!I$45</f>
        <v>2499</v>
      </c>
      <c r="C62" s="135"/>
      <c r="D62" s="135"/>
      <c r="E62" s="135">
        <f>'将来負担比率（分子）の構造'!J$45</f>
        <v>2429</v>
      </c>
      <c r="F62" s="135"/>
      <c r="G62" s="135"/>
      <c r="H62" s="135">
        <f>'将来負担比率（分子）の構造'!K$45</f>
        <v>2273</v>
      </c>
      <c r="I62" s="135"/>
      <c r="J62" s="135"/>
      <c r="K62" s="135">
        <f>'将来負担比率（分子）の構造'!L$45</f>
        <v>2111</v>
      </c>
      <c r="L62" s="135"/>
      <c r="M62" s="135"/>
      <c r="N62" s="135">
        <f>'将来負担比率（分子）の構造'!M$45</f>
        <v>1952</v>
      </c>
      <c r="O62" s="135"/>
      <c r="P62" s="135"/>
    </row>
    <row r="63" spans="1:16">
      <c r="A63" s="135" t="s">
        <v>27</v>
      </c>
      <c r="B63" s="135">
        <f>'将来負担比率（分子）の構造'!I$44</f>
        <v>1004</v>
      </c>
      <c r="C63" s="135"/>
      <c r="D63" s="135"/>
      <c r="E63" s="135">
        <f>'将来負担比率（分子）の構造'!J$44</f>
        <v>778</v>
      </c>
      <c r="F63" s="135"/>
      <c r="G63" s="135"/>
      <c r="H63" s="135">
        <f>'将来負担比率（分子）の構造'!K$44</f>
        <v>1302</v>
      </c>
      <c r="I63" s="135"/>
      <c r="J63" s="135"/>
      <c r="K63" s="135">
        <f>'将来負担比率（分子）の構造'!L$44</f>
        <v>1758</v>
      </c>
      <c r="L63" s="135"/>
      <c r="M63" s="135"/>
      <c r="N63" s="135">
        <f>'将来負担比率（分子）の構造'!M$44</f>
        <v>2228</v>
      </c>
      <c r="O63" s="135"/>
      <c r="P63" s="135"/>
    </row>
    <row r="64" spans="1:16">
      <c r="A64" s="135" t="s">
        <v>26</v>
      </c>
      <c r="B64" s="135">
        <f>'将来負担比率（分子）の構造'!I$43</f>
        <v>5972</v>
      </c>
      <c r="C64" s="135"/>
      <c r="D64" s="135"/>
      <c r="E64" s="135">
        <f>'将来負担比率（分子）の構造'!J$43</f>
        <v>6237</v>
      </c>
      <c r="F64" s="135"/>
      <c r="G64" s="135"/>
      <c r="H64" s="135">
        <f>'将来負担比率（分子）の構造'!K$43</f>
        <v>6225</v>
      </c>
      <c r="I64" s="135"/>
      <c r="J64" s="135"/>
      <c r="K64" s="135">
        <f>'将来負担比率（分子）の構造'!L$43</f>
        <v>6828</v>
      </c>
      <c r="L64" s="135"/>
      <c r="M64" s="135"/>
      <c r="N64" s="135">
        <f>'将来負担比率（分子）の構造'!M$43</f>
        <v>6836</v>
      </c>
      <c r="O64" s="135"/>
      <c r="P64" s="135"/>
    </row>
    <row r="65" spans="1:16">
      <c r="A65" s="135" t="s">
        <v>25</v>
      </c>
      <c r="B65" s="135">
        <f>'将来負担比率（分子）の構造'!I$42</f>
        <v>288</v>
      </c>
      <c r="C65" s="135"/>
      <c r="D65" s="135"/>
      <c r="E65" s="135">
        <f>'将来負担比率（分子）の構造'!J$42</f>
        <v>33</v>
      </c>
      <c r="F65" s="135"/>
      <c r="G65" s="135"/>
      <c r="H65" s="135">
        <f>'将来負担比率（分子）の構造'!K$42</f>
        <v>23</v>
      </c>
      <c r="I65" s="135"/>
      <c r="J65" s="135"/>
      <c r="K65" s="135">
        <f>'将来負担比率（分子）の構造'!L$42</f>
        <v>13</v>
      </c>
      <c r="L65" s="135"/>
      <c r="M65" s="135"/>
      <c r="N65" s="135">
        <f>'将来負担比率（分子）の構造'!M$42</f>
        <v>3</v>
      </c>
      <c r="O65" s="135"/>
      <c r="P65" s="135"/>
    </row>
    <row r="66" spans="1:16">
      <c r="A66" s="135" t="s">
        <v>24</v>
      </c>
      <c r="B66" s="135">
        <f>'将来負担比率（分子）の構造'!I$41</f>
        <v>15676</v>
      </c>
      <c r="C66" s="135"/>
      <c r="D66" s="135"/>
      <c r="E66" s="135">
        <f>'将来負担比率（分子）の構造'!J$41</f>
        <v>16739</v>
      </c>
      <c r="F66" s="135"/>
      <c r="G66" s="135"/>
      <c r="H66" s="135">
        <f>'将来負担比率（分子）の構造'!K$41</f>
        <v>16702</v>
      </c>
      <c r="I66" s="135"/>
      <c r="J66" s="135"/>
      <c r="K66" s="135">
        <f>'将来負担比率（分子）の構造'!L$41</f>
        <v>18324</v>
      </c>
      <c r="L66" s="135"/>
      <c r="M66" s="135"/>
      <c r="N66" s="135">
        <f>'将来負担比率（分子）の構造'!M$41</f>
        <v>18638</v>
      </c>
      <c r="O66" s="135"/>
      <c r="P66" s="135"/>
    </row>
    <row r="67" spans="1:16">
      <c r="A67" s="135" t="s">
        <v>62</v>
      </c>
      <c r="B67" s="135" t="e">
        <f>NA()</f>
        <v>#N/A</v>
      </c>
      <c r="C67" s="135">
        <f>IF(ISNUMBER('将来負担比率（分子）の構造'!I$52), IF('将来負担比率（分子）の構造'!I$52 &lt; 0, 0, '将来負担比率（分子）の構造'!I$52), NA())</f>
        <v>4104</v>
      </c>
      <c r="D67" s="135" t="e">
        <f>NA()</f>
        <v>#N/A</v>
      </c>
      <c r="E67" s="135" t="e">
        <f>NA()</f>
        <v>#N/A</v>
      </c>
      <c r="F67" s="135">
        <f>IF(ISNUMBER('将来負担比率（分子）の構造'!J$52), IF('将来負担比率（分子）の構造'!J$52 &lt; 0, 0, '将来負担比率（分子）の構造'!J$52), NA())</f>
        <v>3205</v>
      </c>
      <c r="G67" s="135" t="e">
        <f>NA()</f>
        <v>#N/A</v>
      </c>
      <c r="H67" s="135" t="e">
        <f>NA()</f>
        <v>#N/A</v>
      </c>
      <c r="I67" s="135">
        <f>IF(ISNUMBER('将来負担比率（分子）の構造'!K$52), IF('将来負担比率（分子）の構造'!K$52 &lt; 0, 0, '将来負担比率（分子）の構造'!K$52), NA())</f>
        <v>2490</v>
      </c>
      <c r="J67" s="135" t="e">
        <f>NA()</f>
        <v>#N/A</v>
      </c>
      <c r="K67" s="135" t="e">
        <f>NA()</f>
        <v>#N/A</v>
      </c>
      <c r="L67" s="135">
        <f>IF(ISNUMBER('将来負担比率（分子）の構造'!L$52), IF('将来負担比率（分子）の構造'!L$52 &lt; 0, 0, '将来負担比率（分子）の構造'!L$52), NA())</f>
        <v>3100</v>
      </c>
      <c r="M67" s="135" t="e">
        <f>NA()</f>
        <v>#N/A</v>
      </c>
      <c r="N67" s="135" t="e">
        <f>NA()</f>
        <v>#N/A</v>
      </c>
      <c r="O67" s="135">
        <f>IF(ISNUMBER('将来負担比率（分子）の構造'!M$52), IF('将来負担比率（分子）の構造'!M$52 &lt; 0, 0, '将来負担比率（分子）の構造'!M$52), NA())</f>
        <v>3433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2972001</v>
      </c>
      <c r="S5" s="613"/>
      <c r="T5" s="613"/>
      <c r="U5" s="613"/>
      <c r="V5" s="613"/>
      <c r="W5" s="613"/>
      <c r="X5" s="613"/>
      <c r="Y5" s="614"/>
      <c r="Z5" s="615">
        <v>16.2</v>
      </c>
      <c r="AA5" s="615"/>
      <c r="AB5" s="615"/>
      <c r="AC5" s="615"/>
      <c r="AD5" s="616">
        <v>2972001</v>
      </c>
      <c r="AE5" s="616"/>
      <c r="AF5" s="616"/>
      <c r="AG5" s="616"/>
      <c r="AH5" s="616"/>
      <c r="AI5" s="616"/>
      <c r="AJ5" s="616"/>
      <c r="AK5" s="616"/>
      <c r="AL5" s="617">
        <v>29.4</v>
      </c>
      <c r="AM5" s="618"/>
      <c r="AN5" s="618"/>
      <c r="AO5" s="619"/>
      <c r="AP5" s="609" t="s">
        <v>207</v>
      </c>
      <c r="AQ5" s="610"/>
      <c r="AR5" s="610"/>
      <c r="AS5" s="610"/>
      <c r="AT5" s="610"/>
      <c r="AU5" s="610"/>
      <c r="AV5" s="610"/>
      <c r="AW5" s="610"/>
      <c r="AX5" s="610"/>
      <c r="AY5" s="610"/>
      <c r="AZ5" s="610"/>
      <c r="BA5" s="610"/>
      <c r="BB5" s="610"/>
      <c r="BC5" s="610"/>
      <c r="BD5" s="610"/>
      <c r="BE5" s="610"/>
      <c r="BF5" s="611"/>
      <c r="BG5" s="623">
        <v>2939046</v>
      </c>
      <c r="BH5" s="624"/>
      <c r="BI5" s="624"/>
      <c r="BJ5" s="624"/>
      <c r="BK5" s="624"/>
      <c r="BL5" s="624"/>
      <c r="BM5" s="624"/>
      <c r="BN5" s="625"/>
      <c r="BO5" s="626">
        <v>98.9</v>
      </c>
      <c r="BP5" s="626"/>
      <c r="BQ5" s="626"/>
      <c r="BR5" s="626"/>
      <c r="BS5" s="627">
        <v>40250</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239957</v>
      </c>
      <c r="S6" s="624"/>
      <c r="T6" s="624"/>
      <c r="U6" s="624"/>
      <c r="V6" s="624"/>
      <c r="W6" s="624"/>
      <c r="X6" s="624"/>
      <c r="Y6" s="625"/>
      <c r="Z6" s="626">
        <v>1.3</v>
      </c>
      <c r="AA6" s="626"/>
      <c r="AB6" s="626"/>
      <c r="AC6" s="626"/>
      <c r="AD6" s="627">
        <v>239957</v>
      </c>
      <c r="AE6" s="627"/>
      <c r="AF6" s="627"/>
      <c r="AG6" s="627"/>
      <c r="AH6" s="627"/>
      <c r="AI6" s="627"/>
      <c r="AJ6" s="627"/>
      <c r="AK6" s="627"/>
      <c r="AL6" s="628">
        <v>2.4</v>
      </c>
      <c r="AM6" s="629"/>
      <c r="AN6" s="629"/>
      <c r="AO6" s="630"/>
      <c r="AP6" s="620" t="s">
        <v>212</v>
      </c>
      <c r="AQ6" s="621"/>
      <c r="AR6" s="621"/>
      <c r="AS6" s="621"/>
      <c r="AT6" s="621"/>
      <c r="AU6" s="621"/>
      <c r="AV6" s="621"/>
      <c r="AW6" s="621"/>
      <c r="AX6" s="621"/>
      <c r="AY6" s="621"/>
      <c r="AZ6" s="621"/>
      <c r="BA6" s="621"/>
      <c r="BB6" s="621"/>
      <c r="BC6" s="621"/>
      <c r="BD6" s="621"/>
      <c r="BE6" s="621"/>
      <c r="BF6" s="622"/>
      <c r="BG6" s="623">
        <v>2939046</v>
      </c>
      <c r="BH6" s="624"/>
      <c r="BI6" s="624"/>
      <c r="BJ6" s="624"/>
      <c r="BK6" s="624"/>
      <c r="BL6" s="624"/>
      <c r="BM6" s="624"/>
      <c r="BN6" s="625"/>
      <c r="BO6" s="626">
        <v>98.9</v>
      </c>
      <c r="BP6" s="626"/>
      <c r="BQ6" s="626"/>
      <c r="BR6" s="626"/>
      <c r="BS6" s="627">
        <v>40250</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203556</v>
      </c>
      <c r="CS6" s="624"/>
      <c r="CT6" s="624"/>
      <c r="CU6" s="624"/>
      <c r="CV6" s="624"/>
      <c r="CW6" s="624"/>
      <c r="CX6" s="624"/>
      <c r="CY6" s="625"/>
      <c r="CZ6" s="626">
        <v>1.1000000000000001</v>
      </c>
      <c r="DA6" s="626"/>
      <c r="DB6" s="626"/>
      <c r="DC6" s="626"/>
      <c r="DD6" s="632">
        <v>4914</v>
      </c>
      <c r="DE6" s="624"/>
      <c r="DF6" s="624"/>
      <c r="DG6" s="624"/>
      <c r="DH6" s="624"/>
      <c r="DI6" s="624"/>
      <c r="DJ6" s="624"/>
      <c r="DK6" s="624"/>
      <c r="DL6" s="624"/>
      <c r="DM6" s="624"/>
      <c r="DN6" s="624"/>
      <c r="DO6" s="624"/>
      <c r="DP6" s="625"/>
      <c r="DQ6" s="632">
        <v>203556</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4295</v>
      </c>
      <c r="S7" s="624"/>
      <c r="T7" s="624"/>
      <c r="U7" s="624"/>
      <c r="V7" s="624"/>
      <c r="W7" s="624"/>
      <c r="X7" s="624"/>
      <c r="Y7" s="625"/>
      <c r="Z7" s="626">
        <v>0</v>
      </c>
      <c r="AA7" s="626"/>
      <c r="AB7" s="626"/>
      <c r="AC7" s="626"/>
      <c r="AD7" s="627">
        <v>4295</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1152703</v>
      </c>
      <c r="BH7" s="624"/>
      <c r="BI7" s="624"/>
      <c r="BJ7" s="624"/>
      <c r="BK7" s="624"/>
      <c r="BL7" s="624"/>
      <c r="BM7" s="624"/>
      <c r="BN7" s="625"/>
      <c r="BO7" s="626">
        <v>38.799999999999997</v>
      </c>
      <c r="BP7" s="626"/>
      <c r="BQ7" s="626"/>
      <c r="BR7" s="626"/>
      <c r="BS7" s="627">
        <v>40250</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2234127</v>
      </c>
      <c r="CS7" s="624"/>
      <c r="CT7" s="624"/>
      <c r="CU7" s="624"/>
      <c r="CV7" s="624"/>
      <c r="CW7" s="624"/>
      <c r="CX7" s="624"/>
      <c r="CY7" s="625"/>
      <c r="CZ7" s="626">
        <v>12.5</v>
      </c>
      <c r="DA7" s="626"/>
      <c r="DB7" s="626"/>
      <c r="DC7" s="626"/>
      <c r="DD7" s="632">
        <v>312071</v>
      </c>
      <c r="DE7" s="624"/>
      <c r="DF7" s="624"/>
      <c r="DG7" s="624"/>
      <c r="DH7" s="624"/>
      <c r="DI7" s="624"/>
      <c r="DJ7" s="624"/>
      <c r="DK7" s="624"/>
      <c r="DL7" s="624"/>
      <c r="DM7" s="624"/>
      <c r="DN7" s="624"/>
      <c r="DO7" s="624"/>
      <c r="DP7" s="625"/>
      <c r="DQ7" s="632">
        <v>1819883</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9180</v>
      </c>
      <c r="S8" s="624"/>
      <c r="T8" s="624"/>
      <c r="U8" s="624"/>
      <c r="V8" s="624"/>
      <c r="W8" s="624"/>
      <c r="X8" s="624"/>
      <c r="Y8" s="625"/>
      <c r="Z8" s="626">
        <v>0.1</v>
      </c>
      <c r="AA8" s="626"/>
      <c r="AB8" s="626"/>
      <c r="AC8" s="626"/>
      <c r="AD8" s="627">
        <v>9180</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52272</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5883126</v>
      </c>
      <c r="CS8" s="624"/>
      <c r="CT8" s="624"/>
      <c r="CU8" s="624"/>
      <c r="CV8" s="624"/>
      <c r="CW8" s="624"/>
      <c r="CX8" s="624"/>
      <c r="CY8" s="625"/>
      <c r="CZ8" s="626">
        <v>33</v>
      </c>
      <c r="DA8" s="626"/>
      <c r="DB8" s="626"/>
      <c r="DC8" s="626"/>
      <c r="DD8" s="632">
        <v>524610</v>
      </c>
      <c r="DE8" s="624"/>
      <c r="DF8" s="624"/>
      <c r="DG8" s="624"/>
      <c r="DH8" s="624"/>
      <c r="DI8" s="624"/>
      <c r="DJ8" s="624"/>
      <c r="DK8" s="624"/>
      <c r="DL8" s="624"/>
      <c r="DM8" s="624"/>
      <c r="DN8" s="624"/>
      <c r="DO8" s="624"/>
      <c r="DP8" s="625"/>
      <c r="DQ8" s="632">
        <v>3006777</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6324</v>
      </c>
      <c r="S9" s="624"/>
      <c r="T9" s="624"/>
      <c r="U9" s="624"/>
      <c r="V9" s="624"/>
      <c r="W9" s="624"/>
      <c r="X9" s="624"/>
      <c r="Y9" s="625"/>
      <c r="Z9" s="626">
        <v>0</v>
      </c>
      <c r="AA9" s="626"/>
      <c r="AB9" s="626"/>
      <c r="AC9" s="626"/>
      <c r="AD9" s="627">
        <v>6324</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858281</v>
      </c>
      <c r="BH9" s="624"/>
      <c r="BI9" s="624"/>
      <c r="BJ9" s="624"/>
      <c r="BK9" s="624"/>
      <c r="BL9" s="624"/>
      <c r="BM9" s="624"/>
      <c r="BN9" s="625"/>
      <c r="BO9" s="626">
        <v>28.9</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1171112</v>
      </c>
      <c r="CS9" s="624"/>
      <c r="CT9" s="624"/>
      <c r="CU9" s="624"/>
      <c r="CV9" s="624"/>
      <c r="CW9" s="624"/>
      <c r="CX9" s="624"/>
      <c r="CY9" s="625"/>
      <c r="CZ9" s="626">
        <v>6.6</v>
      </c>
      <c r="DA9" s="626"/>
      <c r="DB9" s="626"/>
      <c r="DC9" s="626"/>
      <c r="DD9" s="632">
        <v>11187</v>
      </c>
      <c r="DE9" s="624"/>
      <c r="DF9" s="624"/>
      <c r="DG9" s="624"/>
      <c r="DH9" s="624"/>
      <c r="DI9" s="624"/>
      <c r="DJ9" s="624"/>
      <c r="DK9" s="624"/>
      <c r="DL9" s="624"/>
      <c r="DM9" s="624"/>
      <c r="DN9" s="624"/>
      <c r="DO9" s="624"/>
      <c r="DP9" s="625"/>
      <c r="DQ9" s="632">
        <v>1107299</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641783</v>
      </c>
      <c r="S10" s="624"/>
      <c r="T10" s="624"/>
      <c r="U10" s="624"/>
      <c r="V10" s="624"/>
      <c r="W10" s="624"/>
      <c r="X10" s="624"/>
      <c r="Y10" s="625"/>
      <c r="Z10" s="626">
        <v>3.5</v>
      </c>
      <c r="AA10" s="626"/>
      <c r="AB10" s="626"/>
      <c r="AC10" s="626"/>
      <c r="AD10" s="627">
        <v>641783</v>
      </c>
      <c r="AE10" s="627"/>
      <c r="AF10" s="627"/>
      <c r="AG10" s="627"/>
      <c r="AH10" s="627"/>
      <c r="AI10" s="627"/>
      <c r="AJ10" s="627"/>
      <c r="AK10" s="627"/>
      <c r="AL10" s="628">
        <v>6.4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85021</v>
      </c>
      <c r="BH10" s="624"/>
      <c r="BI10" s="624"/>
      <c r="BJ10" s="624"/>
      <c r="BK10" s="624"/>
      <c r="BL10" s="624"/>
      <c r="BM10" s="624"/>
      <c r="BN10" s="625"/>
      <c r="BO10" s="626">
        <v>2.9</v>
      </c>
      <c r="BP10" s="626"/>
      <c r="BQ10" s="626"/>
      <c r="BR10" s="626"/>
      <c r="BS10" s="632">
        <v>14079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84724</v>
      </c>
      <c r="CS10" s="624"/>
      <c r="CT10" s="624"/>
      <c r="CU10" s="624"/>
      <c r="CV10" s="624"/>
      <c r="CW10" s="624"/>
      <c r="CX10" s="624"/>
      <c r="CY10" s="625"/>
      <c r="CZ10" s="626">
        <v>0.5</v>
      </c>
      <c r="DA10" s="626"/>
      <c r="DB10" s="626"/>
      <c r="DC10" s="626"/>
      <c r="DD10" s="632" t="s">
        <v>108</v>
      </c>
      <c r="DE10" s="624"/>
      <c r="DF10" s="624"/>
      <c r="DG10" s="624"/>
      <c r="DH10" s="624"/>
      <c r="DI10" s="624"/>
      <c r="DJ10" s="624"/>
      <c r="DK10" s="624"/>
      <c r="DL10" s="624"/>
      <c r="DM10" s="624"/>
      <c r="DN10" s="624"/>
      <c r="DO10" s="624"/>
      <c r="DP10" s="625"/>
      <c r="DQ10" s="632">
        <v>34724</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157129</v>
      </c>
      <c r="BH11" s="624"/>
      <c r="BI11" s="624"/>
      <c r="BJ11" s="624"/>
      <c r="BK11" s="624"/>
      <c r="BL11" s="624"/>
      <c r="BM11" s="624"/>
      <c r="BN11" s="625"/>
      <c r="BO11" s="626">
        <v>5.3</v>
      </c>
      <c r="BP11" s="626"/>
      <c r="BQ11" s="626"/>
      <c r="BR11" s="626"/>
      <c r="BS11" s="632">
        <v>26171</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824682</v>
      </c>
      <c r="CS11" s="624"/>
      <c r="CT11" s="624"/>
      <c r="CU11" s="624"/>
      <c r="CV11" s="624"/>
      <c r="CW11" s="624"/>
      <c r="CX11" s="624"/>
      <c r="CY11" s="625"/>
      <c r="CZ11" s="626">
        <v>4.5999999999999996</v>
      </c>
      <c r="DA11" s="626"/>
      <c r="DB11" s="626"/>
      <c r="DC11" s="626"/>
      <c r="DD11" s="632">
        <v>116022</v>
      </c>
      <c r="DE11" s="624"/>
      <c r="DF11" s="624"/>
      <c r="DG11" s="624"/>
      <c r="DH11" s="624"/>
      <c r="DI11" s="624"/>
      <c r="DJ11" s="624"/>
      <c r="DK11" s="624"/>
      <c r="DL11" s="624"/>
      <c r="DM11" s="624"/>
      <c r="DN11" s="624"/>
      <c r="DO11" s="624"/>
      <c r="DP11" s="625"/>
      <c r="DQ11" s="632">
        <v>456400</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1437466</v>
      </c>
      <c r="BH12" s="624"/>
      <c r="BI12" s="624"/>
      <c r="BJ12" s="624"/>
      <c r="BK12" s="624"/>
      <c r="BL12" s="624"/>
      <c r="BM12" s="624"/>
      <c r="BN12" s="625"/>
      <c r="BO12" s="626">
        <v>48.4</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1173099</v>
      </c>
      <c r="CS12" s="624"/>
      <c r="CT12" s="624"/>
      <c r="CU12" s="624"/>
      <c r="CV12" s="624"/>
      <c r="CW12" s="624"/>
      <c r="CX12" s="624"/>
      <c r="CY12" s="625"/>
      <c r="CZ12" s="626">
        <v>6.6</v>
      </c>
      <c r="DA12" s="626"/>
      <c r="DB12" s="626"/>
      <c r="DC12" s="626"/>
      <c r="DD12" s="632">
        <v>158986</v>
      </c>
      <c r="DE12" s="624"/>
      <c r="DF12" s="624"/>
      <c r="DG12" s="624"/>
      <c r="DH12" s="624"/>
      <c r="DI12" s="624"/>
      <c r="DJ12" s="624"/>
      <c r="DK12" s="624"/>
      <c r="DL12" s="624"/>
      <c r="DM12" s="624"/>
      <c r="DN12" s="624"/>
      <c r="DO12" s="624"/>
      <c r="DP12" s="625"/>
      <c r="DQ12" s="632">
        <v>513655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33222</v>
      </c>
      <c r="S13" s="624"/>
      <c r="T13" s="624"/>
      <c r="U13" s="624"/>
      <c r="V13" s="624"/>
      <c r="W13" s="624"/>
      <c r="X13" s="624"/>
      <c r="Y13" s="625"/>
      <c r="Z13" s="626">
        <v>0.2</v>
      </c>
      <c r="AA13" s="626"/>
      <c r="AB13" s="626"/>
      <c r="AC13" s="626"/>
      <c r="AD13" s="627">
        <v>33222</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1379947</v>
      </c>
      <c r="BH13" s="624"/>
      <c r="BI13" s="624"/>
      <c r="BJ13" s="624"/>
      <c r="BK13" s="624"/>
      <c r="BL13" s="624"/>
      <c r="BM13" s="624"/>
      <c r="BN13" s="625"/>
      <c r="BO13" s="626">
        <v>46.4</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1532230</v>
      </c>
      <c r="CS13" s="624"/>
      <c r="CT13" s="624"/>
      <c r="CU13" s="624"/>
      <c r="CV13" s="624"/>
      <c r="CW13" s="624"/>
      <c r="CX13" s="624"/>
      <c r="CY13" s="625"/>
      <c r="CZ13" s="626">
        <v>8.6</v>
      </c>
      <c r="DA13" s="626"/>
      <c r="DB13" s="626"/>
      <c r="DC13" s="626"/>
      <c r="DD13" s="632">
        <v>410806</v>
      </c>
      <c r="DE13" s="624"/>
      <c r="DF13" s="624"/>
      <c r="DG13" s="624"/>
      <c r="DH13" s="624"/>
      <c r="DI13" s="624"/>
      <c r="DJ13" s="624"/>
      <c r="DK13" s="624"/>
      <c r="DL13" s="624"/>
      <c r="DM13" s="624"/>
      <c r="DN13" s="624"/>
      <c r="DO13" s="624"/>
      <c r="DP13" s="625"/>
      <c r="DQ13" s="632">
        <v>1259943</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89877</v>
      </c>
      <c r="BH14" s="624"/>
      <c r="BI14" s="624"/>
      <c r="BJ14" s="624"/>
      <c r="BK14" s="624"/>
      <c r="BL14" s="624"/>
      <c r="BM14" s="624"/>
      <c r="BN14" s="625"/>
      <c r="BO14" s="626">
        <v>3</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726027</v>
      </c>
      <c r="CS14" s="624"/>
      <c r="CT14" s="624"/>
      <c r="CU14" s="624"/>
      <c r="CV14" s="624"/>
      <c r="CW14" s="624"/>
      <c r="CX14" s="624"/>
      <c r="CY14" s="625"/>
      <c r="CZ14" s="626">
        <v>4.0999999999999996</v>
      </c>
      <c r="DA14" s="626"/>
      <c r="DB14" s="626"/>
      <c r="DC14" s="626"/>
      <c r="DD14" s="632">
        <v>30725</v>
      </c>
      <c r="DE14" s="624"/>
      <c r="DF14" s="624"/>
      <c r="DG14" s="624"/>
      <c r="DH14" s="624"/>
      <c r="DI14" s="624"/>
      <c r="DJ14" s="624"/>
      <c r="DK14" s="624"/>
      <c r="DL14" s="624"/>
      <c r="DM14" s="624"/>
      <c r="DN14" s="624"/>
      <c r="DO14" s="624"/>
      <c r="DP14" s="625"/>
      <c r="DQ14" s="632">
        <v>703681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9498</v>
      </c>
      <c r="S15" s="624"/>
      <c r="T15" s="624"/>
      <c r="U15" s="624"/>
      <c r="V15" s="624"/>
      <c r="W15" s="624"/>
      <c r="X15" s="624"/>
      <c r="Y15" s="625"/>
      <c r="Z15" s="626">
        <v>0.1</v>
      </c>
      <c r="AA15" s="626"/>
      <c r="AB15" s="626"/>
      <c r="AC15" s="626"/>
      <c r="AD15" s="627">
        <v>9498</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259000</v>
      </c>
      <c r="BH15" s="624"/>
      <c r="BI15" s="624"/>
      <c r="BJ15" s="624"/>
      <c r="BK15" s="624"/>
      <c r="BL15" s="624"/>
      <c r="BM15" s="624"/>
      <c r="BN15" s="625"/>
      <c r="BO15" s="626">
        <v>8.6999999999999993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2053367</v>
      </c>
      <c r="CS15" s="624"/>
      <c r="CT15" s="624"/>
      <c r="CU15" s="624"/>
      <c r="CV15" s="624"/>
      <c r="CW15" s="624"/>
      <c r="CX15" s="624"/>
      <c r="CY15" s="625"/>
      <c r="CZ15" s="626">
        <v>11.5</v>
      </c>
      <c r="DA15" s="626"/>
      <c r="DB15" s="626"/>
      <c r="DC15" s="626"/>
      <c r="DD15" s="632">
        <v>635731</v>
      </c>
      <c r="DE15" s="624"/>
      <c r="DF15" s="624"/>
      <c r="DG15" s="624"/>
      <c r="DH15" s="624"/>
      <c r="DI15" s="624"/>
      <c r="DJ15" s="624"/>
      <c r="DK15" s="624"/>
      <c r="DL15" s="624"/>
      <c r="DM15" s="624"/>
      <c r="DN15" s="624"/>
      <c r="DO15" s="624"/>
      <c r="DP15" s="625"/>
      <c r="DQ15" s="632">
        <v>1223606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7270236</v>
      </c>
      <c r="S16" s="624"/>
      <c r="T16" s="624"/>
      <c r="U16" s="624"/>
      <c r="V16" s="624"/>
      <c r="W16" s="624"/>
      <c r="X16" s="624"/>
      <c r="Y16" s="625"/>
      <c r="Z16" s="626">
        <v>39.700000000000003</v>
      </c>
      <c r="AA16" s="626"/>
      <c r="AB16" s="626"/>
      <c r="AC16" s="626"/>
      <c r="AD16" s="627">
        <v>6158984</v>
      </c>
      <c r="AE16" s="627"/>
      <c r="AF16" s="627"/>
      <c r="AG16" s="627"/>
      <c r="AH16" s="627"/>
      <c r="AI16" s="627"/>
      <c r="AJ16" s="627"/>
      <c r="AK16" s="627"/>
      <c r="AL16" s="628">
        <v>60.9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303804</v>
      </c>
      <c r="CS16" s="624"/>
      <c r="CT16" s="624"/>
      <c r="CU16" s="624"/>
      <c r="CV16" s="624"/>
      <c r="CW16" s="624"/>
      <c r="CX16" s="624"/>
      <c r="CY16" s="625"/>
      <c r="CZ16" s="626">
        <v>1.7</v>
      </c>
      <c r="DA16" s="626"/>
      <c r="DB16" s="626"/>
      <c r="DC16" s="626"/>
      <c r="DD16" s="632" t="s">
        <v>108</v>
      </c>
      <c r="DE16" s="624"/>
      <c r="DF16" s="624"/>
      <c r="DG16" s="624"/>
      <c r="DH16" s="624"/>
      <c r="DI16" s="624"/>
      <c r="DJ16" s="624"/>
      <c r="DK16" s="624"/>
      <c r="DL16" s="624"/>
      <c r="DM16" s="624"/>
      <c r="DN16" s="624"/>
      <c r="DO16" s="624"/>
      <c r="DP16" s="625"/>
      <c r="DQ16" s="632">
        <v>17042</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6158984</v>
      </c>
      <c r="S17" s="624"/>
      <c r="T17" s="624"/>
      <c r="U17" s="624"/>
      <c r="V17" s="624"/>
      <c r="W17" s="624"/>
      <c r="X17" s="624"/>
      <c r="Y17" s="625"/>
      <c r="Z17" s="626">
        <v>33.6</v>
      </c>
      <c r="AA17" s="626"/>
      <c r="AB17" s="626"/>
      <c r="AC17" s="626"/>
      <c r="AD17" s="627">
        <v>6158984</v>
      </c>
      <c r="AE17" s="627"/>
      <c r="AF17" s="627"/>
      <c r="AG17" s="627"/>
      <c r="AH17" s="627"/>
      <c r="AI17" s="627"/>
      <c r="AJ17" s="627"/>
      <c r="AK17" s="627"/>
      <c r="AL17" s="628">
        <v>60.9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1641007</v>
      </c>
      <c r="CS17" s="624"/>
      <c r="CT17" s="624"/>
      <c r="CU17" s="624"/>
      <c r="CV17" s="624"/>
      <c r="CW17" s="624"/>
      <c r="CX17" s="624"/>
      <c r="CY17" s="625"/>
      <c r="CZ17" s="626">
        <v>9.1999999999999993</v>
      </c>
      <c r="DA17" s="626"/>
      <c r="DB17" s="626"/>
      <c r="DC17" s="626"/>
      <c r="DD17" s="632" t="s">
        <v>108</v>
      </c>
      <c r="DE17" s="624"/>
      <c r="DF17" s="624"/>
      <c r="DG17" s="624"/>
      <c r="DH17" s="624"/>
      <c r="DI17" s="624"/>
      <c r="DJ17" s="624"/>
      <c r="DK17" s="624"/>
      <c r="DL17" s="624"/>
      <c r="DM17" s="624"/>
      <c r="DN17" s="624"/>
      <c r="DO17" s="624"/>
      <c r="DP17" s="625"/>
      <c r="DQ17" s="632">
        <v>1583115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1111252</v>
      </c>
      <c r="S18" s="624"/>
      <c r="T18" s="624"/>
      <c r="U18" s="624"/>
      <c r="V18" s="624"/>
      <c r="W18" s="624"/>
      <c r="X18" s="624"/>
      <c r="Y18" s="625"/>
      <c r="Z18" s="626">
        <v>6.1</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32955</v>
      </c>
      <c r="BH19" s="624"/>
      <c r="BI19" s="624"/>
      <c r="BJ19" s="624"/>
      <c r="BK19" s="624"/>
      <c r="BL19" s="624"/>
      <c r="BM19" s="624"/>
      <c r="BN19" s="625"/>
      <c r="BO19" s="626">
        <v>1.1000000000000001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11186496</v>
      </c>
      <c r="S20" s="624"/>
      <c r="T20" s="624"/>
      <c r="U20" s="624"/>
      <c r="V20" s="624"/>
      <c r="W20" s="624"/>
      <c r="X20" s="624"/>
      <c r="Y20" s="625"/>
      <c r="Z20" s="626">
        <v>61.1</v>
      </c>
      <c r="AA20" s="626"/>
      <c r="AB20" s="626"/>
      <c r="AC20" s="626"/>
      <c r="AD20" s="627">
        <v>10075244</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32955</v>
      </c>
      <c r="BH20" s="624"/>
      <c r="BI20" s="624"/>
      <c r="BJ20" s="624"/>
      <c r="BK20" s="624"/>
      <c r="BL20" s="624"/>
      <c r="BM20" s="624"/>
      <c r="BN20" s="625"/>
      <c r="BO20" s="626">
        <v>1.1000000000000001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17830861</v>
      </c>
      <c r="CS20" s="624"/>
      <c r="CT20" s="624"/>
      <c r="CU20" s="624"/>
      <c r="CV20" s="624"/>
      <c r="CW20" s="624"/>
      <c r="CX20" s="624"/>
      <c r="CY20" s="625"/>
      <c r="CZ20" s="626">
        <v>100</v>
      </c>
      <c r="DA20" s="626"/>
      <c r="DB20" s="626"/>
      <c r="DC20" s="626"/>
      <c r="DD20" s="632">
        <v>2205052</v>
      </c>
      <c r="DE20" s="624"/>
      <c r="DF20" s="624"/>
      <c r="DG20" s="624"/>
      <c r="DH20" s="624"/>
      <c r="DI20" s="624"/>
      <c r="DJ20" s="624"/>
      <c r="DK20" s="624"/>
      <c r="DL20" s="624"/>
      <c r="DM20" s="624"/>
      <c r="DN20" s="624"/>
      <c r="DO20" s="624"/>
      <c r="DP20" s="625"/>
      <c r="DQ20" s="632">
        <v>11929681</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3946</v>
      </c>
      <c r="S21" s="624"/>
      <c r="T21" s="624"/>
      <c r="U21" s="624"/>
      <c r="V21" s="624"/>
      <c r="W21" s="624"/>
      <c r="X21" s="624"/>
      <c r="Y21" s="625"/>
      <c r="Z21" s="626">
        <v>0</v>
      </c>
      <c r="AA21" s="626"/>
      <c r="AB21" s="626"/>
      <c r="AC21" s="626"/>
      <c r="AD21" s="627">
        <v>3946</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32955</v>
      </c>
      <c r="BH21" s="624"/>
      <c r="BI21" s="624"/>
      <c r="BJ21" s="624"/>
      <c r="BK21" s="624"/>
      <c r="BL21" s="624"/>
      <c r="BM21" s="624"/>
      <c r="BN21" s="625"/>
      <c r="BO21" s="626">
        <v>1.1000000000000001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60812</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161630</v>
      </c>
      <c r="S23" s="624"/>
      <c r="T23" s="624"/>
      <c r="U23" s="624"/>
      <c r="V23" s="624"/>
      <c r="W23" s="624"/>
      <c r="X23" s="624"/>
      <c r="Y23" s="625"/>
      <c r="Z23" s="626">
        <v>0.9</v>
      </c>
      <c r="AA23" s="626"/>
      <c r="AB23" s="626"/>
      <c r="AC23" s="626"/>
      <c r="AD23" s="627">
        <v>6124</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18128</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7008373</v>
      </c>
      <c r="CS24" s="613"/>
      <c r="CT24" s="613"/>
      <c r="CU24" s="613"/>
      <c r="CV24" s="613"/>
      <c r="CW24" s="613"/>
      <c r="CX24" s="613"/>
      <c r="CY24" s="614"/>
      <c r="CZ24" s="650">
        <v>39.299999999999997</v>
      </c>
      <c r="DA24" s="651"/>
      <c r="DB24" s="651"/>
      <c r="DC24" s="652"/>
      <c r="DD24" s="649">
        <v>4846059</v>
      </c>
      <c r="DE24" s="613"/>
      <c r="DF24" s="613"/>
      <c r="DG24" s="613"/>
      <c r="DH24" s="613"/>
      <c r="DI24" s="613"/>
      <c r="DJ24" s="613"/>
      <c r="DK24" s="614"/>
      <c r="DL24" s="649">
        <v>4812285</v>
      </c>
      <c r="DM24" s="613"/>
      <c r="DN24" s="613"/>
      <c r="DO24" s="613"/>
      <c r="DP24" s="613"/>
      <c r="DQ24" s="613"/>
      <c r="DR24" s="613"/>
      <c r="DS24" s="613"/>
      <c r="DT24" s="613"/>
      <c r="DU24" s="613"/>
      <c r="DV24" s="614"/>
      <c r="DW24" s="617">
        <v>45.1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2037008</v>
      </c>
      <c r="S25" s="624"/>
      <c r="T25" s="624"/>
      <c r="U25" s="624"/>
      <c r="V25" s="624"/>
      <c r="W25" s="624"/>
      <c r="X25" s="624"/>
      <c r="Y25" s="625"/>
      <c r="Z25" s="626">
        <v>11.1</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1936503</v>
      </c>
      <c r="CS25" s="655"/>
      <c r="CT25" s="655"/>
      <c r="CU25" s="655"/>
      <c r="CV25" s="655"/>
      <c r="CW25" s="655"/>
      <c r="CX25" s="655"/>
      <c r="CY25" s="656"/>
      <c r="CZ25" s="657">
        <v>10.9</v>
      </c>
      <c r="DA25" s="658"/>
      <c r="DB25" s="658"/>
      <c r="DC25" s="659"/>
      <c r="DD25" s="632">
        <v>1847706</v>
      </c>
      <c r="DE25" s="655"/>
      <c r="DF25" s="655"/>
      <c r="DG25" s="655"/>
      <c r="DH25" s="655"/>
      <c r="DI25" s="655"/>
      <c r="DJ25" s="655"/>
      <c r="DK25" s="656"/>
      <c r="DL25" s="632">
        <v>1821237</v>
      </c>
      <c r="DM25" s="655"/>
      <c r="DN25" s="655"/>
      <c r="DO25" s="655"/>
      <c r="DP25" s="655"/>
      <c r="DQ25" s="655"/>
      <c r="DR25" s="655"/>
      <c r="DS25" s="655"/>
      <c r="DT25" s="655"/>
      <c r="DU25" s="655"/>
      <c r="DV25" s="656"/>
      <c r="DW25" s="628">
        <v>17</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1183273</v>
      </c>
      <c r="CS26" s="624"/>
      <c r="CT26" s="624"/>
      <c r="CU26" s="624"/>
      <c r="CV26" s="624"/>
      <c r="CW26" s="624"/>
      <c r="CX26" s="624"/>
      <c r="CY26" s="625"/>
      <c r="CZ26" s="657">
        <v>6.6</v>
      </c>
      <c r="DA26" s="658"/>
      <c r="DB26" s="658"/>
      <c r="DC26" s="659"/>
      <c r="DD26" s="632">
        <v>1116762</v>
      </c>
      <c r="DE26" s="624"/>
      <c r="DF26" s="624"/>
      <c r="DG26" s="624"/>
      <c r="DH26" s="624"/>
      <c r="DI26" s="624"/>
      <c r="DJ26" s="624"/>
      <c r="DK26" s="625"/>
      <c r="DL26" s="632" t="s">
        <v>277</v>
      </c>
      <c r="DM26" s="624"/>
      <c r="DN26" s="624"/>
      <c r="DO26" s="624"/>
      <c r="DP26" s="624"/>
      <c r="DQ26" s="624"/>
      <c r="DR26" s="624"/>
      <c r="DS26" s="624"/>
      <c r="DT26" s="624"/>
      <c r="DU26" s="624"/>
      <c r="DV26" s="625"/>
      <c r="DW26" s="628" t="s">
        <v>277</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1400606</v>
      </c>
      <c r="S27" s="624"/>
      <c r="T27" s="624"/>
      <c r="U27" s="624"/>
      <c r="V27" s="624"/>
      <c r="W27" s="624"/>
      <c r="X27" s="624"/>
      <c r="Y27" s="625"/>
      <c r="Z27" s="626">
        <v>7.6</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2972001</v>
      </c>
      <c r="BH27" s="624"/>
      <c r="BI27" s="624"/>
      <c r="BJ27" s="624"/>
      <c r="BK27" s="624"/>
      <c r="BL27" s="624"/>
      <c r="BM27" s="624"/>
      <c r="BN27" s="625"/>
      <c r="BO27" s="626">
        <v>100</v>
      </c>
      <c r="BP27" s="626"/>
      <c r="BQ27" s="626"/>
      <c r="BR27" s="626"/>
      <c r="BS27" s="632">
        <v>40250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3430913</v>
      </c>
      <c r="CS27" s="655"/>
      <c r="CT27" s="655"/>
      <c r="CU27" s="655"/>
      <c r="CV27" s="655"/>
      <c r="CW27" s="655"/>
      <c r="CX27" s="655"/>
      <c r="CY27" s="656"/>
      <c r="CZ27" s="657">
        <v>19.2</v>
      </c>
      <c r="DA27" s="658"/>
      <c r="DB27" s="658"/>
      <c r="DC27" s="659"/>
      <c r="DD27" s="632">
        <v>1415288</v>
      </c>
      <c r="DE27" s="655"/>
      <c r="DF27" s="655"/>
      <c r="DG27" s="655"/>
      <c r="DH27" s="655"/>
      <c r="DI27" s="655"/>
      <c r="DJ27" s="655"/>
      <c r="DK27" s="656"/>
      <c r="DL27" s="632">
        <v>1407983</v>
      </c>
      <c r="DM27" s="655"/>
      <c r="DN27" s="655"/>
      <c r="DO27" s="655"/>
      <c r="DP27" s="655"/>
      <c r="DQ27" s="655"/>
      <c r="DR27" s="655"/>
      <c r="DS27" s="655"/>
      <c r="DT27" s="655"/>
      <c r="DU27" s="655"/>
      <c r="DV27" s="656"/>
      <c r="DW27" s="628">
        <v>13.2</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49906</v>
      </c>
      <c r="S28" s="624"/>
      <c r="T28" s="624"/>
      <c r="U28" s="624"/>
      <c r="V28" s="624"/>
      <c r="W28" s="624"/>
      <c r="X28" s="624"/>
      <c r="Y28" s="625"/>
      <c r="Z28" s="626">
        <v>0.3</v>
      </c>
      <c r="AA28" s="626"/>
      <c r="AB28" s="626"/>
      <c r="AC28" s="626"/>
      <c r="AD28" s="627">
        <v>18625</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1640957</v>
      </c>
      <c r="CS28" s="624"/>
      <c r="CT28" s="624"/>
      <c r="CU28" s="624"/>
      <c r="CV28" s="624"/>
      <c r="CW28" s="624"/>
      <c r="CX28" s="624"/>
      <c r="CY28" s="625"/>
      <c r="CZ28" s="657">
        <v>9.1999999999999993</v>
      </c>
      <c r="DA28" s="658"/>
      <c r="DB28" s="658"/>
      <c r="DC28" s="659"/>
      <c r="DD28" s="632">
        <v>1583065</v>
      </c>
      <c r="DE28" s="624"/>
      <c r="DF28" s="624"/>
      <c r="DG28" s="624"/>
      <c r="DH28" s="624"/>
      <c r="DI28" s="624"/>
      <c r="DJ28" s="624"/>
      <c r="DK28" s="625"/>
      <c r="DL28" s="632">
        <v>1583065</v>
      </c>
      <c r="DM28" s="624"/>
      <c r="DN28" s="624"/>
      <c r="DO28" s="624"/>
      <c r="DP28" s="624"/>
      <c r="DQ28" s="624"/>
      <c r="DR28" s="624"/>
      <c r="DS28" s="624"/>
      <c r="DT28" s="624"/>
      <c r="DU28" s="624"/>
      <c r="DV28" s="625"/>
      <c r="DW28" s="628">
        <v>14.8</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55759</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1640957</v>
      </c>
      <c r="CS29" s="655"/>
      <c r="CT29" s="655"/>
      <c r="CU29" s="655"/>
      <c r="CV29" s="655"/>
      <c r="CW29" s="655"/>
      <c r="CX29" s="655"/>
      <c r="CY29" s="656"/>
      <c r="CZ29" s="657">
        <v>9.1999999999999993</v>
      </c>
      <c r="DA29" s="658"/>
      <c r="DB29" s="658"/>
      <c r="DC29" s="659"/>
      <c r="DD29" s="632">
        <v>1583065</v>
      </c>
      <c r="DE29" s="655"/>
      <c r="DF29" s="655"/>
      <c r="DG29" s="655"/>
      <c r="DH29" s="655"/>
      <c r="DI29" s="655"/>
      <c r="DJ29" s="655"/>
      <c r="DK29" s="656"/>
      <c r="DL29" s="632">
        <v>1583065</v>
      </c>
      <c r="DM29" s="655"/>
      <c r="DN29" s="655"/>
      <c r="DO29" s="655"/>
      <c r="DP29" s="655"/>
      <c r="DQ29" s="655"/>
      <c r="DR29" s="655"/>
      <c r="DS29" s="655"/>
      <c r="DT29" s="655"/>
      <c r="DU29" s="655"/>
      <c r="DV29" s="656"/>
      <c r="DW29" s="628">
        <v>14.8</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326828</v>
      </c>
      <c r="S30" s="624"/>
      <c r="T30" s="624"/>
      <c r="U30" s="624"/>
      <c r="V30" s="624"/>
      <c r="W30" s="624"/>
      <c r="X30" s="624"/>
      <c r="Y30" s="625"/>
      <c r="Z30" s="626">
        <v>1.8</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v>
      </c>
      <c r="BH30" s="682"/>
      <c r="BI30" s="682"/>
      <c r="BJ30" s="682"/>
      <c r="BK30" s="682"/>
      <c r="BL30" s="682"/>
      <c r="BM30" s="618">
        <v>87.6</v>
      </c>
      <c r="BN30" s="682"/>
      <c r="BO30" s="682"/>
      <c r="BP30" s="682"/>
      <c r="BQ30" s="683"/>
      <c r="BR30" s="681">
        <v>97.7</v>
      </c>
      <c r="BS30" s="682"/>
      <c r="BT30" s="682"/>
      <c r="BU30" s="682"/>
      <c r="BV30" s="682"/>
      <c r="BW30" s="682"/>
      <c r="BX30" s="618">
        <v>87</v>
      </c>
      <c r="BY30" s="682"/>
      <c r="BZ30" s="682"/>
      <c r="CA30" s="682"/>
      <c r="CB30" s="683"/>
      <c r="CD30" s="686"/>
      <c r="CE30" s="687"/>
      <c r="CF30" s="637" t="s">
        <v>291</v>
      </c>
      <c r="CG30" s="638"/>
      <c r="CH30" s="638"/>
      <c r="CI30" s="638"/>
      <c r="CJ30" s="638"/>
      <c r="CK30" s="638"/>
      <c r="CL30" s="638"/>
      <c r="CM30" s="638"/>
      <c r="CN30" s="638"/>
      <c r="CO30" s="638"/>
      <c r="CP30" s="638"/>
      <c r="CQ30" s="639"/>
      <c r="CR30" s="623">
        <v>1485312</v>
      </c>
      <c r="CS30" s="624"/>
      <c r="CT30" s="624"/>
      <c r="CU30" s="624"/>
      <c r="CV30" s="624"/>
      <c r="CW30" s="624"/>
      <c r="CX30" s="624"/>
      <c r="CY30" s="625"/>
      <c r="CZ30" s="657">
        <v>8.3000000000000007</v>
      </c>
      <c r="DA30" s="658"/>
      <c r="DB30" s="658"/>
      <c r="DC30" s="659"/>
      <c r="DD30" s="632">
        <v>1439240</v>
      </c>
      <c r="DE30" s="624"/>
      <c r="DF30" s="624"/>
      <c r="DG30" s="624"/>
      <c r="DH30" s="624"/>
      <c r="DI30" s="624"/>
      <c r="DJ30" s="624"/>
      <c r="DK30" s="625"/>
      <c r="DL30" s="632">
        <v>1439240</v>
      </c>
      <c r="DM30" s="624"/>
      <c r="DN30" s="624"/>
      <c r="DO30" s="624"/>
      <c r="DP30" s="624"/>
      <c r="DQ30" s="624"/>
      <c r="DR30" s="624"/>
      <c r="DS30" s="624"/>
      <c r="DT30" s="624"/>
      <c r="DU30" s="624"/>
      <c r="DV30" s="625"/>
      <c r="DW30" s="628">
        <v>13.5</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427051</v>
      </c>
      <c r="S31" s="624"/>
      <c r="T31" s="624"/>
      <c r="U31" s="624"/>
      <c r="V31" s="624"/>
      <c r="W31" s="624"/>
      <c r="X31" s="624"/>
      <c r="Y31" s="625"/>
      <c r="Z31" s="626">
        <v>2.2999999999999998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93.5</v>
      </c>
      <c r="BN31" s="679"/>
      <c r="BO31" s="679"/>
      <c r="BP31" s="679"/>
      <c r="BQ31" s="680"/>
      <c r="BR31" s="678">
        <v>98.8</v>
      </c>
      <c r="BS31" s="655"/>
      <c r="BT31" s="655"/>
      <c r="BU31" s="655"/>
      <c r="BV31" s="655"/>
      <c r="BW31" s="655"/>
      <c r="BX31" s="629">
        <v>92.1</v>
      </c>
      <c r="BY31" s="679"/>
      <c r="BZ31" s="679"/>
      <c r="CA31" s="679"/>
      <c r="CB31" s="680"/>
      <c r="CD31" s="686"/>
      <c r="CE31" s="687"/>
      <c r="CF31" s="637" t="s">
        <v>295</v>
      </c>
      <c r="CG31" s="638"/>
      <c r="CH31" s="638"/>
      <c r="CI31" s="638"/>
      <c r="CJ31" s="638"/>
      <c r="CK31" s="638"/>
      <c r="CL31" s="638"/>
      <c r="CM31" s="638"/>
      <c r="CN31" s="638"/>
      <c r="CO31" s="638"/>
      <c r="CP31" s="638"/>
      <c r="CQ31" s="639"/>
      <c r="CR31" s="623">
        <v>155645</v>
      </c>
      <c r="CS31" s="655"/>
      <c r="CT31" s="655"/>
      <c r="CU31" s="655"/>
      <c r="CV31" s="655"/>
      <c r="CW31" s="655"/>
      <c r="CX31" s="655"/>
      <c r="CY31" s="656"/>
      <c r="CZ31" s="657">
        <v>0.9</v>
      </c>
      <c r="DA31" s="658"/>
      <c r="DB31" s="658"/>
      <c r="DC31" s="659"/>
      <c r="DD31" s="632">
        <v>143825</v>
      </c>
      <c r="DE31" s="655"/>
      <c r="DF31" s="655"/>
      <c r="DG31" s="655"/>
      <c r="DH31" s="655"/>
      <c r="DI31" s="655"/>
      <c r="DJ31" s="655"/>
      <c r="DK31" s="656"/>
      <c r="DL31" s="632">
        <v>143825</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788428</v>
      </c>
      <c r="S32" s="624"/>
      <c r="T32" s="624"/>
      <c r="U32" s="624"/>
      <c r="V32" s="624"/>
      <c r="W32" s="624"/>
      <c r="X32" s="624"/>
      <c r="Y32" s="625"/>
      <c r="Z32" s="626">
        <v>4.3</v>
      </c>
      <c r="AA32" s="626"/>
      <c r="AB32" s="626"/>
      <c r="AC32" s="626"/>
      <c r="AD32" s="627">
        <v>1093</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96.6</v>
      </c>
      <c r="BH32" s="691"/>
      <c r="BI32" s="691"/>
      <c r="BJ32" s="691"/>
      <c r="BK32" s="691"/>
      <c r="BL32" s="691"/>
      <c r="BM32" s="692">
        <v>80.5</v>
      </c>
      <c r="BN32" s="691"/>
      <c r="BO32" s="691"/>
      <c r="BP32" s="691"/>
      <c r="BQ32" s="693"/>
      <c r="BR32" s="690">
        <v>96.4</v>
      </c>
      <c r="BS32" s="691"/>
      <c r="BT32" s="691"/>
      <c r="BU32" s="691"/>
      <c r="BV32" s="691"/>
      <c r="BW32" s="691"/>
      <c r="BX32" s="692">
        <v>80.7</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1799137</v>
      </c>
      <c r="S33" s="624"/>
      <c r="T33" s="624"/>
      <c r="U33" s="624"/>
      <c r="V33" s="624"/>
      <c r="W33" s="624"/>
      <c r="X33" s="624"/>
      <c r="Y33" s="625"/>
      <c r="Z33" s="626">
        <v>9.8000000000000007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8313632</v>
      </c>
      <c r="CS33" s="655"/>
      <c r="CT33" s="655"/>
      <c r="CU33" s="655"/>
      <c r="CV33" s="655"/>
      <c r="CW33" s="655"/>
      <c r="CX33" s="655"/>
      <c r="CY33" s="656"/>
      <c r="CZ33" s="657">
        <v>46.6</v>
      </c>
      <c r="DA33" s="658"/>
      <c r="DB33" s="658"/>
      <c r="DC33" s="659"/>
      <c r="DD33" s="632">
        <v>6638932</v>
      </c>
      <c r="DE33" s="655"/>
      <c r="DF33" s="655"/>
      <c r="DG33" s="655"/>
      <c r="DH33" s="655"/>
      <c r="DI33" s="655"/>
      <c r="DJ33" s="655"/>
      <c r="DK33" s="656"/>
      <c r="DL33" s="632">
        <v>4709923</v>
      </c>
      <c r="DM33" s="655"/>
      <c r="DN33" s="655"/>
      <c r="DO33" s="655"/>
      <c r="DP33" s="655"/>
      <c r="DQ33" s="655"/>
      <c r="DR33" s="655"/>
      <c r="DS33" s="655"/>
      <c r="DT33" s="655"/>
      <c r="DU33" s="655"/>
      <c r="DV33" s="656"/>
      <c r="DW33" s="628">
        <v>44.1</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2264012</v>
      </c>
      <c r="CS34" s="624"/>
      <c r="CT34" s="624"/>
      <c r="CU34" s="624"/>
      <c r="CV34" s="624"/>
      <c r="CW34" s="624"/>
      <c r="CX34" s="624"/>
      <c r="CY34" s="625"/>
      <c r="CZ34" s="657">
        <v>12.7</v>
      </c>
      <c r="DA34" s="658"/>
      <c r="DB34" s="658"/>
      <c r="DC34" s="659"/>
      <c r="DD34" s="632">
        <v>1830428</v>
      </c>
      <c r="DE34" s="624"/>
      <c r="DF34" s="624"/>
      <c r="DG34" s="624"/>
      <c r="DH34" s="624"/>
      <c r="DI34" s="624"/>
      <c r="DJ34" s="624"/>
      <c r="DK34" s="625"/>
      <c r="DL34" s="632">
        <v>1427580</v>
      </c>
      <c r="DM34" s="624"/>
      <c r="DN34" s="624"/>
      <c r="DO34" s="624"/>
      <c r="DP34" s="624"/>
      <c r="DQ34" s="624"/>
      <c r="DR34" s="624"/>
      <c r="DS34" s="624"/>
      <c r="DT34" s="624"/>
      <c r="DU34" s="624"/>
      <c r="DV34" s="625"/>
      <c r="DW34" s="628">
        <v>13.4</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576737</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2024447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240087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509952</v>
      </c>
      <c r="CS35" s="655"/>
      <c r="CT35" s="655"/>
      <c r="CU35" s="655"/>
      <c r="CV35" s="655"/>
      <c r="CW35" s="655"/>
      <c r="CX35" s="655"/>
      <c r="CY35" s="656"/>
      <c r="CZ35" s="657">
        <v>2.9</v>
      </c>
      <c r="DA35" s="658"/>
      <c r="DB35" s="658"/>
      <c r="DC35" s="659"/>
      <c r="DD35" s="632">
        <v>499835</v>
      </c>
      <c r="DE35" s="655"/>
      <c r="DF35" s="655"/>
      <c r="DG35" s="655"/>
      <c r="DH35" s="655"/>
      <c r="DI35" s="655"/>
      <c r="DJ35" s="655"/>
      <c r="DK35" s="656"/>
      <c r="DL35" s="632">
        <v>380206</v>
      </c>
      <c r="DM35" s="655"/>
      <c r="DN35" s="655"/>
      <c r="DO35" s="655"/>
      <c r="DP35" s="655"/>
      <c r="DQ35" s="655"/>
      <c r="DR35" s="655"/>
      <c r="DS35" s="655"/>
      <c r="DT35" s="655"/>
      <c r="DU35" s="655"/>
      <c r="DV35" s="656"/>
      <c r="DW35" s="628">
        <v>3.6</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18315735</v>
      </c>
      <c r="S36" s="696"/>
      <c r="T36" s="696"/>
      <c r="U36" s="696"/>
      <c r="V36" s="696"/>
      <c r="W36" s="696"/>
      <c r="X36" s="696"/>
      <c r="Y36" s="697"/>
      <c r="Z36" s="698">
        <v>100</v>
      </c>
      <c r="AA36" s="698"/>
      <c r="AB36" s="698"/>
      <c r="AC36" s="698"/>
      <c r="AD36" s="699">
        <v>10105032</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443036</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163985</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2677778</v>
      </c>
      <c r="CS36" s="624"/>
      <c r="CT36" s="624"/>
      <c r="CU36" s="624"/>
      <c r="CV36" s="624"/>
      <c r="CW36" s="624"/>
      <c r="CX36" s="624"/>
      <c r="CY36" s="625"/>
      <c r="CZ36" s="657">
        <v>15</v>
      </c>
      <c r="DA36" s="658"/>
      <c r="DB36" s="658"/>
      <c r="DC36" s="659"/>
      <c r="DD36" s="632">
        <v>2218295</v>
      </c>
      <c r="DE36" s="624"/>
      <c r="DF36" s="624"/>
      <c r="DG36" s="624"/>
      <c r="DH36" s="624"/>
      <c r="DI36" s="624"/>
      <c r="DJ36" s="624"/>
      <c r="DK36" s="625"/>
      <c r="DL36" s="632">
        <v>1545348</v>
      </c>
      <c r="DM36" s="624"/>
      <c r="DN36" s="624"/>
      <c r="DO36" s="624"/>
      <c r="DP36" s="624"/>
      <c r="DQ36" s="624"/>
      <c r="DR36" s="624"/>
      <c r="DS36" s="624"/>
      <c r="DT36" s="624"/>
      <c r="DU36" s="624"/>
      <c r="DV36" s="625"/>
      <c r="DW36" s="628">
        <v>14.5</v>
      </c>
      <c r="DX36" s="653"/>
      <c r="DY36" s="653"/>
      <c r="DZ36" s="653"/>
      <c r="EA36" s="653"/>
      <c r="EB36" s="653"/>
      <c r="EC36" s="654"/>
    </row>
    <row r="37" spans="2:133" ht="11.25" customHeight="1">
      <c r="AQ37" s="702" t="s">
        <v>313</v>
      </c>
      <c r="AR37" s="703"/>
      <c r="AS37" s="703"/>
      <c r="AT37" s="703"/>
      <c r="AU37" s="703"/>
      <c r="AV37" s="703"/>
      <c r="AW37" s="703"/>
      <c r="AX37" s="703"/>
      <c r="AY37" s="704"/>
      <c r="AZ37" s="623">
        <v>24815</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4929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1524668</v>
      </c>
      <c r="CS37" s="655"/>
      <c r="CT37" s="655"/>
      <c r="CU37" s="655"/>
      <c r="CV37" s="655"/>
      <c r="CW37" s="655"/>
      <c r="CX37" s="655"/>
      <c r="CY37" s="656"/>
      <c r="CZ37" s="657">
        <v>8.6</v>
      </c>
      <c r="DA37" s="658"/>
      <c r="DB37" s="658"/>
      <c r="DC37" s="659"/>
      <c r="DD37" s="632">
        <v>1524636</v>
      </c>
      <c r="DE37" s="655"/>
      <c r="DF37" s="655"/>
      <c r="DG37" s="655"/>
      <c r="DH37" s="655"/>
      <c r="DI37" s="655"/>
      <c r="DJ37" s="655"/>
      <c r="DK37" s="656"/>
      <c r="DL37" s="632">
        <v>1326941</v>
      </c>
      <c r="DM37" s="655"/>
      <c r="DN37" s="655"/>
      <c r="DO37" s="655"/>
      <c r="DP37" s="655"/>
      <c r="DQ37" s="655"/>
      <c r="DR37" s="655"/>
      <c r="DS37" s="655"/>
      <c r="DT37" s="655"/>
      <c r="DU37" s="655"/>
      <c r="DV37" s="656"/>
      <c r="DW37" s="628">
        <v>12.4</v>
      </c>
      <c r="DX37" s="653"/>
      <c r="DY37" s="653"/>
      <c r="DZ37" s="653"/>
      <c r="EA37" s="653"/>
      <c r="EB37" s="653"/>
      <c r="EC37" s="654"/>
    </row>
    <row r="38" spans="2:133" ht="11.25" customHeight="1">
      <c r="AQ38" s="702" t="s">
        <v>316</v>
      </c>
      <c r="AR38" s="703"/>
      <c r="AS38" s="703"/>
      <c r="AT38" s="703"/>
      <c r="AU38" s="703"/>
      <c r="AV38" s="703"/>
      <c r="AW38" s="703"/>
      <c r="AX38" s="703"/>
      <c r="AY38" s="704"/>
      <c r="AZ38" s="623">
        <v>2447</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7754</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2022000</v>
      </c>
      <c r="CS38" s="624"/>
      <c r="CT38" s="624"/>
      <c r="CU38" s="624"/>
      <c r="CV38" s="624"/>
      <c r="CW38" s="624"/>
      <c r="CX38" s="624"/>
      <c r="CY38" s="625"/>
      <c r="CZ38" s="657">
        <v>11.3</v>
      </c>
      <c r="DA38" s="658"/>
      <c r="DB38" s="658"/>
      <c r="DC38" s="659"/>
      <c r="DD38" s="632">
        <v>1713634</v>
      </c>
      <c r="DE38" s="624"/>
      <c r="DF38" s="624"/>
      <c r="DG38" s="624"/>
      <c r="DH38" s="624"/>
      <c r="DI38" s="624"/>
      <c r="DJ38" s="624"/>
      <c r="DK38" s="625"/>
      <c r="DL38" s="632">
        <v>1356789</v>
      </c>
      <c r="DM38" s="624"/>
      <c r="DN38" s="624"/>
      <c r="DO38" s="624"/>
      <c r="DP38" s="624"/>
      <c r="DQ38" s="624"/>
      <c r="DR38" s="624"/>
      <c r="DS38" s="624"/>
      <c r="DT38" s="624"/>
      <c r="DU38" s="624"/>
      <c r="DV38" s="625"/>
      <c r="DW38" s="628">
        <v>12.7</v>
      </c>
      <c r="DX38" s="653"/>
      <c r="DY38" s="653"/>
      <c r="DZ38" s="653"/>
      <c r="EA38" s="653"/>
      <c r="EB38" s="653"/>
      <c r="EC38" s="654"/>
    </row>
    <row r="39" spans="2:133" ht="11.25" customHeight="1">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91</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366872</v>
      </c>
      <c r="CS39" s="655"/>
      <c r="CT39" s="655"/>
      <c r="CU39" s="655"/>
      <c r="CV39" s="655"/>
      <c r="CW39" s="655"/>
      <c r="CX39" s="655"/>
      <c r="CY39" s="656"/>
      <c r="CZ39" s="657">
        <v>2.1</v>
      </c>
      <c r="DA39" s="658"/>
      <c r="DB39" s="658"/>
      <c r="DC39" s="659"/>
      <c r="DD39" s="632">
        <v>353722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376808</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473018</v>
      </c>
      <c r="CS40" s="624"/>
      <c r="CT40" s="624"/>
      <c r="CU40" s="624"/>
      <c r="CV40" s="624"/>
      <c r="CW40" s="624"/>
      <c r="CX40" s="624"/>
      <c r="CY40" s="625"/>
      <c r="CZ40" s="657">
        <v>2.7</v>
      </c>
      <c r="DA40" s="658"/>
      <c r="DB40" s="658"/>
      <c r="DC40" s="659"/>
      <c r="DD40" s="632">
        <v>23018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1177341</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323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277</v>
      </c>
      <c r="CS41" s="655"/>
      <c r="CT41" s="655"/>
      <c r="CU41" s="655"/>
      <c r="CV41" s="655"/>
      <c r="CW41" s="655"/>
      <c r="CX41" s="655"/>
      <c r="CY41" s="656"/>
      <c r="CZ41" s="657" t="s">
        <v>277</v>
      </c>
      <c r="DA41" s="658"/>
      <c r="DB41" s="658"/>
      <c r="DC41" s="659"/>
      <c r="DD41" s="632" t="s">
        <v>277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2508856</v>
      </c>
      <c r="CS42" s="624"/>
      <c r="CT42" s="624"/>
      <c r="CU42" s="624"/>
      <c r="CV42" s="624"/>
      <c r="CW42" s="624"/>
      <c r="CX42" s="624"/>
      <c r="CY42" s="625"/>
      <c r="CZ42" s="657">
        <v>14.1</v>
      </c>
      <c r="DA42" s="706"/>
      <c r="DB42" s="706"/>
      <c r="DC42" s="707"/>
      <c r="DD42" s="632">
        <v>444690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40532</v>
      </c>
      <c r="CS43" s="655"/>
      <c r="CT43" s="655"/>
      <c r="CU43" s="655"/>
      <c r="CV43" s="655"/>
      <c r="CW43" s="655"/>
      <c r="CX43" s="655"/>
      <c r="CY43" s="656"/>
      <c r="CZ43" s="657">
        <v>0.2</v>
      </c>
      <c r="DA43" s="658"/>
      <c r="DB43" s="658"/>
      <c r="DC43" s="659"/>
      <c r="DD43" s="632">
        <v>40532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2205052</v>
      </c>
      <c r="CS44" s="624"/>
      <c r="CT44" s="624"/>
      <c r="CU44" s="624"/>
      <c r="CV44" s="624"/>
      <c r="CW44" s="624"/>
      <c r="CX44" s="624"/>
      <c r="CY44" s="625"/>
      <c r="CZ44" s="657">
        <v>12.4</v>
      </c>
      <c r="DA44" s="706"/>
      <c r="DB44" s="706"/>
      <c r="DC44" s="707"/>
      <c r="DD44" s="632">
        <v>427648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610247</v>
      </c>
      <c r="CS45" s="655"/>
      <c r="CT45" s="655"/>
      <c r="CU45" s="655"/>
      <c r="CV45" s="655"/>
      <c r="CW45" s="655"/>
      <c r="CX45" s="655"/>
      <c r="CY45" s="656"/>
      <c r="CZ45" s="657">
        <v>3.4</v>
      </c>
      <c r="DA45" s="658"/>
      <c r="DB45" s="658"/>
      <c r="DC45" s="659"/>
      <c r="DD45" s="632">
        <v>36271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1560344</v>
      </c>
      <c r="CS46" s="624"/>
      <c r="CT46" s="624"/>
      <c r="CU46" s="624"/>
      <c r="CV46" s="624"/>
      <c r="CW46" s="624"/>
      <c r="CX46" s="624"/>
      <c r="CY46" s="625"/>
      <c r="CZ46" s="657">
        <v>8.8000000000000007</v>
      </c>
      <c r="DA46" s="706"/>
      <c r="DB46" s="706"/>
      <c r="DC46" s="707"/>
      <c r="DD46" s="632">
        <v>386521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303804</v>
      </c>
      <c r="CS47" s="655"/>
      <c r="CT47" s="655"/>
      <c r="CU47" s="655"/>
      <c r="CV47" s="655"/>
      <c r="CW47" s="655"/>
      <c r="CX47" s="655"/>
      <c r="CY47" s="656"/>
      <c r="CZ47" s="657">
        <v>1.7</v>
      </c>
      <c r="DA47" s="658"/>
      <c r="DB47" s="658"/>
      <c r="DC47" s="659"/>
      <c r="DD47" s="632">
        <v>17042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17830861</v>
      </c>
      <c r="CS49" s="691"/>
      <c r="CT49" s="691"/>
      <c r="CU49" s="691"/>
      <c r="CV49" s="691"/>
      <c r="CW49" s="691"/>
      <c r="CX49" s="691"/>
      <c r="CY49" s="718"/>
      <c r="CZ49" s="719">
        <v>100</v>
      </c>
      <c r="DA49" s="720"/>
      <c r="DB49" s="720"/>
      <c r="DC49" s="721"/>
      <c r="DD49" s="722">
        <v>11929681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527</v>
      </c>
      <c r="C7" s="750"/>
      <c r="D7" s="750"/>
      <c r="E7" s="750"/>
      <c r="F7" s="750"/>
      <c r="G7" s="750"/>
      <c r="H7" s="750"/>
      <c r="I7" s="750"/>
      <c r="J7" s="750"/>
      <c r="K7" s="750"/>
      <c r="L7" s="750"/>
      <c r="M7" s="750"/>
      <c r="N7" s="750"/>
      <c r="O7" s="750"/>
      <c r="P7" s="751"/>
      <c r="Q7" s="752">
        <v>18329</v>
      </c>
      <c r="R7" s="753"/>
      <c r="S7" s="753"/>
      <c r="T7" s="753"/>
      <c r="U7" s="753"/>
      <c r="V7" s="753">
        <v>17844</v>
      </c>
      <c r="W7" s="753"/>
      <c r="X7" s="753"/>
      <c r="Y7" s="753"/>
      <c r="Z7" s="753"/>
      <c r="AA7" s="753">
        <v>485</v>
      </c>
      <c r="AB7" s="753"/>
      <c r="AC7" s="753"/>
      <c r="AD7" s="753"/>
      <c r="AE7" s="754"/>
      <c r="AF7" s="755">
        <v>370</v>
      </c>
      <c r="AG7" s="756"/>
      <c r="AH7" s="756"/>
      <c r="AI7" s="756"/>
      <c r="AJ7" s="757"/>
      <c r="AK7" s="792">
        <v>327</v>
      </c>
      <c r="AL7" s="793"/>
      <c r="AM7" s="793"/>
      <c r="AN7" s="793"/>
      <c r="AO7" s="793"/>
      <c r="AP7" s="793">
        <v>18638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-2</v>
      </c>
      <c r="CI7" s="790"/>
      <c r="CJ7" s="790"/>
      <c r="CK7" s="790"/>
      <c r="CL7" s="791"/>
      <c r="CM7" s="789">
        <v>39</v>
      </c>
      <c r="CN7" s="790"/>
      <c r="CO7" s="790"/>
      <c r="CP7" s="790"/>
      <c r="CQ7" s="791"/>
      <c r="CR7" s="789">
        <v>26</v>
      </c>
      <c r="CS7" s="790"/>
      <c r="CT7" s="790"/>
      <c r="CU7" s="790"/>
      <c r="CV7" s="791"/>
      <c r="CW7" s="789" t="s">
        <v>529</v>
      </c>
      <c r="CX7" s="790"/>
      <c r="CY7" s="790"/>
      <c r="CZ7" s="790"/>
      <c r="DA7" s="791"/>
      <c r="DB7" s="789" t="s">
        <v>529</v>
      </c>
      <c r="DC7" s="790"/>
      <c r="DD7" s="790"/>
      <c r="DE7" s="790"/>
      <c r="DF7" s="791"/>
      <c r="DG7" s="789" t="s">
        <v>529</v>
      </c>
      <c r="DH7" s="790"/>
      <c r="DI7" s="790"/>
      <c r="DJ7" s="790"/>
      <c r="DK7" s="791"/>
      <c r="DL7" s="789" t="s">
        <v>529</v>
      </c>
      <c r="DM7" s="790"/>
      <c r="DN7" s="790"/>
      <c r="DO7" s="790"/>
      <c r="DP7" s="791"/>
      <c r="DQ7" s="789" t="s">
        <v>529</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v>120</v>
      </c>
      <c r="CS8" s="800"/>
      <c r="CT8" s="800"/>
      <c r="CU8" s="800"/>
      <c r="CV8" s="801"/>
      <c r="CW8" s="799" t="s">
        <v>529</v>
      </c>
      <c r="CX8" s="800"/>
      <c r="CY8" s="800"/>
      <c r="CZ8" s="800"/>
      <c r="DA8" s="801"/>
      <c r="DB8" s="799" t="s">
        <v>529</v>
      </c>
      <c r="DC8" s="800"/>
      <c r="DD8" s="800"/>
      <c r="DE8" s="800"/>
      <c r="DF8" s="801"/>
      <c r="DG8" s="799" t="s">
        <v>529</v>
      </c>
      <c r="DH8" s="800"/>
      <c r="DI8" s="800"/>
      <c r="DJ8" s="800"/>
      <c r="DK8" s="801"/>
      <c r="DL8" s="799" t="s">
        <v>529</v>
      </c>
      <c r="DM8" s="800"/>
      <c r="DN8" s="800"/>
      <c r="DO8" s="800"/>
      <c r="DP8" s="801"/>
      <c r="DQ8" s="799" t="s">
        <v>529</v>
      </c>
      <c r="DR8" s="800"/>
      <c r="DS8" s="800"/>
      <c r="DT8" s="800"/>
      <c r="DU8" s="801"/>
      <c r="DV8" s="802" t="s">
        <v>554</v>
      </c>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799">
        <v>5</v>
      </c>
      <c r="CI9" s="800"/>
      <c r="CJ9" s="800"/>
      <c r="CK9" s="800"/>
      <c r="CL9" s="801"/>
      <c r="CM9" s="799">
        <v>8</v>
      </c>
      <c r="CN9" s="800"/>
      <c r="CO9" s="800"/>
      <c r="CP9" s="800"/>
      <c r="CQ9" s="801"/>
      <c r="CR9" s="799">
        <v>10</v>
      </c>
      <c r="CS9" s="800"/>
      <c r="CT9" s="800"/>
      <c r="CU9" s="800"/>
      <c r="CV9" s="801"/>
      <c r="CW9" s="799" t="s">
        <v>529</v>
      </c>
      <c r="CX9" s="800"/>
      <c r="CY9" s="800"/>
      <c r="CZ9" s="800"/>
      <c r="DA9" s="801"/>
      <c r="DB9" s="799" t="s">
        <v>529</v>
      </c>
      <c r="DC9" s="800"/>
      <c r="DD9" s="800"/>
      <c r="DE9" s="800"/>
      <c r="DF9" s="801"/>
      <c r="DG9" s="799" t="s">
        <v>529</v>
      </c>
      <c r="DH9" s="800"/>
      <c r="DI9" s="800"/>
      <c r="DJ9" s="800"/>
      <c r="DK9" s="801"/>
      <c r="DL9" s="799" t="s">
        <v>529</v>
      </c>
      <c r="DM9" s="800"/>
      <c r="DN9" s="800"/>
      <c r="DO9" s="800"/>
      <c r="DP9" s="801"/>
      <c r="DQ9" s="799" t="s">
        <v>529</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548</v>
      </c>
      <c r="BT10" s="787"/>
      <c r="BU10" s="787"/>
      <c r="BV10" s="787"/>
      <c r="BW10" s="787"/>
      <c r="BX10" s="787"/>
      <c r="BY10" s="787"/>
      <c r="BZ10" s="787"/>
      <c r="CA10" s="787"/>
      <c r="CB10" s="787"/>
      <c r="CC10" s="787"/>
      <c r="CD10" s="787"/>
      <c r="CE10" s="787"/>
      <c r="CF10" s="787"/>
      <c r="CG10" s="788"/>
      <c r="CH10" s="799">
        <v>-1</v>
      </c>
      <c r="CI10" s="800"/>
      <c r="CJ10" s="800"/>
      <c r="CK10" s="800"/>
      <c r="CL10" s="801"/>
      <c r="CM10" s="799">
        <v>43</v>
      </c>
      <c r="CN10" s="800"/>
      <c r="CO10" s="800"/>
      <c r="CP10" s="800"/>
      <c r="CQ10" s="801"/>
      <c r="CR10" s="799">
        <v>25</v>
      </c>
      <c r="CS10" s="800"/>
      <c r="CT10" s="800"/>
      <c r="CU10" s="800"/>
      <c r="CV10" s="801"/>
      <c r="CW10" s="799" t="s">
        <v>529</v>
      </c>
      <c r="CX10" s="800"/>
      <c r="CY10" s="800"/>
      <c r="CZ10" s="800"/>
      <c r="DA10" s="801"/>
      <c r="DB10" s="799" t="s">
        <v>529</v>
      </c>
      <c r="DC10" s="800"/>
      <c r="DD10" s="800"/>
      <c r="DE10" s="800"/>
      <c r="DF10" s="801"/>
      <c r="DG10" s="799" t="s">
        <v>529</v>
      </c>
      <c r="DH10" s="800"/>
      <c r="DI10" s="800"/>
      <c r="DJ10" s="800"/>
      <c r="DK10" s="801"/>
      <c r="DL10" s="799" t="s">
        <v>529</v>
      </c>
      <c r="DM10" s="800"/>
      <c r="DN10" s="800"/>
      <c r="DO10" s="800"/>
      <c r="DP10" s="801"/>
      <c r="DQ10" s="799" t="s">
        <v>529</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549</v>
      </c>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v>10</v>
      </c>
      <c r="CS11" s="800"/>
      <c r="CT11" s="800"/>
      <c r="CU11" s="800"/>
      <c r="CV11" s="801"/>
      <c r="CW11" s="799">
        <v>3</v>
      </c>
      <c r="CX11" s="800"/>
      <c r="CY11" s="800"/>
      <c r="CZ11" s="800"/>
      <c r="DA11" s="801"/>
      <c r="DB11" s="799" t="s">
        <v>529</v>
      </c>
      <c r="DC11" s="800"/>
      <c r="DD11" s="800"/>
      <c r="DE11" s="800"/>
      <c r="DF11" s="801"/>
      <c r="DG11" s="799" t="s">
        <v>529</v>
      </c>
      <c r="DH11" s="800"/>
      <c r="DI11" s="800"/>
      <c r="DJ11" s="800"/>
      <c r="DK11" s="801"/>
      <c r="DL11" s="799" t="s">
        <v>529</v>
      </c>
      <c r="DM11" s="800"/>
      <c r="DN11" s="800"/>
      <c r="DO11" s="800"/>
      <c r="DP11" s="801"/>
      <c r="DQ11" s="799" t="s">
        <v>529</v>
      </c>
      <c r="DR11" s="800"/>
      <c r="DS11" s="800"/>
      <c r="DT11" s="800"/>
      <c r="DU11" s="801"/>
      <c r="DV11" s="802" t="s">
        <v>553</v>
      </c>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550</v>
      </c>
      <c r="BT12" s="787"/>
      <c r="BU12" s="787"/>
      <c r="BV12" s="787"/>
      <c r="BW12" s="787"/>
      <c r="BX12" s="787"/>
      <c r="BY12" s="787"/>
      <c r="BZ12" s="787"/>
      <c r="CA12" s="787"/>
      <c r="CB12" s="787"/>
      <c r="CC12" s="787"/>
      <c r="CD12" s="787"/>
      <c r="CE12" s="787"/>
      <c r="CF12" s="787"/>
      <c r="CG12" s="788"/>
      <c r="CH12" s="799">
        <v>7</v>
      </c>
      <c r="CI12" s="800"/>
      <c r="CJ12" s="800"/>
      <c r="CK12" s="800"/>
      <c r="CL12" s="801"/>
      <c r="CM12" s="799">
        <v>142</v>
      </c>
      <c r="CN12" s="800"/>
      <c r="CO12" s="800"/>
      <c r="CP12" s="800"/>
      <c r="CQ12" s="801"/>
      <c r="CR12" s="799">
        <v>3</v>
      </c>
      <c r="CS12" s="800"/>
      <c r="CT12" s="800"/>
      <c r="CU12" s="800"/>
      <c r="CV12" s="801"/>
      <c r="CW12" s="799" t="s">
        <v>529</v>
      </c>
      <c r="CX12" s="800"/>
      <c r="CY12" s="800"/>
      <c r="CZ12" s="800"/>
      <c r="DA12" s="801"/>
      <c r="DB12" s="799" t="s">
        <v>529</v>
      </c>
      <c r="DC12" s="800"/>
      <c r="DD12" s="800"/>
      <c r="DE12" s="800"/>
      <c r="DF12" s="801"/>
      <c r="DG12" s="799" t="s">
        <v>529</v>
      </c>
      <c r="DH12" s="800"/>
      <c r="DI12" s="800"/>
      <c r="DJ12" s="800"/>
      <c r="DK12" s="801"/>
      <c r="DL12" s="799" t="s">
        <v>529</v>
      </c>
      <c r="DM12" s="800"/>
      <c r="DN12" s="800"/>
      <c r="DO12" s="800"/>
      <c r="DP12" s="801"/>
      <c r="DQ12" s="799" t="s">
        <v>529</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551</v>
      </c>
      <c r="BT13" s="787"/>
      <c r="BU13" s="787"/>
      <c r="BV13" s="787"/>
      <c r="BW13" s="787"/>
      <c r="BX13" s="787"/>
      <c r="BY13" s="787"/>
      <c r="BZ13" s="787"/>
      <c r="CA13" s="787"/>
      <c r="CB13" s="787"/>
      <c r="CC13" s="787"/>
      <c r="CD13" s="787"/>
      <c r="CE13" s="787"/>
      <c r="CF13" s="787"/>
      <c r="CG13" s="788"/>
      <c r="CH13" s="799">
        <v>2</v>
      </c>
      <c r="CI13" s="800"/>
      <c r="CJ13" s="800"/>
      <c r="CK13" s="800"/>
      <c r="CL13" s="801"/>
      <c r="CM13" s="799">
        <v>838</v>
      </c>
      <c r="CN13" s="800"/>
      <c r="CO13" s="800"/>
      <c r="CP13" s="800"/>
      <c r="CQ13" s="801"/>
      <c r="CR13" s="799">
        <v>1</v>
      </c>
      <c r="CS13" s="800"/>
      <c r="CT13" s="800"/>
      <c r="CU13" s="800"/>
      <c r="CV13" s="801"/>
      <c r="CW13" s="799" t="s">
        <v>529</v>
      </c>
      <c r="CX13" s="800"/>
      <c r="CY13" s="800"/>
      <c r="CZ13" s="800"/>
      <c r="DA13" s="801"/>
      <c r="DB13" s="799" t="s">
        <v>529</v>
      </c>
      <c r="DC13" s="800"/>
      <c r="DD13" s="800"/>
      <c r="DE13" s="800"/>
      <c r="DF13" s="801"/>
      <c r="DG13" s="799" t="s">
        <v>529</v>
      </c>
      <c r="DH13" s="800"/>
      <c r="DI13" s="800"/>
      <c r="DJ13" s="800"/>
      <c r="DK13" s="801"/>
      <c r="DL13" s="799" t="s">
        <v>529</v>
      </c>
      <c r="DM13" s="800"/>
      <c r="DN13" s="800"/>
      <c r="DO13" s="800"/>
      <c r="DP13" s="801"/>
      <c r="DQ13" s="799" t="s">
        <v>529</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18329</v>
      </c>
      <c r="R23" s="812"/>
      <c r="S23" s="812"/>
      <c r="T23" s="812"/>
      <c r="U23" s="812"/>
      <c r="V23" s="812">
        <v>17844</v>
      </c>
      <c r="W23" s="812"/>
      <c r="X23" s="812"/>
      <c r="Y23" s="812"/>
      <c r="Z23" s="812"/>
      <c r="AA23" s="812">
        <v>485</v>
      </c>
      <c r="AB23" s="812"/>
      <c r="AC23" s="812"/>
      <c r="AD23" s="812"/>
      <c r="AE23" s="813"/>
      <c r="AF23" s="814">
        <v>370</v>
      </c>
      <c r="AG23" s="812"/>
      <c r="AH23" s="812"/>
      <c r="AI23" s="812"/>
      <c r="AJ23" s="815"/>
      <c r="AK23" s="816"/>
      <c r="AL23" s="817"/>
      <c r="AM23" s="817"/>
      <c r="AN23" s="817"/>
      <c r="AO23" s="817"/>
      <c r="AP23" s="812">
        <v>18638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528</v>
      </c>
      <c r="C28" s="750"/>
      <c r="D28" s="750"/>
      <c r="E28" s="750"/>
      <c r="F28" s="750"/>
      <c r="G28" s="750"/>
      <c r="H28" s="750"/>
      <c r="I28" s="750"/>
      <c r="J28" s="750"/>
      <c r="K28" s="750"/>
      <c r="L28" s="750"/>
      <c r="M28" s="750"/>
      <c r="N28" s="750"/>
      <c r="O28" s="750"/>
      <c r="P28" s="751"/>
      <c r="Q28" s="840">
        <v>4536</v>
      </c>
      <c r="R28" s="841"/>
      <c r="S28" s="841"/>
      <c r="T28" s="841"/>
      <c r="U28" s="841"/>
      <c r="V28" s="841">
        <v>4296</v>
      </c>
      <c r="W28" s="841"/>
      <c r="X28" s="841"/>
      <c r="Y28" s="841"/>
      <c r="Z28" s="841"/>
      <c r="AA28" s="841">
        <v>240</v>
      </c>
      <c r="AB28" s="841"/>
      <c r="AC28" s="841"/>
      <c r="AD28" s="841"/>
      <c r="AE28" s="842"/>
      <c r="AF28" s="843">
        <v>240</v>
      </c>
      <c r="AG28" s="841"/>
      <c r="AH28" s="841"/>
      <c r="AI28" s="841"/>
      <c r="AJ28" s="844"/>
      <c r="AK28" s="845">
        <v>377</v>
      </c>
      <c r="AL28" s="836"/>
      <c r="AM28" s="836"/>
      <c r="AN28" s="836"/>
      <c r="AO28" s="836"/>
      <c r="AP28" s="836" t="s">
        <v>529</v>
      </c>
      <c r="AQ28" s="836"/>
      <c r="AR28" s="836"/>
      <c r="AS28" s="836"/>
      <c r="AT28" s="836"/>
      <c r="AU28" s="836" t="s">
        <v>529</v>
      </c>
      <c r="AV28" s="836"/>
      <c r="AW28" s="836"/>
      <c r="AX28" s="836"/>
      <c r="AY28" s="836"/>
      <c r="AZ28" s="837" t="s">
        <v>529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530</v>
      </c>
      <c r="C29" s="774"/>
      <c r="D29" s="774"/>
      <c r="E29" s="774"/>
      <c r="F29" s="774"/>
      <c r="G29" s="774"/>
      <c r="H29" s="774"/>
      <c r="I29" s="774"/>
      <c r="J29" s="774"/>
      <c r="K29" s="774"/>
      <c r="L29" s="774"/>
      <c r="M29" s="774"/>
      <c r="N29" s="774"/>
      <c r="O29" s="774"/>
      <c r="P29" s="775"/>
      <c r="Q29" s="776">
        <v>4250</v>
      </c>
      <c r="R29" s="777"/>
      <c r="S29" s="777"/>
      <c r="T29" s="777"/>
      <c r="U29" s="777"/>
      <c r="V29" s="777">
        <v>4194</v>
      </c>
      <c r="W29" s="777"/>
      <c r="X29" s="777"/>
      <c r="Y29" s="777"/>
      <c r="Z29" s="777"/>
      <c r="AA29" s="777">
        <v>55</v>
      </c>
      <c r="AB29" s="777"/>
      <c r="AC29" s="777"/>
      <c r="AD29" s="777"/>
      <c r="AE29" s="778"/>
      <c r="AF29" s="779">
        <v>55</v>
      </c>
      <c r="AG29" s="780"/>
      <c r="AH29" s="780"/>
      <c r="AI29" s="780"/>
      <c r="AJ29" s="781"/>
      <c r="AK29" s="848">
        <v>620</v>
      </c>
      <c r="AL29" s="849"/>
      <c r="AM29" s="849"/>
      <c r="AN29" s="849"/>
      <c r="AO29" s="849"/>
      <c r="AP29" s="849" t="s">
        <v>529</v>
      </c>
      <c r="AQ29" s="849"/>
      <c r="AR29" s="849"/>
      <c r="AS29" s="849"/>
      <c r="AT29" s="849"/>
      <c r="AU29" s="849" t="s">
        <v>529</v>
      </c>
      <c r="AV29" s="849"/>
      <c r="AW29" s="849"/>
      <c r="AX29" s="849"/>
      <c r="AY29" s="849"/>
      <c r="AZ29" s="850" t="s">
        <v>529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531</v>
      </c>
      <c r="C30" s="774"/>
      <c r="D30" s="774"/>
      <c r="E30" s="774"/>
      <c r="F30" s="774"/>
      <c r="G30" s="774"/>
      <c r="H30" s="774"/>
      <c r="I30" s="774"/>
      <c r="J30" s="774"/>
      <c r="K30" s="774"/>
      <c r="L30" s="774"/>
      <c r="M30" s="774"/>
      <c r="N30" s="774"/>
      <c r="O30" s="774"/>
      <c r="P30" s="775"/>
      <c r="Q30" s="776">
        <v>52</v>
      </c>
      <c r="R30" s="777"/>
      <c r="S30" s="777"/>
      <c r="T30" s="777"/>
      <c r="U30" s="777"/>
      <c r="V30" s="777">
        <v>48</v>
      </c>
      <c r="W30" s="777"/>
      <c r="X30" s="777"/>
      <c r="Y30" s="777"/>
      <c r="Z30" s="777"/>
      <c r="AA30" s="777">
        <v>3</v>
      </c>
      <c r="AB30" s="777"/>
      <c r="AC30" s="777"/>
      <c r="AD30" s="777"/>
      <c r="AE30" s="778"/>
      <c r="AF30" s="779">
        <v>3</v>
      </c>
      <c r="AG30" s="780"/>
      <c r="AH30" s="780"/>
      <c r="AI30" s="780"/>
      <c r="AJ30" s="781"/>
      <c r="AK30" s="848">
        <v>34</v>
      </c>
      <c r="AL30" s="849"/>
      <c r="AM30" s="849"/>
      <c r="AN30" s="849"/>
      <c r="AO30" s="849"/>
      <c r="AP30" s="849" t="s">
        <v>529</v>
      </c>
      <c r="AQ30" s="849"/>
      <c r="AR30" s="849"/>
      <c r="AS30" s="849"/>
      <c r="AT30" s="849"/>
      <c r="AU30" s="849" t="s">
        <v>529</v>
      </c>
      <c r="AV30" s="849"/>
      <c r="AW30" s="849"/>
      <c r="AX30" s="849"/>
      <c r="AY30" s="849"/>
      <c r="AZ30" s="850" t="s">
        <v>529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532</v>
      </c>
      <c r="C31" s="774"/>
      <c r="D31" s="774"/>
      <c r="E31" s="774"/>
      <c r="F31" s="774"/>
      <c r="G31" s="774"/>
      <c r="H31" s="774"/>
      <c r="I31" s="774"/>
      <c r="J31" s="774"/>
      <c r="K31" s="774"/>
      <c r="L31" s="774"/>
      <c r="M31" s="774"/>
      <c r="N31" s="774"/>
      <c r="O31" s="774"/>
      <c r="P31" s="775"/>
      <c r="Q31" s="776">
        <v>343</v>
      </c>
      <c r="R31" s="777"/>
      <c r="S31" s="777"/>
      <c r="T31" s="777"/>
      <c r="U31" s="777"/>
      <c r="V31" s="777">
        <v>341</v>
      </c>
      <c r="W31" s="777"/>
      <c r="X31" s="777"/>
      <c r="Y31" s="777"/>
      <c r="Z31" s="777"/>
      <c r="AA31" s="777">
        <v>2</v>
      </c>
      <c r="AB31" s="777"/>
      <c r="AC31" s="777"/>
      <c r="AD31" s="777"/>
      <c r="AE31" s="778"/>
      <c r="AF31" s="779">
        <v>2</v>
      </c>
      <c r="AG31" s="780"/>
      <c r="AH31" s="780"/>
      <c r="AI31" s="780"/>
      <c r="AJ31" s="781"/>
      <c r="AK31" s="848">
        <v>130</v>
      </c>
      <c r="AL31" s="849"/>
      <c r="AM31" s="849"/>
      <c r="AN31" s="849"/>
      <c r="AO31" s="849"/>
      <c r="AP31" s="849" t="s">
        <v>529</v>
      </c>
      <c r="AQ31" s="849"/>
      <c r="AR31" s="849"/>
      <c r="AS31" s="849"/>
      <c r="AT31" s="849"/>
      <c r="AU31" s="849" t="s">
        <v>529</v>
      </c>
      <c r="AV31" s="849"/>
      <c r="AW31" s="849"/>
      <c r="AX31" s="849"/>
      <c r="AY31" s="849"/>
      <c r="AZ31" s="850" t="s">
        <v>529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533</v>
      </c>
      <c r="C32" s="774"/>
      <c r="D32" s="774"/>
      <c r="E32" s="774"/>
      <c r="F32" s="774"/>
      <c r="G32" s="774"/>
      <c r="H32" s="774"/>
      <c r="I32" s="774"/>
      <c r="J32" s="774"/>
      <c r="K32" s="774"/>
      <c r="L32" s="774"/>
      <c r="M32" s="774"/>
      <c r="N32" s="774"/>
      <c r="O32" s="774"/>
      <c r="P32" s="775"/>
      <c r="Q32" s="776">
        <v>542</v>
      </c>
      <c r="R32" s="777"/>
      <c r="S32" s="777"/>
      <c r="T32" s="777"/>
      <c r="U32" s="777"/>
      <c r="V32" s="777">
        <v>491</v>
      </c>
      <c r="W32" s="777"/>
      <c r="X32" s="777"/>
      <c r="Y32" s="777"/>
      <c r="Z32" s="777"/>
      <c r="AA32" s="777">
        <v>51</v>
      </c>
      <c r="AB32" s="777"/>
      <c r="AC32" s="777"/>
      <c r="AD32" s="777"/>
      <c r="AE32" s="778"/>
      <c r="AF32" s="779">
        <v>918</v>
      </c>
      <c r="AG32" s="780"/>
      <c r="AH32" s="780"/>
      <c r="AI32" s="780"/>
      <c r="AJ32" s="781"/>
      <c r="AK32" s="848">
        <v>2</v>
      </c>
      <c r="AL32" s="849"/>
      <c r="AM32" s="849"/>
      <c r="AN32" s="849"/>
      <c r="AO32" s="849"/>
      <c r="AP32" s="849">
        <v>2883</v>
      </c>
      <c r="AQ32" s="849"/>
      <c r="AR32" s="849"/>
      <c r="AS32" s="849"/>
      <c r="AT32" s="849"/>
      <c r="AU32" s="849">
        <v>17</v>
      </c>
      <c r="AV32" s="849"/>
      <c r="AW32" s="849"/>
      <c r="AX32" s="849"/>
      <c r="AY32" s="849"/>
      <c r="AZ32" s="850" t="s">
        <v>529</v>
      </c>
      <c r="BA32" s="850"/>
      <c r="BB32" s="850"/>
      <c r="BC32" s="850"/>
      <c r="BD32" s="850"/>
      <c r="BE32" s="846" t="s">
        <v>534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535</v>
      </c>
      <c r="C33" s="774"/>
      <c r="D33" s="774"/>
      <c r="E33" s="774"/>
      <c r="F33" s="774"/>
      <c r="G33" s="774"/>
      <c r="H33" s="774"/>
      <c r="I33" s="774"/>
      <c r="J33" s="774"/>
      <c r="K33" s="774"/>
      <c r="L33" s="774"/>
      <c r="M33" s="774"/>
      <c r="N33" s="774"/>
      <c r="O33" s="774"/>
      <c r="P33" s="775"/>
      <c r="Q33" s="776">
        <v>210</v>
      </c>
      <c r="R33" s="777"/>
      <c r="S33" s="777"/>
      <c r="T33" s="777"/>
      <c r="U33" s="777"/>
      <c r="V33" s="777">
        <v>196</v>
      </c>
      <c r="W33" s="777"/>
      <c r="X33" s="777"/>
      <c r="Y33" s="777"/>
      <c r="Z33" s="777"/>
      <c r="AA33" s="777">
        <v>14</v>
      </c>
      <c r="AB33" s="777"/>
      <c r="AC33" s="777"/>
      <c r="AD33" s="777"/>
      <c r="AE33" s="778"/>
      <c r="AF33" s="779">
        <v>9</v>
      </c>
      <c r="AG33" s="780"/>
      <c r="AH33" s="780"/>
      <c r="AI33" s="780"/>
      <c r="AJ33" s="781"/>
      <c r="AK33" s="848">
        <v>25</v>
      </c>
      <c r="AL33" s="849"/>
      <c r="AM33" s="849"/>
      <c r="AN33" s="849"/>
      <c r="AO33" s="849"/>
      <c r="AP33" s="849">
        <v>473</v>
      </c>
      <c r="AQ33" s="849"/>
      <c r="AR33" s="849"/>
      <c r="AS33" s="849"/>
      <c r="AT33" s="849"/>
      <c r="AU33" s="849">
        <v>365</v>
      </c>
      <c r="AV33" s="849"/>
      <c r="AW33" s="849"/>
      <c r="AX33" s="849"/>
      <c r="AY33" s="849"/>
      <c r="AZ33" s="850" t="s">
        <v>529</v>
      </c>
      <c r="BA33" s="850"/>
      <c r="BB33" s="850"/>
      <c r="BC33" s="850"/>
      <c r="BD33" s="850"/>
      <c r="BE33" s="846" t="s">
        <v>536</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537</v>
      </c>
      <c r="C34" s="774"/>
      <c r="D34" s="774"/>
      <c r="E34" s="774"/>
      <c r="F34" s="774"/>
      <c r="G34" s="774"/>
      <c r="H34" s="774"/>
      <c r="I34" s="774"/>
      <c r="J34" s="774"/>
      <c r="K34" s="774"/>
      <c r="L34" s="774"/>
      <c r="M34" s="774"/>
      <c r="N34" s="774"/>
      <c r="O34" s="774"/>
      <c r="P34" s="775"/>
      <c r="Q34" s="776">
        <v>966</v>
      </c>
      <c r="R34" s="777"/>
      <c r="S34" s="777"/>
      <c r="T34" s="777"/>
      <c r="U34" s="777"/>
      <c r="V34" s="777">
        <v>947</v>
      </c>
      <c r="W34" s="777"/>
      <c r="X34" s="777"/>
      <c r="Y34" s="777"/>
      <c r="Z34" s="777"/>
      <c r="AA34" s="777">
        <v>20</v>
      </c>
      <c r="AB34" s="777"/>
      <c r="AC34" s="777"/>
      <c r="AD34" s="777"/>
      <c r="AE34" s="778"/>
      <c r="AF34" s="779">
        <v>19</v>
      </c>
      <c r="AG34" s="780"/>
      <c r="AH34" s="780"/>
      <c r="AI34" s="780"/>
      <c r="AJ34" s="781"/>
      <c r="AK34" s="848">
        <v>394</v>
      </c>
      <c r="AL34" s="849"/>
      <c r="AM34" s="849"/>
      <c r="AN34" s="849"/>
      <c r="AO34" s="849"/>
      <c r="AP34" s="849">
        <v>6560</v>
      </c>
      <c r="AQ34" s="849"/>
      <c r="AR34" s="849"/>
      <c r="AS34" s="849"/>
      <c r="AT34" s="849"/>
      <c r="AU34" s="849">
        <v>5412</v>
      </c>
      <c r="AV34" s="849"/>
      <c r="AW34" s="849"/>
      <c r="AX34" s="849"/>
      <c r="AY34" s="849"/>
      <c r="AZ34" s="850" t="s">
        <v>529</v>
      </c>
      <c r="BA34" s="850"/>
      <c r="BB34" s="850"/>
      <c r="BC34" s="850"/>
      <c r="BD34" s="850"/>
      <c r="BE34" s="846" t="s">
        <v>536</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538</v>
      </c>
      <c r="C35" s="774"/>
      <c r="D35" s="774"/>
      <c r="E35" s="774"/>
      <c r="F35" s="774"/>
      <c r="G35" s="774"/>
      <c r="H35" s="774"/>
      <c r="I35" s="774"/>
      <c r="J35" s="774"/>
      <c r="K35" s="774"/>
      <c r="L35" s="774"/>
      <c r="M35" s="774"/>
      <c r="N35" s="774"/>
      <c r="O35" s="774"/>
      <c r="P35" s="775"/>
      <c r="Q35" s="776">
        <v>557</v>
      </c>
      <c r="R35" s="777"/>
      <c r="S35" s="777"/>
      <c r="T35" s="777"/>
      <c r="U35" s="777"/>
      <c r="V35" s="777">
        <v>551</v>
      </c>
      <c r="W35" s="777"/>
      <c r="X35" s="777"/>
      <c r="Y35" s="777"/>
      <c r="Z35" s="777"/>
      <c r="AA35" s="777">
        <v>6</v>
      </c>
      <c r="AB35" s="777"/>
      <c r="AC35" s="777"/>
      <c r="AD35" s="777"/>
      <c r="AE35" s="778"/>
      <c r="AF35" s="779">
        <v>6</v>
      </c>
      <c r="AG35" s="780"/>
      <c r="AH35" s="780"/>
      <c r="AI35" s="780"/>
      <c r="AJ35" s="781"/>
      <c r="AK35" s="848">
        <v>49</v>
      </c>
      <c r="AL35" s="849"/>
      <c r="AM35" s="849"/>
      <c r="AN35" s="849"/>
      <c r="AO35" s="849"/>
      <c r="AP35" s="849">
        <v>1661</v>
      </c>
      <c r="AQ35" s="849"/>
      <c r="AR35" s="849"/>
      <c r="AS35" s="849"/>
      <c r="AT35" s="849"/>
      <c r="AU35" s="849">
        <v>1042</v>
      </c>
      <c r="AV35" s="849"/>
      <c r="AW35" s="849"/>
      <c r="AX35" s="849"/>
      <c r="AY35" s="849"/>
      <c r="AZ35" s="850" t="s">
        <v>529</v>
      </c>
      <c r="BA35" s="850"/>
      <c r="BB35" s="850"/>
      <c r="BC35" s="850"/>
      <c r="BD35" s="850"/>
      <c r="BE35" s="846" t="s">
        <v>536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378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1254</v>
      </c>
      <c r="AG63" s="860"/>
      <c r="AH63" s="860"/>
      <c r="AI63" s="860"/>
      <c r="AJ63" s="861"/>
      <c r="AK63" s="862"/>
      <c r="AL63" s="857"/>
      <c r="AM63" s="857"/>
      <c r="AN63" s="857"/>
      <c r="AO63" s="857"/>
      <c r="AP63" s="860">
        <v>11577</v>
      </c>
      <c r="AQ63" s="860"/>
      <c r="AR63" s="860"/>
      <c r="AS63" s="860"/>
      <c r="AT63" s="860"/>
      <c r="AU63" s="860">
        <v>6836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380</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2422</v>
      </c>
      <c r="R68" s="884"/>
      <c r="S68" s="884"/>
      <c r="T68" s="884"/>
      <c r="U68" s="884"/>
      <c r="V68" s="884">
        <v>2408</v>
      </c>
      <c r="W68" s="884"/>
      <c r="X68" s="884"/>
      <c r="Y68" s="884"/>
      <c r="Z68" s="884"/>
      <c r="AA68" s="884">
        <v>14</v>
      </c>
      <c r="AB68" s="884"/>
      <c r="AC68" s="884"/>
      <c r="AD68" s="884"/>
      <c r="AE68" s="884"/>
      <c r="AF68" s="884">
        <v>14</v>
      </c>
      <c r="AG68" s="884"/>
      <c r="AH68" s="884"/>
      <c r="AI68" s="884"/>
      <c r="AJ68" s="884"/>
      <c r="AK68" s="884" t="s">
        <v>529</v>
      </c>
      <c r="AL68" s="884"/>
      <c r="AM68" s="884"/>
      <c r="AN68" s="884"/>
      <c r="AO68" s="884"/>
      <c r="AP68" s="884">
        <v>2384</v>
      </c>
      <c r="AQ68" s="884"/>
      <c r="AR68" s="884"/>
      <c r="AS68" s="884"/>
      <c r="AT68" s="884"/>
      <c r="AU68" s="884">
        <v>2228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0</v>
      </c>
      <c r="R69" s="849"/>
      <c r="S69" s="849"/>
      <c r="T69" s="849"/>
      <c r="U69" s="849"/>
      <c r="V69" s="849" t="s">
        <v>529</v>
      </c>
      <c r="W69" s="849"/>
      <c r="X69" s="849"/>
      <c r="Y69" s="849"/>
      <c r="Z69" s="849"/>
      <c r="AA69" s="849">
        <v>0</v>
      </c>
      <c r="AB69" s="849"/>
      <c r="AC69" s="849"/>
      <c r="AD69" s="849"/>
      <c r="AE69" s="849"/>
      <c r="AF69" s="849">
        <v>0</v>
      </c>
      <c r="AG69" s="849"/>
      <c r="AH69" s="849"/>
      <c r="AI69" s="849"/>
      <c r="AJ69" s="849"/>
      <c r="AK69" s="849" t="s">
        <v>529</v>
      </c>
      <c r="AL69" s="849"/>
      <c r="AM69" s="849"/>
      <c r="AN69" s="849"/>
      <c r="AO69" s="849"/>
      <c r="AP69" s="849" t="s">
        <v>529</v>
      </c>
      <c r="AQ69" s="849"/>
      <c r="AR69" s="849"/>
      <c r="AS69" s="849"/>
      <c r="AT69" s="849"/>
      <c r="AU69" s="849" t="s">
        <v>529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14715</v>
      </c>
      <c r="R70" s="849"/>
      <c r="S70" s="849"/>
      <c r="T70" s="849"/>
      <c r="U70" s="849"/>
      <c r="V70" s="849">
        <v>13779</v>
      </c>
      <c r="W70" s="849"/>
      <c r="X70" s="849"/>
      <c r="Y70" s="849"/>
      <c r="Z70" s="849"/>
      <c r="AA70" s="849">
        <v>936</v>
      </c>
      <c r="AB70" s="849"/>
      <c r="AC70" s="849"/>
      <c r="AD70" s="849"/>
      <c r="AE70" s="849"/>
      <c r="AF70" s="849">
        <v>936</v>
      </c>
      <c r="AG70" s="849"/>
      <c r="AH70" s="849"/>
      <c r="AI70" s="849"/>
      <c r="AJ70" s="849"/>
      <c r="AK70" s="849">
        <v>11</v>
      </c>
      <c r="AL70" s="849"/>
      <c r="AM70" s="849"/>
      <c r="AN70" s="849"/>
      <c r="AO70" s="849"/>
      <c r="AP70" s="849" t="s">
        <v>529</v>
      </c>
      <c r="AQ70" s="849"/>
      <c r="AR70" s="849"/>
      <c r="AS70" s="849"/>
      <c r="AT70" s="849"/>
      <c r="AU70" s="849" t="s">
        <v>529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221</v>
      </c>
      <c r="R71" s="849"/>
      <c r="S71" s="849"/>
      <c r="T71" s="849"/>
      <c r="U71" s="849"/>
      <c r="V71" s="849">
        <v>202</v>
      </c>
      <c r="W71" s="849"/>
      <c r="X71" s="849"/>
      <c r="Y71" s="849"/>
      <c r="Z71" s="849"/>
      <c r="AA71" s="849">
        <v>19</v>
      </c>
      <c r="AB71" s="849"/>
      <c r="AC71" s="849"/>
      <c r="AD71" s="849"/>
      <c r="AE71" s="849"/>
      <c r="AF71" s="849">
        <v>19</v>
      </c>
      <c r="AG71" s="849"/>
      <c r="AH71" s="849"/>
      <c r="AI71" s="849"/>
      <c r="AJ71" s="849"/>
      <c r="AK71" s="849">
        <v>93</v>
      </c>
      <c r="AL71" s="849"/>
      <c r="AM71" s="849"/>
      <c r="AN71" s="849"/>
      <c r="AO71" s="849"/>
      <c r="AP71" s="849" t="s">
        <v>529</v>
      </c>
      <c r="AQ71" s="849"/>
      <c r="AR71" s="849"/>
      <c r="AS71" s="849"/>
      <c r="AT71" s="849"/>
      <c r="AU71" s="849" t="s">
        <v>529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552</v>
      </c>
      <c r="C72" s="892"/>
      <c r="D72" s="892"/>
      <c r="E72" s="892"/>
      <c r="F72" s="892"/>
      <c r="G72" s="892"/>
      <c r="H72" s="892"/>
      <c r="I72" s="892"/>
      <c r="J72" s="892"/>
      <c r="K72" s="892"/>
      <c r="L72" s="892"/>
      <c r="M72" s="892"/>
      <c r="N72" s="892"/>
      <c r="O72" s="892"/>
      <c r="P72" s="893"/>
      <c r="Q72" s="894">
        <v>121</v>
      </c>
      <c r="R72" s="849"/>
      <c r="S72" s="849"/>
      <c r="T72" s="849"/>
      <c r="U72" s="849"/>
      <c r="V72" s="849">
        <v>105</v>
      </c>
      <c r="W72" s="849"/>
      <c r="X72" s="849"/>
      <c r="Y72" s="849"/>
      <c r="Z72" s="849"/>
      <c r="AA72" s="849">
        <v>16</v>
      </c>
      <c r="AB72" s="849"/>
      <c r="AC72" s="849"/>
      <c r="AD72" s="849"/>
      <c r="AE72" s="849"/>
      <c r="AF72" s="849">
        <v>16</v>
      </c>
      <c r="AG72" s="849"/>
      <c r="AH72" s="849"/>
      <c r="AI72" s="849"/>
      <c r="AJ72" s="849"/>
      <c r="AK72" s="849" t="s">
        <v>529</v>
      </c>
      <c r="AL72" s="849"/>
      <c r="AM72" s="849"/>
      <c r="AN72" s="849"/>
      <c r="AO72" s="849"/>
      <c r="AP72" s="849" t="s">
        <v>529</v>
      </c>
      <c r="AQ72" s="849"/>
      <c r="AR72" s="849"/>
      <c r="AS72" s="849"/>
      <c r="AT72" s="849"/>
      <c r="AU72" s="849" t="s">
        <v>529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447</v>
      </c>
      <c r="R73" s="849"/>
      <c r="S73" s="849"/>
      <c r="T73" s="849"/>
      <c r="U73" s="849"/>
      <c r="V73" s="849">
        <v>419</v>
      </c>
      <c r="W73" s="849"/>
      <c r="X73" s="849"/>
      <c r="Y73" s="849"/>
      <c r="Z73" s="849"/>
      <c r="AA73" s="849">
        <v>28</v>
      </c>
      <c r="AB73" s="849"/>
      <c r="AC73" s="849"/>
      <c r="AD73" s="849"/>
      <c r="AE73" s="849"/>
      <c r="AF73" s="849">
        <v>28</v>
      </c>
      <c r="AG73" s="849"/>
      <c r="AH73" s="849"/>
      <c r="AI73" s="849"/>
      <c r="AJ73" s="849"/>
      <c r="AK73" s="849" t="s">
        <v>529</v>
      </c>
      <c r="AL73" s="849"/>
      <c r="AM73" s="849"/>
      <c r="AN73" s="849"/>
      <c r="AO73" s="849"/>
      <c r="AP73" s="849" t="s">
        <v>529</v>
      </c>
      <c r="AQ73" s="849"/>
      <c r="AR73" s="849"/>
      <c r="AS73" s="849"/>
      <c r="AT73" s="849"/>
      <c r="AU73" s="849" t="s">
        <v>529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155984</v>
      </c>
      <c r="R74" s="849"/>
      <c r="S74" s="849"/>
      <c r="T74" s="849"/>
      <c r="U74" s="849"/>
      <c r="V74" s="849">
        <v>147697</v>
      </c>
      <c r="W74" s="849"/>
      <c r="X74" s="849"/>
      <c r="Y74" s="849"/>
      <c r="Z74" s="849"/>
      <c r="AA74" s="849">
        <v>8288</v>
      </c>
      <c r="AB74" s="849"/>
      <c r="AC74" s="849"/>
      <c r="AD74" s="849"/>
      <c r="AE74" s="849"/>
      <c r="AF74" s="849">
        <v>8288</v>
      </c>
      <c r="AG74" s="849"/>
      <c r="AH74" s="849"/>
      <c r="AI74" s="849"/>
      <c r="AJ74" s="849"/>
      <c r="AK74" s="849">
        <v>252</v>
      </c>
      <c r="AL74" s="849"/>
      <c r="AM74" s="849"/>
      <c r="AN74" s="849"/>
      <c r="AO74" s="849"/>
      <c r="AP74" s="849" t="s">
        <v>529</v>
      </c>
      <c r="AQ74" s="849"/>
      <c r="AR74" s="849"/>
      <c r="AS74" s="849"/>
      <c r="AT74" s="849"/>
      <c r="AU74" s="849" t="s">
        <v>529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9301</v>
      </c>
      <c r="AG88" s="860"/>
      <c r="AH88" s="860"/>
      <c r="AI88" s="860"/>
      <c r="AJ88" s="860"/>
      <c r="AK88" s="857"/>
      <c r="AL88" s="857"/>
      <c r="AM88" s="857"/>
      <c r="AN88" s="857"/>
      <c r="AO88" s="857"/>
      <c r="AP88" s="860">
        <v>2384</v>
      </c>
      <c r="AQ88" s="860"/>
      <c r="AR88" s="860"/>
      <c r="AS88" s="860"/>
      <c r="AT88" s="860"/>
      <c r="AU88" s="860">
        <v>2228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195</v>
      </c>
      <c r="CS102" s="868"/>
      <c r="CT102" s="868"/>
      <c r="CU102" s="868"/>
      <c r="CV102" s="911"/>
      <c r="CW102" s="910">
        <v>3</v>
      </c>
      <c r="CX102" s="868"/>
      <c r="CY102" s="868"/>
      <c r="CZ102" s="868"/>
      <c r="DA102" s="911"/>
      <c r="DB102" s="910" t="s">
        <v>555</v>
      </c>
      <c r="DC102" s="868"/>
      <c r="DD102" s="868"/>
      <c r="DE102" s="868"/>
      <c r="DF102" s="911"/>
      <c r="DG102" s="910" t="s">
        <v>555</v>
      </c>
      <c r="DH102" s="868"/>
      <c r="DI102" s="868"/>
      <c r="DJ102" s="868"/>
      <c r="DK102" s="911"/>
      <c r="DL102" s="910" t="s">
        <v>556</v>
      </c>
      <c r="DM102" s="868"/>
      <c r="DN102" s="868"/>
      <c r="DO102" s="868"/>
      <c r="DP102" s="911"/>
      <c r="DQ102" s="910" t="s">
        <v>556</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388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391</v>
      </c>
      <c r="AB109" s="913"/>
      <c r="AC109" s="913"/>
      <c r="AD109" s="913"/>
      <c r="AE109" s="914"/>
      <c r="AF109" s="912" t="s">
        <v>285</v>
      </c>
      <c r="AG109" s="913"/>
      <c r="AH109" s="913"/>
      <c r="AI109" s="913"/>
      <c r="AJ109" s="914"/>
      <c r="AK109" s="912" t="s">
        <v>284</v>
      </c>
      <c r="AL109" s="913"/>
      <c r="AM109" s="913"/>
      <c r="AN109" s="913"/>
      <c r="AO109" s="914"/>
      <c r="AP109" s="912" t="s">
        <v>392</v>
      </c>
      <c r="AQ109" s="913"/>
      <c r="AR109" s="913"/>
      <c r="AS109" s="913"/>
      <c r="AT109" s="915"/>
      <c r="AU109" s="934" t="s">
        <v>390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391</v>
      </c>
      <c r="BR109" s="913"/>
      <c r="BS109" s="913"/>
      <c r="BT109" s="913"/>
      <c r="BU109" s="914"/>
      <c r="BV109" s="912" t="s">
        <v>285</v>
      </c>
      <c r="BW109" s="913"/>
      <c r="BX109" s="913"/>
      <c r="BY109" s="913"/>
      <c r="BZ109" s="914"/>
      <c r="CA109" s="912" t="s">
        <v>284</v>
      </c>
      <c r="CB109" s="913"/>
      <c r="CC109" s="913"/>
      <c r="CD109" s="913"/>
      <c r="CE109" s="914"/>
      <c r="CF109" s="935" t="s">
        <v>392</v>
      </c>
      <c r="CG109" s="935"/>
      <c r="CH109" s="935"/>
      <c r="CI109" s="935"/>
      <c r="CJ109" s="935"/>
      <c r="CK109" s="912" t="s">
        <v>393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391</v>
      </c>
      <c r="DH109" s="913"/>
      <c r="DI109" s="913"/>
      <c r="DJ109" s="913"/>
      <c r="DK109" s="914"/>
      <c r="DL109" s="912" t="s">
        <v>285</v>
      </c>
      <c r="DM109" s="913"/>
      <c r="DN109" s="913"/>
      <c r="DO109" s="913"/>
      <c r="DP109" s="914"/>
      <c r="DQ109" s="912" t="s">
        <v>284</v>
      </c>
      <c r="DR109" s="913"/>
      <c r="DS109" s="913"/>
      <c r="DT109" s="913"/>
      <c r="DU109" s="914"/>
      <c r="DV109" s="912" t="s">
        <v>392</v>
      </c>
      <c r="DW109" s="913"/>
      <c r="DX109" s="913"/>
      <c r="DY109" s="913"/>
      <c r="DZ109" s="915"/>
    </row>
    <row r="110" spans="1:131" s="197" customFormat="1" ht="26.25" customHeight="1">
      <c r="A110" s="916" t="s">
        <v>394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1674852</v>
      </c>
      <c r="AB110" s="920"/>
      <c r="AC110" s="920"/>
      <c r="AD110" s="920"/>
      <c r="AE110" s="921"/>
      <c r="AF110" s="922">
        <v>1639678</v>
      </c>
      <c r="AG110" s="920"/>
      <c r="AH110" s="920"/>
      <c r="AI110" s="920"/>
      <c r="AJ110" s="921"/>
      <c r="AK110" s="922">
        <v>1640957</v>
      </c>
      <c r="AL110" s="920"/>
      <c r="AM110" s="920"/>
      <c r="AN110" s="920"/>
      <c r="AO110" s="921"/>
      <c r="AP110" s="923">
        <v>18.100000000000001</v>
      </c>
      <c r="AQ110" s="924"/>
      <c r="AR110" s="924"/>
      <c r="AS110" s="924"/>
      <c r="AT110" s="925"/>
      <c r="AU110" s="926" t="s">
        <v>60</v>
      </c>
      <c r="AV110" s="927"/>
      <c r="AW110" s="927"/>
      <c r="AX110" s="927"/>
      <c r="AY110" s="928"/>
      <c r="AZ110" s="970" t="s">
        <v>395</v>
      </c>
      <c r="BA110" s="917"/>
      <c r="BB110" s="917"/>
      <c r="BC110" s="917"/>
      <c r="BD110" s="917"/>
      <c r="BE110" s="917"/>
      <c r="BF110" s="917"/>
      <c r="BG110" s="917"/>
      <c r="BH110" s="917"/>
      <c r="BI110" s="917"/>
      <c r="BJ110" s="917"/>
      <c r="BK110" s="917"/>
      <c r="BL110" s="917"/>
      <c r="BM110" s="917"/>
      <c r="BN110" s="917"/>
      <c r="BO110" s="917"/>
      <c r="BP110" s="918"/>
      <c r="BQ110" s="956">
        <v>16701879</v>
      </c>
      <c r="BR110" s="957"/>
      <c r="BS110" s="957"/>
      <c r="BT110" s="957"/>
      <c r="BU110" s="957"/>
      <c r="BV110" s="957">
        <v>18324254</v>
      </c>
      <c r="BW110" s="957"/>
      <c r="BX110" s="957"/>
      <c r="BY110" s="957"/>
      <c r="BZ110" s="957"/>
      <c r="CA110" s="957">
        <v>18638079</v>
      </c>
      <c r="CB110" s="957"/>
      <c r="CC110" s="957"/>
      <c r="CD110" s="957"/>
      <c r="CE110" s="957"/>
      <c r="CF110" s="971">
        <v>205.8</v>
      </c>
      <c r="CG110" s="972"/>
      <c r="CH110" s="972"/>
      <c r="CI110" s="972"/>
      <c r="CJ110" s="972"/>
      <c r="CK110" s="973" t="s">
        <v>396</v>
      </c>
      <c r="CL110" s="974"/>
      <c r="CM110" s="953" t="s">
        <v>397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398</v>
      </c>
      <c r="DH110" s="957"/>
      <c r="DI110" s="957"/>
      <c r="DJ110" s="957"/>
      <c r="DK110" s="957"/>
      <c r="DL110" s="957" t="s">
        <v>398</v>
      </c>
      <c r="DM110" s="957"/>
      <c r="DN110" s="957"/>
      <c r="DO110" s="957"/>
      <c r="DP110" s="957"/>
      <c r="DQ110" s="957" t="s">
        <v>398</v>
      </c>
      <c r="DR110" s="957"/>
      <c r="DS110" s="957"/>
      <c r="DT110" s="957"/>
      <c r="DU110" s="957"/>
      <c r="DV110" s="958" t="s">
        <v>398</v>
      </c>
      <c r="DW110" s="958"/>
      <c r="DX110" s="958"/>
      <c r="DY110" s="958"/>
      <c r="DZ110" s="959"/>
    </row>
    <row r="111" spans="1:131" s="197" customFormat="1" ht="26.25" customHeight="1">
      <c r="A111" s="960" t="s">
        <v>399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398</v>
      </c>
      <c r="AB111" s="964"/>
      <c r="AC111" s="964"/>
      <c r="AD111" s="964"/>
      <c r="AE111" s="965"/>
      <c r="AF111" s="966" t="s">
        <v>398</v>
      </c>
      <c r="AG111" s="964"/>
      <c r="AH111" s="964"/>
      <c r="AI111" s="964"/>
      <c r="AJ111" s="965"/>
      <c r="AK111" s="966" t="s">
        <v>398</v>
      </c>
      <c r="AL111" s="964"/>
      <c r="AM111" s="964"/>
      <c r="AN111" s="964"/>
      <c r="AO111" s="965"/>
      <c r="AP111" s="967" t="s">
        <v>398</v>
      </c>
      <c r="AQ111" s="968"/>
      <c r="AR111" s="968"/>
      <c r="AS111" s="968"/>
      <c r="AT111" s="969"/>
      <c r="AU111" s="929"/>
      <c r="AV111" s="930"/>
      <c r="AW111" s="930"/>
      <c r="AX111" s="930"/>
      <c r="AY111" s="931"/>
      <c r="AZ111" s="979" t="s">
        <v>400</v>
      </c>
      <c r="BA111" s="980"/>
      <c r="BB111" s="980"/>
      <c r="BC111" s="980"/>
      <c r="BD111" s="980"/>
      <c r="BE111" s="980"/>
      <c r="BF111" s="980"/>
      <c r="BG111" s="980"/>
      <c r="BH111" s="980"/>
      <c r="BI111" s="980"/>
      <c r="BJ111" s="980"/>
      <c r="BK111" s="980"/>
      <c r="BL111" s="980"/>
      <c r="BM111" s="980"/>
      <c r="BN111" s="980"/>
      <c r="BO111" s="980"/>
      <c r="BP111" s="981"/>
      <c r="BQ111" s="949">
        <v>23151</v>
      </c>
      <c r="BR111" s="950"/>
      <c r="BS111" s="950"/>
      <c r="BT111" s="950"/>
      <c r="BU111" s="950"/>
      <c r="BV111" s="950">
        <v>12929</v>
      </c>
      <c r="BW111" s="950"/>
      <c r="BX111" s="950"/>
      <c r="BY111" s="950"/>
      <c r="BZ111" s="950"/>
      <c r="CA111" s="950">
        <v>2708</v>
      </c>
      <c r="CB111" s="950"/>
      <c r="CC111" s="950"/>
      <c r="CD111" s="950"/>
      <c r="CE111" s="950"/>
      <c r="CF111" s="944">
        <v>0</v>
      </c>
      <c r="CG111" s="945"/>
      <c r="CH111" s="945"/>
      <c r="CI111" s="945"/>
      <c r="CJ111" s="945"/>
      <c r="CK111" s="975"/>
      <c r="CL111" s="976"/>
      <c r="CM111" s="946" t="s">
        <v>401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402</v>
      </c>
      <c r="DH111" s="950"/>
      <c r="DI111" s="950"/>
      <c r="DJ111" s="950"/>
      <c r="DK111" s="950"/>
      <c r="DL111" s="950" t="s">
        <v>402</v>
      </c>
      <c r="DM111" s="950"/>
      <c r="DN111" s="950"/>
      <c r="DO111" s="950"/>
      <c r="DP111" s="950"/>
      <c r="DQ111" s="950" t="s">
        <v>402</v>
      </c>
      <c r="DR111" s="950"/>
      <c r="DS111" s="950"/>
      <c r="DT111" s="950"/>
      <c r="DU111" s="950"/>
      <c r="DV111" s="951" t="s">
        <v>402</v>
      </c>
      <c r="DW111" s="951"/>
      <c r="DX111" s="951"/>
      <c r="DY111" s="951"/>
      <c r="DZ111" s="952"/>
    </row>
    <row r="112" spans="1:131" s="197" customFormat="1" ht="26.25" customHeight="1">
      <c r="A112" s="982" t="s">
        <v>403</v>
      </c>
      <c r="B112" s="983"/>
      <c r="C112" s="980" t="s">
        <v>404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402</v>
      </c>
      <c r="AB112" s="989"/>
      <c r="AC112" s="989"/>
      <c r="AD112" s="989"/>
      <c r="AE112" s="990"/>
      <c r="AF112" s="991" t="s">
        <v>402</v>
      </c>
      <c r="AG112" s="989"/>
      <c r="AH112" s="989"/>
      <c r="AI112" s="989"/>
      <c r="AJ112" s="990"/>
      <c r="AK112" s="991" t="s">
        <v>402</v>
      </c>
      <c r="AL112" s="989"/>
      <c r="AM112" s="989"/>
      <c r="AN112" s="989"/>
      <c r="AO112" s="990"/>
      <c r="AP112" s="992" t="s">
        <v>402</v>
      </c>
      <c r="AQ112" s="993"/>
      <c r="AR112" s="993"/>
      <c r="AS112" s="993"/>
      <c r="AT112" s="994"/>
      <c r="AU112" s="929"/>
      <c r="AV112" s="930"/>
      <c r="AW112" s="930"/>
      <c r="AX112" s="930"/>
      <c r="AY112" s="931"/>
      <c r="AZ112" s="979" t="s">
        <v>405</v>
      </c>
      <c r="BA112" s="980"/>
      <c r="BB112" s="980"/>
      <c r="BC112" s="980"/>
      <c r="BD112" s="980"/>
      <c r="BE112" s="980"/>
      <c r="BF112" s="980"/>
      <c r="BG112" s="980"/>
      <c r="BH112" s="980"/>
      <c r="BI112" s="980"/>
      <c r="BJ112" s="980"/>
      <c r="BK112" s="980"/>
      <c r="BL112" s="980"/>
      <c r="BM112" s="980"/>
      <c r="BN112" s="980"/>
      <c r="BO112" s="980"/>
      <c r="BP112" s="981"/>
      <c r="BQ112" s="949">
        <v>6224775</v>
      </c>
      <c r="BR112" s="950"/>
      <c r="BS112" s="950"/>
      <c r="BT112" s="950"/>
      <c r="BU112" s="950"/>
      <c r="BV112" s="950">
        <v>6828143</v>
      </c>
      <c r="BW112" s="950"/>
      <c r="BX112" s="950"/>
      <c r="BY112" s="950"/>
      <c r="BZ112" s="950"/>
      <c r="CA112" s="950">
        <v>6836204</v>
      </c>
      <c r="CB112" s="950"/>
      <c r="CC112" s="950"/>
      <c r="CD112" s="950"/>
      <c r="CE112" s="950"/>
      <c r="CF112" s="944">
        <v>75.5</v>
      </c>
      <c r="CG112" s="945"/>
      <c r="CH112" s="945"/>
      <c r="CI112" s="945"/>
      <c r="CJ112" s="945"/>
      <c r="CK112" s="975"/>
      <c r="CL112" s="976"/>
      <c r="CM112" s="946" t="s">
        <v>406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402</v>
      </c>
      <c r="DH112" s="950"/>
      <c r="DI112" s="950"/>
      <c r="DJ112" s="950"/>
      <c r="DK112" s="950"/>
      <c r="DL112" s="950" t="s">
        <v>402</v>
      </c>
      <c r="DM112" s="950"/>
      <c r="DN112" s="950"/>
      <c r="DO112" s="950"/>
      <c r="DP112" s="950"/>
      <c r="DQ112" s="950" t="s">
        <v>402</v>
      </c>
      <c r="DR112" s="950"/>
      <c r="DS112" s="950"/>
      <c r="DT112" s="950"/>
      <c r="DU112" s="950"/>
      <c r="DV112" s="951" t="s">
        <v>402</v>
      </c>
      <c r="DW112" s="951"/>
      <c r="DX112" s="951"/>
      <c r="DY112" s="951"/>
      <c r="DZ112" s="952"/>
    </row>
    <row r="113" spans="1:130" s="197" customFormat="1" ht="26.25" customHeight="1">
      <c r="A113" s="984"/>
      <c r="B113" s="985"/>
      <c r="C113" s="980" t="s">
        <v>407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321337</v>
      </c>
      <c r="AB113" s="964"/>
      <c r="AC113" s="964"/>
      <c r="AD113" s="964"/>
      <c r="AE113" s="965"/>
      <c r="AF113" s="966">
        <v>332614</v>
      </c>
      <c r="AG113" s="964"/>
      <c r="AH113" s="964"/>
      <c r="AI113" s="964"/>
      <c r="AJ113" s="965"/>
      <c r="AK113" s="966">
        <v>346247</v>
      </c>
      <c r="AL113" s="964"/>
      <c r="AM113" s="964"/>
      <c r="AN113" s="964"/>
      <c r="AO113" s="965"/>
      <c r="AP113" s="967">
        <v>3.8</v>
      </c>
      <c r="AQ113" s="968"/>
      <c r="AR113" s="968"/>
      <c r="AS113" s="968"/>
      <c r="AT113" s="969"/>
      <c r="AU113" s="929"/>
      <c r="AV113" s="930"/>
      <c r="AW113" s="930"/>
      <c r="AX113" s="930"/>
      <c r="AY113" s="931"/>
      <c r="AZ113" s="979" t="s">
        <v>408</v>
      </c>
      <c r="BA113" s="980"/>
      <c r="BB113" s="980"/>
      <c r="BC113" s="980"/>
      <c r="BD113" s="980"/>
      <c r="BE113" s="980"/>
      <c r="BF113" s="980"/>
      <c r="BG113" s="980"/>
      <c r="BH113" s="980"/>
      <c r="BI113" s="980"/>
      <c r="BJ113" s="980"/>
      <c r="BK113" s="980"/>
      <c r="BL113" s="980"/>
      <c r="BM113" s="980"/>
      <c r="BN113" s="980"/>
      <c r="BO113" s="980"/>
      <c r="BP113" s="981"/>
      <c r="BQ113" s="949">
        <v>1302202</v>
      </c>
      <c r="BR113" s="950"/>
      <c r="BS113" s="950"/>
      <c r="BT113" s="950"/>
      <c r="BU113" s="950"/>
      <c r="BV113" s="950">
        <v>1758320</v>
      </c>
      <c r="BW113" s="950"/>
      <c r="BX113" s="950"/>
      <c r="BY113" s="950"/>
      <c r="BZ113" s="950"/>
      <c r="CA113" s="950">
        <v>2228295</v>
      </c>
      <c r="CB113" s="950"/>
      <c r="CC113" s="950"/>
      <c r="CD113" s="950"/>
      <c r="CE113" s="950"/>
      <c r="CF113" s="944">
        <v>24.6</v>
      </c>
      <c r="CG113" s="945"/>
      <c r="CH113" s="945"/>
      <c r="CI113" s="945"/>
      <c r="CJ113" s="945"/>
      <c r="CK113" s="975"/>
      <c r="CL113" s="976"/>
      <c r="CM113" s="946" t="s">
        <v>409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402</v>
      </c>
      <c r="DH113" s="989"/>
      <c r="DI113" s="989"/>
      <c r="DJ113" s="989"/>
      <c r="DK113" s="990"/>
      <c r="DL113" s="991" t="s">
        <v>402</v>
      </c>
      <c r="DM113" s="989"/>
      <c r="DN113" s="989"/>
      <c r="DO113" s="989"/>
      <c r="DP113" s="990"/>
      <c r="DQ113" s="991" t="s">
        <v>402</v>
      </c>
      <c r="DR113" s="989"/>
      <c r="DS113" s="989"/>
      <c r="DT113" s="989"/>
      <c r="DU113" s="990"/>
      <c r="DV113" s="992" t="s">
        <v>402</v>
      </c>
      <c r="DW113" s="993"/>
      <c r="DX113" s="993"/>
      <c r="DY113" s="993"/>
      <c r="DZ113" s="994"/>
    </row>
    <row r="114" spans="1:130" s="197" customFormat="1" ht="26.25" customHeight="1">
      <c r="A114" s="984"/>
      <c r="B114" s="985"/>
      <c r="C114" s="980" t="s">
        <v>410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188016</v>
      </c>
      <c r="AB114" s="989"/>
      <c r="AC114" s="989"/>
      <c r="AD114" s="989"/>
      <c r="AE114" s="990"/>
      <c r="AF114" s="991">
        <v>191930</v>
      </c>
      <c r="AG114" s="989"/>
      <c r="AH114" s="989"/>
      <c r="AI114" s="989"/>
      <c r="AJ114" s="990"/>
      <c r="AK114" s="991">
        <v>191533</v>
      </c>
      <c r="AL114" s="989"/>
      <c r="AM114" s="989"/>
      <c r="AN114" s="989"/>
      <c r="AO114" s="990"/>
      <c r="AP114" s="992">
        <v>2.1</v>
      </c>
      <c r="AQ114" s="993"/>
      <c r="AR114" s="993"/>
      <c r="AS114" s="993"/>
      <c r="AT114" s="994"/>
      <c r="AU114" s="929"/>
      <c r="AV114" s="930"/>
      <c r="AW114" s="930"/>
      <c r="AX114" s="930"/>
      <c r="AY114" s="931"/>
      <c r="AZ114" s="979" t="s">
        <v>411</v>
      </c>
      <c r="BA114" s="980"/>
      <c r="BB114" s="980"/>
      <c r="BC114" s="980"/>
      <c r="BD114" s="980"/>
      <c r="BE114" s="980"/>
      <c r="BF114" s="980"/>
      <c r="BG114" s="980"/>
      <c r="BH114" s="980"/>
      <c r="BI114" s="980"/>
      <c r="BJ114" s="980"/>
      <c r="BK114" s="980"/>
      <c r="BL114" s="980"/>
      <c r="BM114" s="980"/>
      <c r="BN114" s="980"/>
      <c r="BO114" s="980"/>
      <c r="BP114" s="981"/>
      <c r="BQ114" s="949">
        <v>2272554</v>
      </c>
      <c r="BR114" s="950"/>
      <c r="BS114" s="950"/>
      <c r="BT114" s="950"/>
      <c r="BU114" s="950"/>
      <c r="BV114" s="950">
        <v>2110744</v>
      </c>
      <c r="BW114" s="950"/>
      <c r="BX114" s="950"/>
      <c r="BY114" s="950"/>
      <c r="BZ114" s="950"/>
      <c r="CA114" s="950">
        <v>1951610</v>
      </c>
      <c r="CB114" s="950"/>
      <c r="CC114" s="950"/>
      <c r="CD114" s="950"/>
      <c r="CE114" s="950"/>
      <c r="CF114" s="944">
        <v>21.5</v>
      </c>
      <c r="CG114" s="945"/>
      <c r="CH114" s="945"/>
      <c r="CI114" s="945"/>
      <c r="CJ114" s="945"/>
      <c r="CK114" s="975"/>
      <c r="CL114" s="976"/>
      <c r="CM114" s="946" t="s">
        <v>412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402</v>
      </c>
      <c r="DH114" s="989"/>
      <c r="DI114" s="989"/>
      <c r="DJ114" s="989"/>
      <c r="DK114" s="990"/>
      <c r="DL114" s="991" t="s">
        <v>402</v>
      </c>
      <c r="DM114" s="989"/>
      <c r="DN114" s="989"/>
      <c r="DO114" s="989"/>
      <c r="DP114" s="990"/>
      <c r="DQ114" s="991" t="s">
        <v>402</v>
      </c>
      <c r="DR114" s="989"/>
      <c r="DS114" s="989"/>
      <c r="DT114" s="989"/>
      <c r="DU114" s="990"/>
      <c r="DV114" s="992" t="s">
        <v>402</v>
      </c>
      <c r="DW114" s="993"/>
      <c r="DX114" s="993"/>
      <c r="DY114" s="993"/>
      <c r="DZ114" s="994"/>
    </row>
    <row r="115" spans="1:130" s="197" customFormat="1" ht="26.25" customHeight="1">
      <c r="A115" s="984"/>
      <c r="B115" s="985"/>
      <c r="C115" s="980" t="s">
        <v>413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11759</v>
      </c>
      <c r="AB115" s="964"/>
      <c r="AC115" s="964"/>
      <c r="AD115" s="964"/>
      <c r="AE115" s="965"/>
      <c r="AF115" s="966">
        <v>11477</v>
      </c>
      <c r="AG115" s="964"/>
      <c r="AH115" s="964"/>
      <c r="AI115" s="964"/>
      <c r="AJ115" s="965"/>
      <c r="AK115" s="966">
        <v>1814</v>
      </c>
      <c r="AL115" s="964"/>
      <c r="AM115" s="964"/>
      <c r="AN115" s="964"/>
      <c r="AO115" s="965"/>
      <c r="AP115" s="967">
        <v>0</v>
      </c>
      <c r="AQ115" s="968"/>
      <c r="AR115" s="968"/>
      <c r="AS115" s="968"/>
      <c r="AT115" s="969"/>
      <c r="AU115" s="929"/>
      <c r="AV115" s="930"/>
      <c r="AW115" s="930"/>
      <c r="AX115" s="930"/>
      <c r="AY115" s="931"/>
      <c r="AZ115" s="979" t="s">
        <v>414</v>
      </c>
      <c r="BA115" s="980"/>
      <c r="BB115" s="980"/>
      <c r="BC115" s="980"/>
      <c r="BD115" s="980"/>
      <c r="BE115" s="980"/>
      <c r="BF115" s="980"/>
      <c r="BG115" s="980"/>
      <c r="BH115" s="980"/>
      <c r="BI115" s="980"/>
      <c r="BJ115" s="980"/>
      <c r="BK115" s="980"/>
      <c r="BL115" s="980"/>
      <c r="BM115" s="980"/>
      <c r="BN115" s="980"/>
      <c r="BO115" s="980"/>
      <c r="BP115" s="981"/>
      <c r="BQ115" s="949">
        <v>380</v>
      </c>
      <c r="BR115" s="950"/>
      <c r="BS115" s="950"/>
      <c r="BT115" s="950"/>
      <c r="BU115" s="950"/>
      <c r="BV115" s="950">
        <v>86</v>
      </c>
      <c r="BW115" s="950"/>
      <c r="BX115" s="950"/>
      <c r="BY115" s="950"/>
      <c r="BZ115" s="950"/>
      <c r="CA115" s="950">
        <v>23</v>
      </c>
      <c r="CB115" s="950"/>
      <c r="CC115" s="950"/>
      <c r="CD115" s="950"/>
      <c r="CE115" s="950"/>
      <c r="CF115" s="944">
        <v>0</v>
      </c>
      <c r="CG115" s="945"/>
      <c r="CH115" s="945"/>
      <c r="CI115" s="945"/>
      <c r="CJ115" s="945"/>
      <c r="CK115" s="975"/>
      <c r="CL115" s="976"/>
      <c r="CM115" s="979" t="s">
        <v>415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402</v>
      </c>
      <c r="DH115" s="989"/>
      <c r="DI115" s="989"/>
      <c r="DJ115" s="989"/>
      <c r="DK115" s="990"/>
      <c r="DL115" s="991" t="s">
        <v>402</v>
      </c>
      <c r="DM115" s="989"/>
      <c r="DN115" s="989"/>
      <c r="DO115" s="989"/>
      <c r="DP115" s="990"/>
      <c r="DQ115" s="991" t="s">
        <v>402</v>
      </c>
      <c r="DR115" s="989"/>
      <c r="DS115" s="989"/>
      <c r="DT115" s="989"/>
      <c r="DU115" s="990"/>
      <c r="DV115" s="992" t="s">
        <v>402</v>
      </c>
      <c r="DW115" s="993"/>
      <c r="DX115" s="993"/>
      <c r="DY115" s="993"/>
      <c r="DZ115" s="994"/>
    </row>
    <row r="116" spans="1:130" s="197" customFormat="1" ht="26.25" customHeight="1">
      <c r="A116" s="986"/>
      <c r="B116" s="987"/>
      <c r="C116" s="1001" t="s">
        <v>416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402</v>
      </c>
      <c r="AB116" s="989"/>
      <c r="AC116" s="989"/>
      <c r="AD116" s="989"/>
      <c r="AE116" s="990"/>
      <c r="AF116" s="991" t="s">
        <v>402</v>
      </c>
      <c r="AG116" s="989"/>
      <c r="AH116" s="989"/>
      <c r="AI116" s="989"/>
      <c r="AJ116" s="990"/>
      <c r="AK116" s="991" t="s">
        <v>402</v>
      </c>
      <c r="AL116" s="989"/>
      <c r="AM116" s="989"/>
      <c r="AN116" s="989"/>
      <c r="AO116" s="990"/>
      <c r="AP116" s="992" t="s">
        <v>402</v>
      </c>
      <c r="AQ116" s="993"/>
      <c r="AR116" s="993"/>
      <c r="AS116" s="993"/>
      <c r="AT116" s="994"/>
      <c r="AU116" s="929"/>
      <c r="AV116" s="930"/>
      <c r="AW116" s="930"/>
      <c r="AX116" s="930"/>
      <c r="AY116" s="931"/>
      <c r="AZ116" s="979" t="s">
        <v>417</v>
      </c>
      <c r="BA116" s="980"/>
      <c r="BB116" s="980"/>
      <c r="BC116" s="980"/>
      <c r="BD116" s="980"/>
      <c r="BE116" s="980"/>
      <c r="BF116" s="980"/>
      <c r="BG116" s="980"/>
      <c r="BH116" s="980"/>
      <c r="BI116" s="980"/>
      <c r="BJ116" s="980"/>
      <c r="BK116" s="980"/>
      <c r="BL116" s="980"/>
      <c r="BM116" s="980"/>
      <c r="BN116" s="980"/>
      <c r="BO116" s="980"/>
      <c r="BP116" s="981"/>
      <c r="BQ116" s="949" t="s">
        <v>402</v>
      </c>
      <c r="BR116" s="950"/>
      <c r="BS116" s="950"/>
      <c r="BT116" s="950"/>
      <c r="BU116" s="950"/>
      <c r="BV116" s="950" t="s">
        <v>402</v>
      </c>
      <c r="BW116" s="950"/>
      <c r="BX116" s="950"/>
      <c r="BY116" s="950"/>
      <c r="BZ116" s="950"/>
      <c r="CA116" s="950" t="s">
        <v>402</v>
      </c>
      <c r="CB116" s="950"/>
      <c r="CC116" s="950"/>
      <c r="CD116" s="950"/>
      <c r="CE116" s="950"/>
      <c r="CF116" s="944" t="s">
        <v>402</v>
      </c>
      <c r="CG116" s="945"/>
      <c r="CH116" s="945"/>
      <c r="CI116" s="945"/>
      <c r="CJ116" s="945"/>
      <c r="CK116" s="975"/>
      <c r="CL116" s="976"/>
      <c r="CM116" s="946" t="s">
        <v>418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23151</v>
      </c>
      <c r="DH116" s="989"/>
      <c r="DI116" s="989"/>
      <c r="DJ116" s="989"/>
      <c r="DK116" s="990"/>
      <c r="DL116" s="991">
        <v>12929</v>
      </c>
      <c r="DM116" s="989"/>
      <c r="DN116" s="989"/>
      <c r="DO116" s="989"/>
      <c r="DP116" s="990"/>
      <c r="DQ116" s="991">
        <v>2708</v>
      </c>
      <c r="DR116" s="989"/>
      <c r="DS116" s="989"/>
      <c r="DT116" s="989"/>
      <c r="DU116" s="990"/>
      <c r="DV116" s="992">
        <v>0</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419</v>
      </c>
      <c r="Z117" s="914"/>
      <c r="AA117" s="1026">
        <v>2195964</v>
      </c>
      <c r="AB117" s="996"/>
      <c r="AC117" s="996"/>
      <c r="AD117" s="996"/>
      <c r="AE117" s="997"/>
      <c r="AF117" s="995">
        <v>2175699</v>
      </c>
      <c r="AG117" s="996"/>
      <c r="AH117" s="996"/>
      <c r="AI117" s="996"/>
      <c r="AJ117" s="997"/>
      <c r="AK117" s="995">
        <v>2180551</v>
      </c>
      <c r="AL117" s="996"/>
      <c r="AM117" s="996"/>
      <c r="AN117" s="996"/>
      <c r="AO117" s="997"/>
      <c r="AP117" s="998"/>
      <c r="AQ117" s="999"/>
      <c r="AR117" s="999"/>
      <c r="AS117" s="999"/>
      <c r="AT117" s="1000"/>
      <c r="AU117" s="929"/>
      <c r="AV117" s="930"/>
      <c r="AW117" s="930"/>
      <c r="AX117" s="930"/>
      <c r="AY117" s="931"/>
      <c r="AZ117" s="1025" t="s">
        <v>420</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391</v>
      </c>
      <c r="AB118" s="913"/>
      <c r="AC118" s="913"/>
      <c r="AD118" s="913"/>
      <c r="AE118" s="914"/>
      <c r="AF118" s="912" t="s">
        <v>285</v>
      </c>
      <c r="AG118" s="913"/>
      <c r="AH118" s="913"/>
      <c r="AI118" s="913"/>
      <c r="AJ118" s="914"/>
      <c r="AK118" s="912" t="s">
        <v>284</v>
      </c>
      <c r="AL118" s="913"/>
      <c r="AM118" s="913"/>
      <c r="AN118" s="913"/>
      <c r="AO118" s="914"/>
      <c r="AP118" s="1020" t="s">
        <v>392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422</v>
      </c>
      <c r="BP118" s="1024"/>
      <c r="BQ118" s="1015">
        <v>26524941</v>
      </c>
      <c r="BR118" s="1016"/>
      <c r="BS118" s="1016"/>
      <c r="BT118" s="1016"/>
      <c r="BU118" s="1016"/>
      <c r="BV118" s="1016">
        <v>29034476</v>
      </c>
      <c r="BW118" s="1016"/>
      <c r="BX118" s="1016"/>
      <c r="BY118" s="1016"/>
      <c r="BZ118" s="1016"/>
      <c r="CA118" s="1016">
        <v>29656919</v>
      </c>
      <c r="CB118" s="1016"/>
      <c r="CC118" s="1016"/>
      <c r="CD118" s="1016"/>
      <c r="CE118" s="1016"/>
      <c r="CF118" s="1017"/>
      <c r="CG118" s="1018"/>
      <c r="CH118" s="1018"/>
      <c r="CI118" s="1018"/>
      <c r="CJ118" s="1019"/>
      <c r="CK118" s="975"/>
      <c r="CL118" s="976"/>
      <c r="CM118" s="946" t="s">
        <v>423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396</v>
      </c>
      <c r="B119" s="974"/>
      <c r="C119" s="953" t="s">
        <v>397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424</v>
      </c>
      <c r="AV119" s="1008"/>
      <c r="AW119" s="1008"/>
      <c r="AX119" s="1008"/>
      <c r="AY119" s="1009"/>
      <c r="AZ119" s="970" t="s">
        <v>425</v>
      </c>
      <c r="BA119" s="917"/>
      <c r="BB119" s="917"/>
      <c r="BC119" s="917"/>
      <c r="BD119" s="917"/>
      <c r="BE119" s="917"/>
      <c r="BF119" s="917"/>
      <c r="BG119" s="917"/>
      <c r="BH119" s="917"/>
      <c r="BI119" s="917"/>
      <c r="BJ119" s="917"/>
      <c r="BK119" s="917"/>
      <c r="BL119" s="917"/>
      <c r="BM119" s="917"/>
      <c r="BN119" s="917"/>
      <c r="BO119" s="917"/>
      <c r="BP119" s="918"/>
      <c r="BQ119" s="956">
        <v>6398700</v>
      </c>
      <c r="BR119" s="957"/>
      <c r="BS119" s="957"/>
      <c r="BT119" s="957"/>
      <c r="BU119" s="957"/>
      <c r="BV119" s="957">
        <v>6697419</v>
      </c>
      <c r="BW119" s="957"/>
      <c r="BX119" s="957"/>
      <c r="BY119" s="957"/>
      <c r="BZ119" s="957"/>
      <c r="CA119" s="957">
        <v>6729251</v>
      </c>
      <c r="CB119" s="957"/>
      <c r="CC119" s="957"/>
      <c r="CD119" s="957"/>
      <c r="CE119" s="957"/>
      <c r="CF119" s="971">
        <v>74.3</v>
      </c>
      <c r="CG119" s="972"/>
      <c r="CH119" s="972"/>
      <c r="CI119" s="972"/>
      <c r="CJ119" s="972"/>
      <c r="CK119" s="977"/>
      <c r="CL119" s="978"/>
      <c r="CM119" s="1034" t="s">
        <v>426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427</v>
      </c>
      <c r="BA120" s="980"/>
      <c r="BB120" s="980"/>
      <c r="BC120" s="980"/>
      <c r="BD120" s="980"/>
      <c r="BE120" s="980"/>
      <c r="BF120" s="980"/>
      <c r="BG120" s="980"/>
      <c r="BH120" s="980"/>
      <c r="BI120" s="980"/>
      <c r="BJ120" s="980"/>
      <c r="BK120" s="980"/>
      <c r="BL120" s="980"/>
      <c r="BM120" s="980"/>
      <c r="BN120" s="980"/>
      <c r="BO120" s="980"/>
      <c r="BP120" s="981"/>
      <c r="BQ120" s="949">
        <v>730749</v>
      </c>
      <c r="BR120" s="950"/>
      <c r="BS120" s="950"/>
      <c r="BT120" s="950"/>
      <c r="BU120" s="950"/>
      <c r="BV120" s="950">
        <v>831460</v>
      </c>
      <c r="BW120" s="950"/>
      <c r="BX120" s="950"/>
      <c r="BY120" s="950"/>
      <c r="BZ120" s="950"/>
      <c r="CA120" s="950">
        <v>887395</v>
      </c>
      <c r="CB120" s="950"/>
      <c r="CC120" s="950"/>
      <c r="CD120" s="950"/>
      <c r="CE120" s="950"/>
      <c r="CF120" s="944">
        <v>9.8000000000000007</v>
      </c>
      <c r="CG120" s="945"/>
      <c r="CH120" s="945"/>
      <c r="CI120" s="945"/>
      <c r="CJ120" s="945"/>
      <c r="CK120" s="1043" t="s">
        <v>428</v>
      </c>
      <c r="CL120" s="1044"/>
      <c r="CM120" s="1044"/>
      <c r="CN120" s="1044"/>
      <c r="CO120" s="1045"/>
      <c r="CP120" s="1051" t="s">
        <v>375</v>
      </c>
      <c r="CQ120" s="1052"/>
      <c r="CR120" s="1052"/>
      <c r="CS120" s="1052"/>
      <c r="CT120" s="1052"/>
      <c r="CU120" s="1052"/>
      <c r="CV120" s="1052"/>
      <c r="CW120" s="1052"/>
      <c r="CX120" s="1052"/>
      <c r="CY120" s="1052"/>
      <c r="CZ120" s="1052"/>
      <c r="DA120" s="1052"/>
      <c r="DB120" s="1052"/>
      <c r="DC120" s="1052"/>
      <c r="DD120" s="1052"/>
      <c r="DE120" s="1052"/>
      <c r="DF120" s="1053"/>
      <c r="DG120" s="956">
        <v>5047858</v>
      </c>
      <c r="DH120" s="957"/>
      <c r="DI120" s="957"/>
      <c r="DJ120" s="957"/>
      <c r="DK120" s="957"/>
      <c r="DL120" s="957">
        <v>5492028</v>
      </c>
      <c r="DM120" s="957"/>
      <c r="DN120" s="957"/>
      <c r="DO120" s="957"/>
      <c r="DP120" s="957"/>
      <c r="DQ120" s="957">
        <v>5412400</v>
      </c>
      <c r="DR120" s="957"/>
      <c r="DS120" s="957"/>
      <c r="DT120" s="957"/>
      <c r="DU120" s="957"/>
      <c r="DV120" s="958">
        <v>59.8</v>
      </c>
      <c r="DW120" s="958"/>
      <c r="DX120" s="958"/>
      <c r="DY120" s="958"/>
      <c r="DZ120" s="959"/>
    </row>
    <row r="121" spans="1:130" s="197" customFormat="1" ht="26.25" customHeight="1">
      <c r="A121" s="1005"/>
      <c r="B121" s="976"/>
      <c r="C121" s="1040" t="s">
        <v>429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430</v>
      </c>
      <c r="BA121" s="1001"/>
      <c r="BB121" s="1001"/>
      <c r="BC121" s="1001"/>
      <c r="BD121" s="1001"/>
      <c r="BE121" s="1001"/>
      <c r="BF121" s="1001"/>
      <c r="BG121" s="1001"/>
      <c r="BH121" s="1001"/>
      <c r="BI121" s="1001"/>
      <c r="BJ121" s="1001"/>
      <c r="BK121" s="1001"/>
      <c r="BL121" s="1001"/>
      <c r="BM121" s="1001"/>
      <c r="BN121" s="1001"/>
      <c r="BO121" s="1001"/>
      <c r="BP121" s="1002"/>
      <c r="BQ121" s="1015">
        <v>16905076</v>
      </c>
      <c r="BR121" s="1016"/>
      <c r="BS121" s="1016"/>
      <c r="BT121" s="1016"/>
      <c r="BU121" s="1016"/>
      <c r="BV121" s="1016">
        <v>18405979</v>
      </c>
      <c r="BW121" s="1016"/>
      <c r="BX121" s="1016"/>
      <c r="BY121" s="1016"/>
      <c r="BZ121" s="1016"/>
      <c r="CA121" s="1016">
        <v>18607676</v>
      </c>
      <c r="CB121" s="1016"/>
      <c r="CC121" s="1016"/>
      <c r="CD121" s="1016"/>
      <c r="CE121" s="1016"/>
      <c r="CF121" s="1054">
        <v>205.4</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v>939857</v>
      </c>
      <c r="DH121" s="950"/>
      <c r="DI121" s="950"/>
      <c r="DJ121" s="950"/>
      <c r="DK121" s="950"/>
      <c r="DL121" s="950">
        <v>985039</v>
      </c>
      <c r="DM121" s="950"/>
      <c r="DN121" s="950"/>
      <c r="DO121" s="950"/>
      <c r="DP121" s="950"/>
      <c r="DQ121" s="950">
        <v>1041541</v>
      </c>
      <c r="DR121" s="950"/>
      <c r="DS121" s="950"/>
      <c r="DT121" s="950"/>
      <c r="DU121" s="950"/>
      <c r="DV121" s="951">
        <v>11.5</v>
      </c>
      <c r="DW121" s="951"/>
      <c r="DX121" s="951"/>
      <c r="DY121" s="951"/>
      <c r="DZ121" s="952"/>
    </row>
    <row r="122" spans="1:130" s="197" customFormat="1" ht="26.25" customHeight="1">
      <c r="A122" s="1005"/>
      <c r="B122" s="976"/>
      <c r="C122" s="946" t="s">
        <v>412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431</v>
      </c>
      <c r="BP122" s="1024"/>
      <c r="BQ122" s="1064">
        <v>24034525</v>
      </c>
      <c r="BR122" s="1065"/>
      <c r="BS122" s="1065"/>
      <c r="BT122" s="1065"/>
      <c r="BU122" s="1065"/>
      <c r="BV122" s="1065">
        <v>25934858</v>
      </c>
      <c r="BW122" s="1065"/>
      <c r="BX122" s="1065"/>
      <c r="BY122" s="1065"/>
      <c r="BZ122" s="1065"/>
      <c r="CA122" s="1065">
        <v>26224322</v>
      </c>
      <c r="CB122" s="1065"/>
      <c r="CC122" s="1065"/>
      <c r="CD122" s="1065"/>
      <c r="CE122" s="1065"/>
      <c r="CF122" s="1017"/>
      <c r="CG122" s="1018"/>
      <c r="CH122" s="1018"/>
      <c r="CI122" s="1018"/>
      <c r="CJ122" s="1019"/>
      <c r="CK122" s="1046"/>
      <c r="CL122" s="1047"/>
      <c r="CM122" s="1047"/>
      <c r="CN122" s="1047"/>
      <c r="CO122" s="1048"/>
      <c r="CP122" s="1037" t="s">
        <v>432</v>
      </c>
      <c r="CQ122" s="1038"/>
      <c r="CR122" s="1038"/>
      <c r="CS122" s="1038"/>
      <c r="CT122" s="1038"/>
      <c r="CU122" s="1038"/>
      <c r="CV122" s="1038"/>
      <c r="CW122" s="1038"/>
      <c r="CX122" s="1038"/>
      <c r="CY122" s="1038"/>
      <c r="CZ122" s="1038"/>
      <c r="DA122" s="1038"/>
      <c r="DB122" s="1038"/>
      <c r="DC122" s="1038"/>
      <c r="DD122" s="1038"/>
      <c r="DE122" s="1038"/>
      <c r="DF122" s="1039"/>
      <c r="DG122" s="949">
        <v>225893</v>
      </c>
      <c r="DH122" s="950"/>
      <c r="DI122" s="950"/>
      <c r="DJ122" s="950"/>
      <c r="DK122" s="950"/>
      <c r="DL122" s="950">
        <v>336877</v>
      </c>
      <c r="DM122" s="950"/>
      <c r="DN122" s="950"/>
      <c r="DO122" s="950"/>
      <c r="DP122" s="950"/>
      <c r="DQ122" s="950">
        <v>364965</v>
      </c>
      <c r="DR122" s="950"/>
      <c r="DS122" s="950"/>
      <c r="DT122" s="950"/>
      <c r="DU122" s="950"/>
      <c r="DV122" s="951">
        <v>4</v>
      </c>
      <c r="DW122" s="951"/>
      <c r="DX122" s="951"/>
      <c r="DY122" s="951"/>
      <c r="DZ122" s="952"/>
    </row>
    <row r="123" spans="1:130" s="197" customFormat="1" ht="26.25" customHeight="1" thickBot="1">
      <c r="A123" s="1005"/>
      <c r="B123" s="976"/>
      <c r="C123" s="946" t="s">
        <v>418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11412</v>
      </c>
      <c r="AB123" s="989"/>
      <c r="AC123" s="989"/>
      <c r="AD123" s="989"/>
      <c r="AE123" s="990"/>
      <c r="AF123" s="991">
        <v>11031</v>
      </c>
      <c r="AG123" s="989"/>
      <c r="AH123" s="989"/>
      <c r="AI123" s="989"/>
      <c r="AJ123" s="990"/>
      <c r="AK123" s="991">
        <v>1430</v>
      </c>
      <c r="AL123" s="989"/>
      <c r="AM123" s="989"/>
      <c r="AN123" s="989"/>
      <c r="AO123" s="990"/>
      <c r="AP123" s="992">
        <v>0</v>
      </c>
      <c r="AQ123" s="993"/>
      <c r="AR123" s="993"/>
      <c r="AS123" s="993"/>
      <c r="AT123" s="994"/>
      <c r="AU123" s="1061" t="s">
        <v>433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27.4</v>
      </c>
      <c r="BR123" s="1057"/>
      <c r="BS123" s="1057"/>
      <c r="BT123" s="1057"/>
      <c r="BU123" s="1057"/>
      <c r="BV123" s="1057">
        <v>34.700000000000003</v>
      </c>
      <c r="BW123" s="1057"/>
      <c r="BX123" s="1057"/>
      <c r="BY123" s="1057"/>
      <c r="BZ123" s="1057"/>
      <c r="CA123" s="1057">
        <v>37.799999999999997</v>
      </c>
      <c r="CB123" s="1057"/>
      <c r="CC123" s="1057"/>
      <c r="CD123" s="1057"/>
      <c r="CE123" s="1057"/>
      <c r="CF123" s="1058"/>
      <c r="CG123" s="1059"/>
      <c r="CH123" s="1059"/>
      <c r="CI123" s="1059"/>
      <c r="CJ123" s="1060"/>
      <c r="CK123" s="1046"/>
      <c r="CL123" s="1047"/>
      <c r="CM123" s="1047"/>
      <c r="CN123" s="1047"/>
      <c r="CO123" s="1048"/>
      <c r="CP123" s="1037" t="s">
        <v>434</v>
      </c>
      <c r="CQ123" s="1038"/>
      <c r="CR123" s="1038"/>
      <c r="CS123" s="1038"/>
      <c r="CT123" s="1038"/>
      <c r="CU123" s="1038"/>
      <c r="CV123" s="1038"/>
      <c r="CW123" s="1038"/>
      <c r="CX123" s="1038"/>
      <c r="CY123" s="1038"/>
      <c r="CZ123" s="1038"/>
      <c r="DA123" s="1038"/>
      <c r="DB123" s="1038"/>
      <c r="DC123" s="1038"/>
      <c r="DD123" s="1038"/>
      <c r="DE123" s="1038"/>
      <c r="DF123" s="1039"/>
      <c r="DG123" s="988">
        <v>11167</v>
      </c>
      <c r="DH123" s="989"/>
      <c r="DI123" s="989"/>
      <c r="DJ123" s="989"/>
      <c r="DK123" s="990"/>
      <c r="DL123" s="991">
        <v>14199</v>
      </c>
      <c r="DM123" s="989"/>
      <c r="DN123" s="989"/>
      <c r="DO123" s="989"/>
      <c r="DP123" s="990"/>
      <c r="DQ123" s="991">
        <v>17298</v>
      </c>
      <c r="DR123" s="989"/>
      <c r="DS123" s="989"/>
      <c r="DT123" s="989"/>
      <c r="DU123" s="990"/>
      <c r="DV123" s="992">
        <v>0.2</v>
      </c>
      <c r="DW123" s="993"/>
      <c r="DX123" s="993"/>
      <c r="DY123" s="993"/>
      <c r="DZ123" s="994"/>
    </row>
    <row r="124" spans="1:130" s="197" customFormat="1" ht="26.25" customHeight="1">
      <c r="A124" s="1005"/>
      <c r="B124" s="976"/>
      <c r="C124" s="946" t="s">
        <v>421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435</v>
      </c>
      <c r="AB124" s="989"/>
      <c r="AC124" s="989"/>
      <c r="AD124" s="989"/>
      <c r="AE124" s="990"/>
      <c r="AF124" s="991" t="s">
        <v>435</v>
      </c>
      <c r="AG124" s="989"/>
      <c r="AH124" s="989"/>
      <c r="AI124" s="989"/>
      <c r="AJ124" s="990"/>
      <c r="AK124" s="991" t="s">
        <v>435</v>
      </c>
      <c r="AL124" s="989"/>
      <c r="AM124" s="989"/>
      <c r="AN124" s="989"/>
      <c r="AO124" s="990"/>
      <c r="AP124" s="992" t="s">
        <v>435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436</v>
      </c>
      <c r="CQ124" s="1038"/>
      <c r="CR124" s="1038"/>
      <c r="CS124" s="1038"/>
      <c r="CT124" s="1038"/>
      <c r="CU124" s="1038"/>
      <c r="CV124" s="1038"/>
      <c r="CW124" s="1038"/>
      <c r="CX124" s="1038"/>
      <c r="CY124" s="1038"/>
      <c r="CZ124" s="1038"/>
      <c r="DA124" s="1038"/>
      <c r="DB124" s="1038"/>
      <c r="DC124" s="1038"/>
      <c r="DD124" s="1038"/>
      <c r="DE124" s="1038"/>
      <c r="DF124" s="1039"/>
      <c r="DG124" s="1027" t="s">
        <v>435</v>
      </c>
      <c r="DH124" s="1028"/>
      <c r="DI124" s="1028"/>
      <c r="DJ124" s="1028"/>
      <c r="DK124" s="1029"/>
      <c r="DL124" s="1030" t="s">
        <v>435</v>
      </c>
      <c r="DM124" s="1028"/>
      <c r="DN124" s="1028"/>
      <c r="DO124" s="1028"/>
      <c r="DP124" s="1029"/>
      <c r="DQ124" s="1030" t="s">
        <v>435</v>
      </c>
      <c r="DR124" s="1028"/>
      <c r="DS124" s="1028"/>
      <c r="DT124" s="1028"/>
      <c r="DU124" s="1029"/>
      <c r="DV124" s="1031" t="s">
        <v>435</v>
      </c>
      <c r="DW124" s="1032"/>
      <c r="DX124" s="1032"/>
      <c r="DY124" s="1032"/>
      <c r="DZ124" s="1033"/>
    </row>
    <row r="125" spans="1:130" s="197" customFormat="1" ht="26.25" customHeight="1" thickBot="1">
      <c r="A125" s="1005"/>
      <c r="B125" s="976"/>
      <c r="C125" s="946" t="s">
        <v>423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435</v>
      </c>
      <c r="AB125" s="989"/>
      <c r="AC125" s="989"/>
      <c r="AD125" s="989"/>
      <c r="AE125" s="990"/>
      <c r="AF125" s="991" t="s">
        <v>435</v>
      </c>
      <c r="AG125" s="989"/>
      <c r="AH125" s="989"/>
      <c r="AI125" s="989"/>
      <c r="AJ125" s="990"/>
      <c r="AK125" s="991" t="s">
        <v>435</v>
      </c>
      <c r="AL125" s="989"/>
      <c r="AM125" s="989"/>
      <c r="AN125" s="989"/>
      <c r="AO125" s="990"/>
      <c r="AP125" s="992" t="s">
        <v>435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437</v>
      </c>
      <c r="CL125" s="1044"/>
      <c r="CM125" s="1044"/>
      <c r="CN125" s="1044"/>
      <c r="CO125" s="1045"/>
      <c r="CP125" s="970" t="s">
        <v>438</v>
      </c>
      <c r="CQ125" s="917"/>
      <c r="CR125" s="917"/>
      <c r="CS125" s="917"/>
      <c r="CT125" s="917"/>
      <c r="CU125" s="917"/>
      <c r="CV125" s="917"/>
      <c r="CW125" s="917"/>
      <c r="CX125" s="917"/>
      <c r="CY125" s="917"/>
      <c r="CZ125" s="917"/>
      <c r="DA125" s="917"/>
      <c r="DB125" s="917"/>
      <c r="DC125" s="917"/>
      <c r="DD125" s="917"/>
      <c r="DE125" s="917"/>
      <c r="DF125" s="918"/>
      <c r="DG125" s="956" t="s">
        <v>435</v>
      </c>
      <c r="DH125" s="957"/>
      <c r="DI125" s="957"/>
      <c r="DJ125" s="957"/>
      <c r="DK125" s="957"/>
      <c r="DL125" s="957" t="s">
        <v>435</v>
      </c>
      <c r="DM125" s="957"/>
      <c r="DN125" s="957"/>
      <c r="DO125" s="957"/>
      <c r="DP125" s="957"/>
      <c r="DQ125" s="957" t="s">
        <v>435</v>
      </c>
      <c r="DR125" s="957"/>
      <c r="DS125" s="957"/>
      <c r="DT125" s="957"/>
      <c r="DU125" s="957"/>
      <c r="DV125" s="958" t="s">
        <v>435</v>
      </c>
      <c r="DW125" s="958"/>
      <c r="DX125" s="958"/>
      <c r="DY125" s="958"/>
      <c r="DZ125" s="959"/>
    </row>
    <row r="126" spans="1:130" s="197" customFormat="1" ht="26.25" customHeight="1">
      <c r="A126" s="1005"/>
      <c r="B126" s="976"/>
      <c r="C126" s="946" t="s">
        <v>426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435</v>
      </c>
      <c r="AB126" s="989"/>
      <c r="AC126" s="989"/>
      <c r="AD126" s="989"/>
      <c r="AE126" s="990"/>
      <c r="AF126" s="991" t="s">
        <v>435</v>
      </c>
      <c r="AG126" s="989"/>
      <c r="AH126" s="989"/>
      <c r="AI126" s="989"/>
      <c r="AJ126" s="990"/>
      <c r="AK126" s="991" t="s">
        <v>435</v>
      </c>
      <c r="AL126" s="989"/>
      <c r="AM126" s="989"/>
      <c r="AN126" s="989"/>
      <c r="AO126" s="990"/>
      <c r="AP126" s="992" t="s">
        <v>435</v>
      </c>
      <c r="AQ126" s="993"/>
      <c r="AR126" s="993"/>
      <c r="AS126" s="993"/>
      <c r="AT126" s="994"/>
      <c r="AU126" s="233"/>
      <c r="AV126" s="233"/>
      <c r="AW126" s="233"/>
      <c r="AX126" s="1066" t="s">
        <v>439</v>
      </c>
      <c r="AY126" s="1067"/>
      <c r="AZ126" s="1067"/>
      <c r="BA126" s="1067"/>
      <c r="BB126" s="1067"/>
      <c r="BC126" s="1067"/>
      <c r="BD126" s="1067"/>
      <c r="BE126" s="1068"/>
      <c r="BF126" s="1082" t="s">
        <v>440</v>
      </c>
      <c r="BG126" s="1067"/>
      <c r="BH126" s="1067"/>
      <c r="BI126" s="1067"/>
      <c r="BJ126" s="1067"/>
      <c r="BK126" s="1067"/>
      <c r="BL126" s="1068"/>
      <c r="BM126" s="1082" t="s">
        <v>441</v>
      </c>
      <c r="BN126" s="1067"/>
      <c r="BO126" s="1067"/>
      <c r="BP126" s="1067"/>
      <c r="BQ126" s="1067"/>
      <c r="BR126" s="1067"/>
      <c r="BS126" s="1068"/>
      <c r="BT126" s="1082" t="s">
        <v>442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443</v>
      </c>
      <c r="CQ126" s="980"/>
      <c r="CR126" s="980"/>
      <c r="CS126" s="980"/>
      <c r="CT126" s="980"/>
      <c r="CU126" s="980"/>
      <c r="CV126" s="980"/>
      <c r="CW126" s="980"/>
      <c r="CX126" s="980"/>
      <c r="CY126" s="980"/>
      <c r="CZ126" s="980"/>
      <c r="DA126" s="980"/>
      <c r="DB126" s="980"/>
      <c r="DC126" s="980"/>
      <c r="DD126" s="980"/>
      <c r="DE126" s="980"/>
      <c r="DF126" s="981"/>
      <c r="DG126" s="949" t="s">
        <v>435</v>
      </c>
      <c r="DH126" s="950"/>
      <c r="DI126" s="950"/>
      <c r="DJ126" s="950"/>
      <c r="DK126" s="950"/>
      <c r="DL126" s="950" t="s">
        <v>435</v>
      </c>
      <c r="DM126" s="950"/>
      <c r="DN126" s="950"/>
      <c r="DO126" s="950"/>
      <c r="DP126" s="950"/>
      <c r="DQ126" s="950" t="s">
        <v>435</v>
      </c>
      <c r="DR126" s="950"/>
      <c r="DS126" s="950"/>
      <c r="DT126" s="950"/>
      <c r="DU126" s="950"/>
      <c r="DV126" s="951" t="s">
        <v>435</v>
      </c>
      <c r="DW126" s="951"/>
      <c r="DX126" s="951"/>
      <c r="DY126" s="951"/>
      <c r="DZ126" s="952"/>
    </row>
    <row r="127" spans="1:130" s="197" customFormat="1" ht="26.25" customHeight="1" thickBot="1">
      <c r="A127" s="1006"/>
      <c r="B127" s="978"/>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347</v>
      </c>
      <c r="AB127" s="989"/>
      <c r="AC127" s="989"/>
      <c r="AD127" s="989"/>
      <c r="AE127" s="990"/>
      <c r="AF127" s="991">
        <v>446</v>
      </c>
      <c r="AG127" s="989"/>
      <c r="AH127" s="989"/>
      <c r="AI127" s="989"/>
      <c r="AJ127" s="990"/>
      <c r="AK127" s="991">
        <v>384</v>
      </c>
      <c r="AL127" s="989"/>
      <c r="AM127" s="989"/>
      <c r="AN127" s="989"/>
      <c r="AO127" s="990"/>
      <c r="AP127" s="992">
        <v>0</v>
      </c>
      <c r="AQ127" s="993"/>
      <c r="AR127" s="993"/>
      <c r="AS127" s="993"/>
      <c r="AT127" s="994"/>
      <c r="AU127" s="233"/>
      <c r="AV127" s="233"/>
      <c r="AW127" s="233"/>
      <c r="AX127" s="916" t="s">
        <v>445</v>
      </c>
      <c r="AY127" s="917"/>
      <c r="AZ127" s="917"/>
      <c r="BA127" s="917"/>
      <c r="BB127" s="917"/>
      <c r="BC127" s="917"/>
      <c r="BD127" s="917"/>
      <c r="BE127" s="918"/>
      <c r="BF127" s="1071" t="s">
        <v>435</v>
      </c>
      <c r="BG127" s="1072"/>
      <c r="BH127" s="1072"/>
      <c r="BI127" s="1072"/>
      <c r="BJ127" s="1072"/>
      <c r="BK127" s="1072"/>
      <c r="BL127" s="1081"/>
      <c r="BM127" s="1071">
        <v>13.26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446</v>
      </c>
      <c r="CQ127" s="1075"/>
      <c r="CR127" s="1075"/>
      <c r="CS127" s="1075"/>
      <c r="CT127" s="1075"/>
      <c r="CU127" s="1075"/>
      <c r="CV127" s="1075"/>
      <c r="CW127" s="1075"/>
      <c r="CX127" s="1075"/>
      <c r="CY127" s="1075"/>
      <c r="CZ127" s="1075"/>
      <c r="DA127" s="1075"/>
      <c r="DB127" s="1075"/>
      <c r="DC127" s="1075"/>
      <c r="DD127" s="1075"/>
      <c r="DE127" s="1075"/>
      <c r="DF127" s="1076"/>
      <c r="DG127" s="1077">
        <v>380</v>
      </c>
      <c r="DH127" s="1078"/>
      <c r="DI127" s="1078"/>
      <c r="DJ127" s="1078"/>
      <c r="DK127" s="1078"/>
      <c r="DL127" s="1078">
        <v>86</v>
      </c>
      <c r="DM127" s="1078"/>
      <c r="DN127" s="1078"/>
      <c r="DO127" s="1078"/>
      <c r="DP127" s="1078"/>
      <c r="DQ127" s="1078">
        <v>23</v>
      </c>
      <c r="DR127" s="1078"/>
      <c r="DS127" s="1078"/>
      <c r="DT127" s="1078"/>
      <c r="DU127" s="1078"/>
      <c r="DV127" s="1079">
        <v>0</v>
      </c>
      <c r="DW127" s="1079"/>
      <c r="DX127" s="1079"/>
      <c r="DY127" s="1079"/>
      <c r="DZ127" s="1080"/>
    </row>
    <row r="128" spans="1:130" s="197" customFormat="1" ht="26.25" customHeight="1">
      <c r="A128" s="1101" t="s">
        <v>447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448</v>
      </c>
      <c r="X128" s="1103"/>
      <c r="Y128" s="1103"/>
      <c r="Z128" s="1104"/>
      <c r="AA128" s="1119">
        <v>55146</v>
      </c>
      <c r="AB128" s="1120"/>
      <c r="AC128" s="1120"/>
      <c r="AD128" s="1120"/>
      <c r="AE128" s="1121"/>
      <c r="AF128" s="1122">
        <v>57670</v>
      </c>
      <c r="AG128" s="1120"/>
      <c r="AH128" s="1120"/>
      <c r="AI128" s="1120"/>
      <c r="AJ128" s="1121"/>
      <c r="AK128" s="1122">
        <v>57892</v>
      </c>
      <c r="AL128" s="1120"/>
      <c r="AM128" s="1120"/>
      <c r="AN128" s="1120"/>
      <c r="AO128" s="1121"/>
      <c r="AP128" s="1123"/>
      <c r="AQ128" s="1124"/>
      <c r="AR128" s="1124"/>
      <c r="AS128" s="1124"/>
      <c r="AT128" s="1125"/>
      <c r="AU128" s="235"/>
      <c r="AV128" s="235"/>
      <c r="AW128" s="235"/>
      <c r="AX128" s="1084" t="s">
        <v>449</v>
      </c>
      <c r="AY128" s="980"/>
      <c r="AZ128" s="980"/>
      <c r="BA128" s="980"/>
      <c r="BB128" s="980"/>
      <c r="BC128" s="980"/>
      <c r="BD128" s="980"/>
      <c r="BE128" s="981"/>
      <c r="BF128" s="1096" t="s">
        <v>450</v>
      </c>
      <c r="BG128" s="1097"/>
      <c r="BH128" s="1097"/>
      <c r="BI128" s="1097"/>
      <c r="BJ128" s="1097"/>
      <c r="BK128" s="1097"/>
      <c r="BL128" s="1098"/>
      <c r="BM128" s="1096">
        <v>18.260000000000002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451</v>
      </c>
      <c r="X129" s="1091"/>
      <c r="Y129" s="1091"/>
      <c r="Z129" s="1092"/>
      <c r="AA129" s="988">
        <v>10478755</v>
      </c>
      <c r="AB129" s="989"/>
      <c r="AC129" s="989"/>
      <c r="AD129" s="989"/>
      <c r="AE129" s="990"/>
      <c r="AF129" s="991">
        <v>10354738</v>
      </c>
      <c r="AG129" s="989"/>
      <c r="AH129" s="989"/>
      <c r="AI129" s="989"/>
      <c r="AJ129" s="990"/>
      <c r="AK129" s="991">
        <v>10448646</v>
      </c>
      <c r="AL129" s="989"/>
      <c r="AM129" s="989"/>
      <c r="AN129" s="989"/>
      <c r="AO129" s="990"/>
      <c r="AP129" s="1093"/>
      <c r="AQ129" s="1094"/>
      <c r="AR129" s="1094"/>
      <c r="AS129" s="1094"/>
      <c r="AT129" s="1095"/>
      <c r="AU129" s="235"/>
      <c r="AV129" s="235"/>
      <c r="AW129" s="235"/>
      <c r="AX129" s="1084" t="s">
        <v>452</v>
      </c>
      <c r="AY129" s="980"/>
      <c r="AZ129" s="980"/>
      <c r="BA129" s="980"/>
      <c r="BB129" s="980"/>
      <c r="BC129" s="980"/>
      <c r="BD129" s="980"/>
      <c r="BE129" s="981"/>
      <c r="BF129" s="1085">
        <v>7.9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454</v>
      </c>
      <c r="X130" s="1091"/>
      <c r="Y130" s="1091"/>
      <c r="Z130" s="1092"/>
      <c r="AA130" s="988">
        <v>1414008</v>
      </c>
      <c r="AB130" s="989"/>
      <c r="AC130" s="989"/>
      <c r="AD130" s="989"/>
      <c r="AE130" s="990"/>
      <c r="AF130" s="991">
        <v>1434051</v>
      </c>
      <c r="AG130" s="989"/>
      <c r="AH130" s="989"/>
      <c r="AI130" s="989"/>
      <c r="AJ130" s="990"/>
      <c r="AK130" s="991">
        <v>1391598</v>
      </c>
      <c r="AL130" s="989"/>
      <c r="AM130" s="989"/>
      <c r="AN130" s="989"/>
      <c r="AO130" s="990"/>
      <c r="AP130" s="1093"/>
      <c r="AQ130" s="1094"/>
      <c r="AR130" s="1094"/>
      <c r="AS130" s="1094"/>
      <c r="AT130" s="1095"/>
      <c r="AU130" s="235"/>
      <c r="AV130" s="235"/>
      <c r="AW130" s="235"/>
      <c r="AX130" s="1143" t="s">
        <v>455</v>
      </c>
      <c r="AY130" s="1075"/>
      <c r="AZ130" s="1075"/>
      <c r="BA130" s="1075"/>
      <c r="BB130" s="1075"/>
      <c r="BC130" s="1075"/>
      <c r="BD130" s="1075"/>
      <c r="BE130" s="1076"/>
      <c r="BF130" s="1105">
        <v>37.799999999999997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456</v>
      </c>
      <c r="X131" s="1114"/>
      <c r="Y131" s="1114"/>
      <c r="Z131" s="1115"/>
      <c r="AA131" s="1027">
        <v>9064747</v>
      </c>
      <c r="AB131" s="1028"/>
      <c r="AC131" s="1028"/>
      <c r="AD131" s="1028"/>
      <c r="AE131" s="1029"/>
      <c r="AF131" s="1030">
        <v>8920687</v>
      </c>
      <c r="AG131" s="1028"/>
      <c r="AH131" s="1028"/>
      <c r="AI131" s="1028"/>
      <c r="AJ131" s="1029"/>
      <c r="AK131" s="1030">
        <v>9057048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458</v>
      </c>
      <c r="W132" s="1131"/>
      <c r="X132" s="1131"/>
      <c r="Y132" s="1131"/>
      <c r="Z132" s="1132"/>
      <c r="AA132" s="1133">
        <v>8.0179843959999992</v>
      </c>
      <c r="AB132" s="1134"/>
      <c r="AC132" s="1134"/>
      <c r="AD132" s="1134"/>
      <c r="AE132" s="1135"/>
      <c r="AF132" s="1136">
        <v>7.6673242769999996</v>
      </c>
      <c r="AG132" s="1134"/>
      <c r="AH132" s="1134"/>
      <c r="AI132" s="1134"/>
      <c r="AJ132" s="1135"/>
      <c r="AK132" s="1136">
        <v>8.0717359559999995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459</v>
      </c>
      <c r="W133" s="1138"/>
      <c r="X133" s="1138"/>
      <c r="Y133" s="1138"/>
      <c r="Z133" s="1139"/>
      <c r="AA133" s="1140">
        <v>9.1</v>
      </c>
      <c r="AB133" s="1141"/>
      <c r="AC133" s="1141"/>
      <c r="AD133" s="1141"/>
      <c r="AE133" s="1142"/>
      <c r="AF133" s="1140">
        <v>8.3000000000000007</v>
      </c>
      <c r="AG133" s="1141"/>
      <c r="AH133" s="1141"/>
      <c r="AI133" s="1141"/>
      <c r="AJ133" s="1142"/>
      <c r="AK133" s="1140">
        <v>7.9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7" t="s">
        <v>462</v>
      </c>
      <c r="L7" s="254"/>
      <c r="M7" s="255" t="s">
        <v>463</v>
      </c>
      <c r="N7" s="256"/>
    </row>
    <row r="8" spans="1:16">
      <c r="A8" s="248"/>
      <c r="B8" s="244"/>
      <c r="C8" s="244"/>
      <c r="D8" s="244"/>
      <c r="E8" s="244"/>
      <c r="F8" s="244"/>
      <c r="G8" s="257"/>
      <c r="H8" s="258"/>
      <c r="I8" s="258"/>
      <c r="J8" s="259"/>
      <c r="K8" s="1148"/>
      <c r="L8" s="260" t="s">
        <v>464</v>
      </c>
      <c r="M8" s="261" t="s">
        <v>465</v>
      </c>
      <c r="N8" s="262" t="s">
        <v>466</v>
      </c>
    </row>
    <row r="9" spans="1:16">
      <c r="A9" s="248"/>
      <c r="B9" s="244"/>
      <c r="C9" s="244"/>
      <c r="D9" s="244"/>
      <c r="E9" s="244"/>
      <c r="F9" s="244"/>
      <c r="G9" s="1149" t="s">
        <v>467</v>
      </c>
      <c r="H9" s="1150"/>
      <c r="I9" s="1150"/>
      <c r="J9" s="1151"/>
      <c r="K9" s="263">
        <v>1936503</v>
      </c>
      <c r="L9" s="264">
        <v>59141</v>
      </c>
      <c r="M9" s="265">
        <v>88578</v>
      </c>
      <c r="N9" s="266">
        <v>-33.200000000000003</v>
      </c>
    </row>
    <row r="10" spans="1:16">
      <c r="A10" s="248"/>
      <c r="B10" s="244"/>
      <c r="C10" s="244"/>
      <c r="D10" s="244"/>
      <c r="E10" s="244"/>
      <c r="F10" s="244"/>
      <c r="G10" s="1149" t="s">
        <v>468</v>
      </c>
      <c r="H10" s="1150"/>
      <c r="I10" s="1150"/>
      <c r="J10" s="1151"/>
      <c r="K10" s="267">
        <v>183594</v>
      </c>
      <c r="L10" s="268">
        <v>5607</v>
      </c>
      <c r="M10" s="269">
        <v>7040</v>
      </c>
      <c r="N10" s="270">
        <v>-20.399999999999999</v>
      </c>
    </row>
    <row r="11" spans="1:16" ht="13.5" customHeight="1">
      <c r="A11" s="248"/>
      <c r="B11" s="244"/>
      <c r="C11" s="244"/>
      <c r="D11" s="244"/>
      <c r="E11" s="244"/>
      <c r="F11" s="244"/>
      <c r="G11" s="1149" t="s">
        <v>469</v>
      </c>
      <c r="H11" s="1150"/>
      <c r="I11" s="1150"/>
      <c r="J11" s="1151"/>
      <c r="K11" s="267">
        <v>638018</v>
      </c>
      <c r="L11" s="268">
        <v>19485</v>
      </c>
      <c r="M11" s="269">
        <v>8852</v>
      </c>
      <c r="N11" s="270">
        <v>120.1</v>
      </c>
    </row>
    <row r="12" spans="1:16" ht="13.5" customHeight="1">
      <c r="A12" s="248"/>
      <c r="B12" s="244"/>
      <c r="C12" s="244"/>
      <c r="D12" s="244"/>
      <c r="E12" s="244"/>
      <c r="F12" s="244"/>
      <c r="G12" s="1149" t="s">
        <v>470</v>
      </c>
      <c r="H12" s="1150"/>
      <c r="I12" s="1150"/>
      <c r="J12" s="1151"/>
      <c r="K12" s="267" t="s">
        <v>471</v>
      </c>
      <c r="L12" s="268" t="s">
        <v>471</v>
      </c>
      <c r="M12" s="269">
        <v>853</v>
      </c>
      <c r="N12" s="270" t="s">
        <v>471</v>
      </c>
    </row>
    <row r="13" spans="1:16" ht="13.5" customHeight="1">
      <c r="A13" s="248"/>
      <c r="B13" s="244"/>
      <c r="C13" s="244"/>
      <c r="D13" s="244"/>
      <c r="E13" s="244"/>
      <c r="F13" s="244"/>
      <c r="G13" s="1149" t="s">
        <v>472</v>
      </c>
      <c r="H13" s="1150"/>
      <c r="I13" s="1150"/>
      <c r="J13" s="1151"/>
      <c r="K13" s="267" t="s">
        <v>471</v>
      </c>
      <c r="L13" s="268" t="s">
        <v>471</v>
      </c>
      <c r="M13" s="269">
        <v>12</v>
      </c>
      <c r="N13" s="270" t="s">
        <v>471</v>
      </c>
    </row>
    <row r="14" spans="1:16" ht="13.5" customHeight="1">
      <c r="A14" s="248"/>
      <c r="B14" s="244"/>
      <c r="C14" s="244"/>
      <c r="D14" s="244"/>
      <c r="E14" s="244"/>
      <c r="F14" s="244"/>
      <c r="G14" s="1149" t="s">
        <v>473</v>
      </c>
      <c r="H14" s="1150"/>
      <c r="I14" s="1150"/>
      <c r="J14" s="1151"/>
      <c r="K14" s="267">
        <v>139308</v>
      </c>
      <c r="L14" s="268">
        <v>4254</v>
      </c>
      <c r="M14" s="269">
        <v>4061</v>
      </c>
      <c r="N14" s="270">
        <v>4.8</v>
      </c>
    </row>
    <row r="15" spans="1:16" ht="13.5" customHeight="1">
      <c r="A15" s="248"/>
      <c r="B15" s="244"/>
      <c r="C15" s="244"/>
      <c r="D15" s="244"/>
      <c r="E15" s="244"/>
      <c r="F15" s="244"/>
      <c r="G15" s="1149" t="s">
        <v>474</v>
      </c>
      <c r="H15" s="1150"/>
      <c r="I15" s="1150"/>
      <c r="J15" s="1151"/>
      <c r="K15" s="267">
        <v>40532</v>
      </c>
      <c r="L15" s="268">
        <v>1238</v>
      </c>
      <c r="M15" s="269">
        <v>2096</v>
      </c>
      <c r="N15" s="270">
        <v>-40.9</v>
      </c>
    </row>
    <row r="16" spans="1:16">
      <c r="A16" s="248"/>
      <c r="B16" s="244"/>
      <c r="C16" s="244"/>
      <c r="D16" s="244"/>
      <c r="E16" s="244"/>
      <c r="F16" s="244"/>
      <c r="G16" s="1152" t="s">
        <v>475</v>
      </c>
      <c r="H16" s="1153"/>
      <c r="I16" s="1153"/>
      <c r="J16" s="1154"/>
      <c r="K16" s="268">
        <v>-259815</v>
      </c>
      <c r="L16" s="268">
        <v>-7935</v>
      </c>
      <c r="M16" s="269">
        <v>-9609</v>
      </c>
      <c r="N16" s="270">
        <v>-17.399999999999999</v>
      </c>
    </row>
    <row r="17" spans="1:16">
      <c r="A17" s="248"/>
      <c r="B17" s="244"/>
      <c r="C17" s="244"/>
      <c r="D17" s="244"/>
      <c r="E17" s="244"/>
      <c r="F17" s="244"/>
      <c r="G17" s="1152" t="s">
        <v>168</v>
      </c>
      <c r="H17" s="1153"/>
      <c r="I17" s="1153"/>
      <c r="J17" s="1154"/>
      <c r="K17" s="268">
        <v>2678140</v>
      </c>
      <c r="L17" s="268">
        <v>81790</v>
      </c>
      <c r="M17" s="269">
        <v>101883</v>
      </c>
      <c r="N17" s="270">
        <v>-19.7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44" t="s">
        <v>480</v>
      </c>
      <c r="H21" s="1145"/>
      <c r="I21" s="1145"/>
      <c r="J21" s="1146"/>
      <c r="K21" s="280">
        <v>7.05</v>
      </c>
      <c r="L21" s="281">
        <v>9.81</v>
      </c>
      <c r="M21" s="282">
        <v>-2.76</v>
      </c>
      <c r="N21" s="249"/>
      <c r="O21" s="283"/>
      <c r="P21" s="279"/>
    </row>
    <row r="22" spans="1:16" s="284" customFormat="1">
      <c r="A22" s="279"/>
      <c r="B22" s="249"/>
      <c r="C22" s="249"/>
      <c r="D22" s="249"/>
      <c r="E22" s="249"/>
      <c r="F22" s="249"/>
      <c r="G22" s="1144" t="s">
        <v>481</v>
      </c>
      <c r="H22" s="1145"/>
      <c r="I22" s="1145"/>
      <c r="J22" s="1146"/>
      <c r="K22" s="285">
        <v>98.2</v>
      </c>
      <c r="L22" s="286">
        <v>97.8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7" t="s">
        <v>462</v>
      </c>
      <c r="L30" s="254"/>
      <c r="M30" s="255" t="s">
        <v>463</v>
      </c>
      <c r="N30" s="256"/>
    </row>
    <row r="31" spans="1:16">
      <c r="A31" s="248"/>
      <c r="B31" s="244"/>
      <c r="C31" s="244"/>
      <c r="D31" s="244"/>
      <c r="E31" s="244"/>
      <c r="F31" s="244"/>
      <c r="G31" s="257"/>
      <c r="H31" s="258"/>
      <c r="I31" s="258"/>
      <c r="J31" s="259"/>
      <c r="K31" s="1148"/>
      <c r="L31" s="260" t="s">
        <v>464</v>
      </c>
      <c r="M31" s="261" t="s">
        <v>465</v>
      </c>
      <c r="N31" s="262" t="s">
        <v>466</v>
      </c>
    </row>
    <row r="32" spans="1:16" ht="27" customHeight="1">
      <c r="A32" s="248"/>
      <c r="B32" s="244"/>
      <c r="C32" s="244"/>
      <c r="D32" s="244"/>
      <c r="E32" s="244"/>
      <c r="F32" s="244"/>
      <c r="G32" s="1160" t="s">
        <v>485</v>
      </c>
      <c r="H32" s="1161"/>
      <c r="I32" s="1161"/>
      <c r="J32" s="1162"/>
      <c r="K32" s="294">
        <v>1640957</v>
      </c>
      <c r="L32" s="294">
        <v>50115</v>
      </c>
      <c r="M32" s="295">
        <v>68295</v>
      </c>
      <c r="N32" s="296">
        <v>-26.6</v>
      </c>
    </row>
    <row r="33" spans="1:16" ht="13.5" customHeight="1">
      <c r="A33" s="248"/>
      <c r="B33" s="244"/>
      <c r="C33" s="244"/>
      <c r="D33" s="244"/>
      <c r="E33" s="244"/>
      <c r="F33" s="244"/>
      <c r="G33" s="1160" t="s">
        <v>486</v>
      </c>
      <c r="H33" s="1161"/>
      <c r="I33" s="1161"/>
      <c r="J33" s="1162"/>
      <c r="K33" s="294" t="s">
        <v>471</v>
      </c>
      <c r="L33" s="294" t="s">
        <v>471</v>
      </c>
      <c r="M33" s="295" t="s">
        <v>471</v>
      </c>
      <c r="N33" s="296" t="s">
        <v>471</v>
      </c>
    </row>
    <row r="34" spans="1:16" ht="27" customHeight="1">
      <c r="A34" s="248"/>
      <c r="B34" s="244"/>
      <c r="C34" s="244"/>
      <c r="D34" s="244"/>
      <c r="E34" s="244"/>
      <c r="F34" s="244"/>
      <c r="G34" s="1160" t="s">
        <v>487</v>
      </c>
      <c r="H34" s="1161"/>
      <c r="I34" s="1161"/>
      <c r="J34" s="1162"/>
      <c r="K34" s="294" t="s">
        <v>471</v>
      </c>
      <c r="L34" s="294" t="s">
        <v>471</v>
      </c>
      <c r="M34" s="295">
        <v>20</v>
      </c>
      <c r="N34" s="296" t="s">
        <v>471</v>
      </c>
    </row>
    <row r="35" spans="1:16" ht="27" customHeight="1">
      <c r="A35" s="248"/>
      <c r="B35" s="244"/>
      <c r="C35" s="244"/>
      <c r="D35" s="244"/>
      <c r="E35" s="244"/>
      <c r="F35" s="244"/>
      <c r="G35" s="1160" t="s">
        <v>488</v>
      </c>
      <c r="H35" s="1161"/>
      <c r="I35" s="1161"/>
      <c r="J35" s="1162"/>
      <c r="K35" s="294">
        <v>346247</v>
      </c>
      <c r="L35" s="294">
        <v>10574</v>
      </c>
      <c r="M35" s="295">
        <v>17270</v>
      </c>
      <c r="N35" s="296">
        <v>-38.799999999999997</v>
      </c>
    </row>
    <row r="36" spans="1:16" ht="27" customHeight="1">
      <c r="A36" s="248"/>
      <c r="B36" s="244"/>
      <c r="C36" s="244"/>
      <c r="D36" s="244"/>
      <c r="E36" s="244"/>
      <c r="F36" s="244"/>
      <c r="G36" s="1160" t="s">
        <v>489</v>
      </c>
      <c r="H36" s="1161"/>
      <c r="I36" s="1161"/>
      <c r="J36" s="1162"/>
      <c r="K36" s="294">
        <v>191533</v>
      </c>
      <c r="L36" s="294">
        <v>5849</v>
      </c>
      <c r="M36" s="295">
        <v>2908</v>
      </c>
      <c r="N36" s="296">
        <v>101.1</v>
      </c>
    </row>
    <row r="37" spans="1:16" ht="13.5" customHeight="1">
      <c r="A37" s="248"/>
      <c r="B37" s="244"/>
      <c r="C37" s="244"/>
      <c r="D37" s="244"/>
      <c r="E37" s="244"/>
      <c r="F37" s="244"/>
      <c r="G37" s="1160" t="s">
        <v>490</v>
      </c>
      <c r="H37" s="1161"/>
      <c r="I37" s="1161"/>
      <c r="J37" s="1162"/>
      <c r="K37" s="294">
        <v>1814</v>
      </c>
      <c r="L37" s="294">
        <v>55</v>
      </c>
      <c r="M37" s="295">
        <v>1444</v>
      </c>
      <c r="N37" s="296">
        <v>-96.2</v>
      </c>
    </row>
    <row r="38" spans="1:16" ht="27" customHeight="1">
      <c r="A38" s="248"/>
      <c r="B38" s="244"/>
      <c r="C38" s="244"/>
      <c r="D38" s="244"/>
      <c r="E38" s="244"/>
      <c r="F38" s="244"/>
      <c r="G38" s="1163" t="s">
        <v>491</v>
      </c>
      <c r="H38" s="1164"/>
      <c r="I38" s="1164"/>
      <c r="J38" s="1165"/>
      <c r="K38" s="297" t="s">
        <v>471</v>
      </c>
      <c r="L38" s="297" t="s">
        <v>471</v>
      </c>
      <c r="M38" s="298">
        <v>7</v>
      </c>
      <c r="N38" s="299" t="s">
        <v>471</v>
      </c>
      <c r="O38" s="293"/>
    </row>
    <row r="39" spans="1:16">
      <c r="A39" s="248"/>
      <c r="B39" s="244"/>
      <c r="C39" s="244"/>
      <c r="D39" s="244"/>
      <c r="E39" s="244"/>
      <c r="F39" s="244"/>
      <c r="G39" s="1163" t="s">
        <v>492</v>
      </c>
      <c r="H39" s="1164"/>
      <c r="I39" s="1164"/>
      <c r="J39" s="1165"/>
      <c r="K39" s="300">
        <v>-57892</v>
      </c>
      <c r="L39" s="300">
        <v>-1768</v>
      </c>
      <c r="M39" s="301">
        <v>-4412</v>
      </c>
      <c r="N39" s="302">
        <v>-59.9</v>
      </c>
      <c r="O39" s="293"/>
    </row>
    <row r="40" spans="1:16" ht="27" customHeight="1">
      <c r="A40" s="248"/>
      <c r="B40" s="244"/>
      <c r="C40" s="244"/>
      <c r="D40" s="244"/>
      <c r="E40" s="244"/>
      <c r="F40" s="244"/>
      <c r="G40" s="1160" t="s">
        <v>493</v>
      </c>
      <c r="H40" s="1161"/>
      <c r="I40" s="1161"/>
      <c r="J40" s="1162"/>
      <c r="K40" s="300">
        <v>-1391598</v>
      </c>
      <c r="L40" s="300">
        <v>-42499</v>
      </c>
      <c r="M40" s="301">
        <v>-58381</v>
      </c>
      <c r="N40" s="302">
        <v>-27.2</v>
      </c>
      <c r="O40" s="293"/>
    </row>
    <row r="41" spans="1:16">
      <c r="A41" s="248"/>
      <c r="B41" s="244"/>
      <c r="C41" s="244"/>
      <c r="D41" s="244"/>
      <c r="E41" s="244"/>
      <c r="F41" s="244"/>
      <c r="G41" s="1166" t="s">
        <v>279</v>
      </c>
      <c r="H41" s="1167"/>
      <c r="I41" s="1167"/>
      <c r="J41" s="1168"/>
      <c r="K41" s="294">
        <v>731061</v>
      </c>
      <c r="L41" s="300">
        <v>22327</v>
      </c>
      <c r="M41" s="301">
        <v>27153</v>
      </c>
      <c r="N41" s="302">
        <v>-17.8</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55" t="s">
        <v>462</v>
      </c>
      <c r="J49" s="1157" t="s">
        <v>497</v>
      </c>
      <c r="K49" s="1158"/>
      <c r="L49" s="1158"/>
      <c r="M49" s="1158"/>
      <c r="N49" s="1159"/>
    </row>
    <row r="50" spans="1:14">
      <c r="A50" s="248"/>
      <c r="B50" s="244"/>
      <c r="C50" s="244"/>
      <c r="D50" s="244"/>
      <c r="E50" s="244"/>
      <c r="F50" s="244"/>
      <c r="G50" s="312"/>
      <c r="H50" s="313"/>
      <c r="I50" s="1156"/>
      <c r="J50" s="314" t="s">
        <v>498</v>
      </c>
      <c r="K50" s="315" t="s">
        <v>499</v>
      </c>
      <c r="L50" s="316" t="s">
        <v>500</v>
      </c>
      <c r="M50" s="317" t="s">
        <v>501</v>
      </c>
      <c r="N50" s="318" t="s">
        <v>502</v>
      </c>
    </row>
    <row r="51" spans="1:14">
      <c r="A51" s="248"/>
      <c r="B51" s="244"/>
      <c r="C51" s="244"/>
      <c r="D51" s="244"/>
      <c r="E51" s="244"/>
      <c r="F51" s="244"/>
      <c r="G51" s="310" t="s">
        <v>503</v>
      </c>
      <c r="H51" s="311"/>
      <c r="I51" s="319">
        <v>3253643</v>
      </c>
      <c r="J51" s="320">
        <v>94115</v>
      </c>
      <c r="K51" s="321">
        <v>7.5</v>
      </c>
      <c r="L51" s="322">
        <v>67201</v>
      </c>
      <c r="M51" s="323">
        <v>-14.6</v>
      </c>
      <c r="N51" s="324">
        <v>22.1</v>
      </c>
    </row>
    <row r="52" spans="1:14">
      <c r="A52" s="248"/>
      <c r="B52" s="244"/>
      <c r="C52" s="244"/>
      <c r="D52" s="244"/>
      <c r="E52" s="244"/>
      <c r="F52" s="244"/>
      <c r="G52" s="325"/>
      <c r="H52" s="326" t="s">
        <v>504</v>
      </c>
      <c r="I52" s="327">
        <v>1590567</v>
      </c>
      <c r="J52" s="328">
        <v>46009</v>
      </c>
      <c r="K52" s="329">
        <v>12.1</v>
      </c>
      <c r="L52" s="330">
        <v>35210</v>
      </c>
      <c r="M52" s="331">
        <v>-7.6</v>
      </c>
      <c r="N52" s="332">
        <v>19.7</v>
      </c>
    </row>
    <row r="53" spans="1:14">
      <c r="A53" s="248"/>
      <c r="B53" s="244"/>
      <c r="C53" s="244"/>
      <c r="D53" s="244"/>
      <c r="E53" s="244"/>
      <c r="F53" s="244"/>
      <c r="G53" s="310" t="s">
        <v>505</v>
      </c>
      <c r="H53" s="311"/>
      <c r="I53" s="319">
        <v>4029767</v>
      </c>
      <c r="J53" s="320">
        <v>117909</v>
      </c>
      <c r="K53" s="321">
        <v>25.3</v>
      </c>
      <c r="L53" s="322">
        <v>75709</v>
      </c>
      <c r="M53" s="323">
        <v>12.7</v>
      </c>
      <c r="N53" s="324">
        <v>12.6</v>
      </c>
    </row>
    <row r="54" spans="1:14">
      <c r="A54" s="248"/>
      <c r="B54" s="244"/>
      <c r="C54" s="244"/>
      <c r="D54" s="244"/>
      <c r="E54" s="244"/>
      <c r="F54" s="244"/>
      <c r="G54" s="325"/>
      <c r="H54" s="326" t="s">
        <v>504</v>
      </c>
      <c r="I54" s="327">
        <v>1501998</v>
      </c>
      <c r="J54" s="328">
        <v>43948</v>
      </c>
      <c r="K54" s="329">
        <v>-4.5</v>
      </c>
      <c r="L54" s="330">
        <v>35212</v>
      </c>
      <c r="M54" s="331">
        <v>0</v>
      </c>
      <c r="N54" s="332">
        <v>-4.5</v>
      </c>
    </row>
    <row r="55" spans="1:14">
      <c r="A55" s="248"/>
      <c r="B55" s="244"/>
      <c r="C55" s="244"/>
      <c r="D55" s="244"/>
      <c r="E55" s="244"/>
      <c r="F55" s="244"/>
      <c r="G55" s="310" t="s">
        <v>506</v>
      </c>
      <c r="H55" s="311"/>
      <c r="I55" s="319">
        <v>3244415</v>
      </c>
      <c r="J55" s="320">
        <v>95762</v>
      </c>
      <c r="K55" s="321">
        <v>-18.8</v>
      </c>
      <c r="L55" s="322">
        <v>90961</v>
      </c>
      <c r="M55" s="323">
        <v>20.100000000000001</v>
      </c>
      <c r="N55" s="324">
        <v>-38.9</v>
      </c>
    </row>
    <row r="56" spans="1:14">
      <c r="A56" s="248"/>
      <c r="B56" s="244"/>
      <c r="C56" s="244"/>
      <c r="D56" s="244"/>
      <c r="E56" s="244"/>
      <c r="F56" s="244"/>
      <c r="G56" s="325"/>
      <c r="H56" s="326" t="s">
        <v>504</v>
      </c>
      <c r="I56" s="327">
        <v>1662681</v>
      </c>
      <c r="J56" s="328">
        <v>49076</v>
      </c>
      <c r="K56" s="329">
        <v>11.7</v>
      </c>
      <c r="L56" s="330">
        <v>37720</v>
      </c>
      <c r="M56" s="331">
        <v>7.1</v>
      </c>
      <c r="N56" s="332">
        <v>4.5999999999999996</v>
      </c>
    </row>
    <row r="57" spans="1:14">
      <c r="A57" s="248"/>
      <c r="B57" s="244"/>
      <c r="C57" s="244"/>
      <c r="D57" s="244"/>
      <c r="E57" s="244"/>
      <c r="F57" s="244"/>
      <c r="G57" s="310" t="s">
        <v>507</v>
      </c>
      <c r="H57" s="311"/>
      <c r="I57" s="319">
        <v>3965161</v>
      </c>
      <c r="J57" s="320">
        <v>119099</v>
      </c>
      <c r="K57" s="321">
        <v>24.4</v>
      </c>
      <c r="L57" s="322">
        <v>106614</v>
      </c>
      <c r="M57" s="323">
        <v>17.2</v>
      </c>
      <c r="N57" s="324">
        <v>7.2</v>
      </c>
    </row>
    <row r="58" spans="1:14">
      <c r="A58" s="248"/>
      <c r="B58" s="244"/>
      <c r="C58" s="244"/>
      <c r="D58" s="244"/>
      <c r="E58" s="244"/>
      <c r="F58" s="244"/>
      <c r="G58" s="325"/>
      <c r="H58" s="326" t="s">
        <v>504</v>
      </c>
      <c r="I58" s="327">
        <v>2266982</v>
      </c>
      <c r="J58" s="328">
        <v>68092</v>
      </c>
      <c r="K58" s="329">
        <v>38.700000000000003</v>
      </c>
      <c r="L58" s="330">
        <v>45545</v>
      </c>
      <c r="M58" s="331">
        <v>20.7</v>
      </c>
      <c r="N58" s="332">
        <v>18</v>
      </c>
    </row>
    <row r="59" spans="1:14">
      <c r="A59" s="248"/>
      <c r="B59" s="244"/>
      <c r="C59" s="244"/>
      <c r="D59" s="244"/>
      <c r="E59" s="244"/>
      <c r="F59" s="244"/>
      <c r="G59" s="310" t="s">
        <v>508</v>
      </c>
      <c r="H59" s="311"/>
      <c r="I59" s="319">
        <v>2205052</v>
      </c>
      <c r="J59" s="320">
        <v>67342</v>
      </c>
      <c r="K59" s="321">
        <v>-43.5</v>
      </c>
      <c r="L59" s="322">
        <v>85459</v>
      </c>
      <c r="M59" s="323">
        <v>-19.8</v>
      </c>
      <c r="N59" s="324">
        <v>-23.7</v>
      </c>
    </row>
    <row r="60" spans="1:14">
      <c r="A60" s="248"/>
      <c r="B60" s="244"/>
      <c r="C60" s="244"/>
      <c r="D60" s="244"/>
      <c r="E60" s="244"/>
      <c r="F60" s="244"/>
      <c r="G60" s="325"/>
      <c r="H60" s="326" t="s">
        <v>504</v>
      </c>
      <c r="I60" s="333">
        <v>1560344</v>
      </c>
      <c r="J60" s="328">
        <v>47653</v>
      </c>
      <c r="K60" s="329">
        <v>-30</v>
      </c>
      <c r="L60" s="330">
        <v>44378</v>
      </c>
      <c r="M60" s="331">
        <v>-2.6</v>
      </c>
      <c r="N60" s="332">
        <v>-27.4</v>
      </c>
    </row>
    <row r="61" spans="1:14">
      <c r="A61" s="248"/>
      <c r="B61" s="244"/>
      <c r="C61" s="244"/>
      <c r="D61" s="244"/>
      <c r="E61" s="244"/>
      <c r="F61" s="244"/>
      <c r="G61" s="310" t="s">
        <v>509</v>
      </c>
      <c r="H61" s="334"/>
      <c r="I61" s="335">
        <v>3339608</v>
      </c>
      <c r="J61" s="336">
        <v>98845</v>
      </c>
      <c r="K61" s="337">
        <v>-1</v>
      </c>
      <c r="L61" s="338">
        <v>85189</v>
      </c>
      <c r="M61" s="339">
        <v>3.1</v>
      </c>
      <c r="N61" s="324">
        <v>-4.0999999999999996</v>
      </c>
    </row>
    <row r="62" spans="1:14">
      <c r="A62" s="248"/>
      <c r="B62" s="244"/>
      <c r="C62" s="244"/>
      <c r="D62" s="244"/>
      <c r="E62" s="244"/>
      <c r="F62" s="244"/>
      <c r="G62" s="325"/>
      <c r="H62" s="326" t="s">
        <v>504</v>
      </c>
      <c r="I62" s="327">
        <v>1716514</v>
      </c>
      <c r="J62" s="328">
        <v>50956</v>
      </c>
      <c r="K62" s="329">
        <v>5.6</v>
      </c>
      <c r="L62" s="330">
        <v>39613</v>
      </c>
      <c r="M62" s="331">
        <v>3.5</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9" t="s">
        <v>3</v>
      </c>
      <c r="D47" s="1169"/>
      <c r="E47" s="1170"/>
      <c r="F47" s="11">
        <v>22.37</v>
      </c>
      <c r="G47" s="12">
        <v>24.93</v>
      </c>
      <c r="H47" s="12">
        <v>23.77</v>
      </c>
      <c r="I47" s="12">
        <v>26.97</v>
      </c>
      <c r="J47" s="13">
        <v>28.59</v>
      </c>
    </row>
    <row r="48" spans="2:10" ht="57.75" customHeight="1">
      <c r="B48" s="14"/>
      <c r="C48" s="1171" t="s">
        <v>4</v>
      </c>
      <c r="D48" s="1171"/>
      <c r="E48" s="1172"/>
      <c r="F48" s="15">
        <v>3.98</v>
      </c>
      <c r="G48" s="16">
        <v>4.0199999999999996</v>
      </c>
      <c r="H48" s="16">
        <v>4.1399999999999997</v>
      </c>
      <c r="I48" s="16">
        <v>3.34</v>
      </c>
      <c r="J48" s="17">
        <v>3.54</v>
      </c>
    </row>
    <row r="49" spans="2:10" ht="57.75" customHeight="1" thickBot="1">
      <c r="B49" s="18"/>
      <c r="C49" s="1173" t="s">
        <v>5</v>
      </c>
      <c r="D49" s="1173"/>
      <c r="E49" s="1174"/>
      <c r="F49" s="19">
        <v>1.52</v>
      </c>
      <c r="G49" s="20">
        <v>2</v>
      </c>
      <c r="H49" s="20" t="s">
        <v>516</v>
      </c>
      <c r="I49" s="20">
        <v>2.0699999999999998</v>
      </c>
      <c r="J49" s="21">
        <v>2.1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秋田県</cp:lastModifiedBy>
  <cp:lastPrinted>2017-05-09T01:32:24Z</cp:lastPrinted>
  <dcterms:created xsi:type="dcterms:W3CDTF">2017-02-15T15:46:06Z</dcterms:created>
  <dcterms:modified xsi:type="dcterms:W3CDTF">2017-05-22T10:10:18Z</dcterms:modified>
</cp:coreProperties>
</file>