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rinterSettings/printerSettings1.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2.bin" ContentType="application/vnd.openxmlformats-officedocument.spreadsheetml.printerSettings"/>
  <Override PartName="/xl/printerSettings/printerSettings20.bin" ContentType="application/vnd.openxmlformats-officedocument.spreadsheetml.printerSettings"/>
  <Override PartName="/xl/printerSettings/printerSettings21.bin" ContentType="application/vnd.openxmlformats-officedocument.spreadsheetml.printerSettings"/>
  <Override PartName="/xl/printerSettings/printerSettings22.bin" ContentType="application/vnd.openxmlformats-officedocument.spreadsheetml.printerSettings"/>
  <Override PartName="/xl/printerSettings/printerSettings23.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printerSettings/printerSettings26.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8805" yWindow="-15" windowWidth="8865" windowHeight="8025" tabRatio="790"/>
  </bookViews>
  <sheets>
    <sheet name="項目" sheetId="48" r:id="rId1"/>
    <sheet name="P1" sheetId="33" r:id="rId2"/>
    <sheet name="P2  " sheetId="36" r:id="rId3"/>
    <sheet name="P3" sheetId="1" r:id="rId4"/>
    <sheet name="P4 " sheetId="2" r:id="rId5"/>
    <sheet name="P5" sheetId="3" r:id="rId6"/>
    <sheet name="P6" sheetId="6" r:id="rId7"/>
    <sheet name="P7" sheetId="7" r:id="rId8"/>
    <sheet name="P8" sheetId="8" r:id="rId9"/>
    <sheet name="P9 " sheetId="37" r:id="rId10"/>
    <sheet name="P10 " sheetId="29" r:id="rId11"/>
    <sheet name="P11" sheetId="22" r:id="rId12"/>
    <sheet name="P12" sheetId="46" r:id="rId13"/>
    <sheet name="P13" sheetId="47" r:id="rId14"/>
    <sheet name="P14" sheetId="38" r:id="rId15"/>
    <sheet name="P15" sheetId="39" r:id="rId16"/>
    <sheet name="P16" sheetId="40" r:id="rId17"/>
    <sheet name="P17" sheetId="23" r:id="rId18"/>
    <sheet name="P18" sheetId="24" r:id="rId19"/>
    <sheet name="P19" sheetId="45" r:id="rId20"/>
    <sheet name="P20" sheetId="43" r:id="rId21"/>
    <sheet name="P21" sheetId="18" r:id="rId22"/>
    <sheet name="P22" sheetId="41" r:id="rId23"/>
    <sheet name="P23" sheetId="16" r:id="rId24"/>
    <sheet name="P24" sheetId="17" r:id="rId25"/>
    <sheet name="P25" sheetId="42" r:id="rId26"/>
  </sheets>
  <definedNames>
    <definedName name="年齢１">#REF!</definedName>
    <definedName name="年齢１" localSheetId="10">#REF!</definedName>
    <definedName name="学校種">#REF!</definedName>
    <definedName name="学校種" localSheetId="1">#REF!</definedName>
    <definedName name="規模">#REF!</definedName>
    <definedName name="規模" localSheetId="1">#REF!</definedName>
    <definedName name="相談員">#REF!</definedName>
    <definedName name="相談員" localSheetId="1">#REF!</definedName>
    <definedName name="男女">#REF!</definedName>
    <definedName name="男女" localSheetId="1">#REF!</definedName>
    <definedName name="都道府県">#REF!</definedName>
    <definedName name="都道府県" localSheetId="1">#REF!</definedName>
    <definedName name="年齢">#REF!</definedName>
    <definedName name="年齢" localSheetId="1">#REF!</definedName>
    <definedName name="年齢１" localSheetId="1">#REF!</definedName>
    <definedName name="年齢１" localSheetId="2">#REF!</definedName>
    <definedName name="年齢１" localSheetId="9">#REF!</definedName>
    <definedName name="学校種" localSheetId="22">#REF!</definedName>
    <definedName name="規模" localSheetId="22">#REF!</definedName>
    <definedName name="年齢" localSheetId="22">#REF!</definedName>
    <definedName name="都道府県" localSheetId="22">#REF!</definedName>
    <definedName name="設置者">#REF!</definedName>
    <definedName name="設置者" localSheetId="22">#REF!</definedName>
    <definedName name="相談員" localSheetId="22">#REF!</definedName>
    <definedName name="男女" localSheetId="22">#REF!</definedName>
    <definedName name="年齢１" localSheetId="22">#REF!</definedName>
    <definedName name="発育項目">#REF!</definedName>
    <definedName name="発育項目" localSheetId="22">#REF!</definedName>
    <definedName name="学校種" localSheetId="25">#REF!</definedName>
    <definedName name="規模" localSheetId="25">#REF!</definedName>
    <definedName name="年齢" localSheetId="25">#REF!</definedName>
    <definedName name="都道府県" localSheetId="25">#REF!</definedName>
    <definedName name="設置者" localSheetId="25">#REF!</definedName>
    <definedName name="相談員" localSheetId="25">#REF!</definedName>
    <definedName name="男女" localSheetId="25">#REF!</definedName>
    <definedName name="年齢１" localSheetId="25">#REF!</definedName>
    <definedName name="発育項目" localSheetId="25">#REF!</definedName>
    <definedName name="学校種" localSheetId="20">#REF!</definedName>
    <definedName name="規模" localSheetId="20">#REF!</definedName>
    <definedName name="年齢" localSheetId="20">#REF!</definedName>
    <definedName name="都道府県" localSheetId="20">#REF!</definedName>
    <definedName name="設置者" localSheetId="20">#REF!</definedName>
    <definedName name="相談員" localSheetId="20">#REF!</definedName>
    <definedName name="男女" localSheetId="20">#REF!</definedName>
    <definedName name="年齢１" localSheetId="20">#REF!</definedName>
    <definedName name="発育項目" localSheetId="20">#REF!</definedName>
    <definedName name="学校種" localSheetId="19">#REF!</definedName>
    <definedName name="規模" localSheetId="19">#REF!</definedName>
    <definedName name="年齢" localSheetId="19">#REF!</definedName>
    <definedName name="都道府県" localSheetId="19">#REF!</definedName>
    <definedName name="設置者" localSheetId="19">#REF!</definedName>
    <definedName name="相談員" localSheetId="19">#REF!</definedName>
    <definedName name="男女" localSheetId="19">#REF!</definedName>
    <definedName name="年齢１" localSheetId="19">#REF!</definedName>
    <definedName name="発育項目" localSheetId="19">#REF!</definedName>
    <definedName name="学校種" localSheetId="12">#REF!</definedName>
    <definedName name="規模" localSheetId="12">#REF!</definedName>
    <definedName name="年齢" localSheetId="12">#REF!</definedName>
    <definedName name="都道府県" localSheetId="12">#REF!</definedName>
    <definedName name="設置者" localSheetId="12">#REF!</definedName>
    <definedName name="相談員" localSheetId="12">#REF!</definedName>
    <definedName name="男女" localSheetId="12">#REF!</definedName>
    <definedName name="年齢１" localSheetId="12">#REF!</definedName>
    <definedName name="発育項目" localSheetId="12">#REF!</definedName>
    <definedName name="学校種" localSheetId="13">#REF!</definedName>
    <definedName name="規模" localSheetId="13">#REF!</definedName>
    <definedName name="年齢" localSheetId="13">#REF!</definedName>
    <definedName name="都道府県" localSheetId="13">#REF!</definedName>
    <definedName name="設置者" localSheetId="13">#REF!</definedName>
    <definedName name="相談員" localSheetId="13">#REF!</definedName>
    <definedName name="男女" localSheetId="13">#REF!</definedName>
    <definedName name="年齢１" localSheetId="13">#REF!</definedName>
    <definedName name="発育項目" localSheetId="13">#REF!</definedName>
    <definedName name="_xlnm.Print_Area" localSheetId="4">'P4 '!$A$1:$J$60</definedName>
    <definedName name="_xlnm.Print_Area" localSheetId="5">'P5'!$A$1:$J$60</definedName>
    <definedName name="_xlnm.Print_Area" localSheetId="6">'P6'!$A$1:$I$30</definedName>
    <definedName name="_xlnm.Print_Area" localSheetId="7">'P7'!$A$1:$K$30</definedName>
    <definedName name="_xlnm.Print_Area" localSheetId="8">'P8'!$A$1:$I$30</definedName>
    <definedName name="_xlnm.Print_Area" localSheetId="23">'P23'!$A$1:$G$35</definedName>
    <definedName name="_xlnm.Print_Area" localSheetId="24">'P24'!$A$1:$G$35</definedName>
    <definedName name="_xlnm.Print_Area" localSheetId="21">'P21'!$A$1:$J$61</definedName>
    <definedName name="_xlnm.Print_Area" localSheetId="11">'P11'!$A$1:$J$48</definedName>
    <definedName name="_xlnm.Print_Area" localSheetId="17">'P17'!$A$1:$Y$20</definedName>
    <definedName name="_xlnm.Print_Area" localSheetId="18">'P18'!$A$1:$P$25</definedName>
    <definedName name="_xlnm.Print_Area" localSheetId="10">'P10 '!$A$1:$J$60</definedName>
    <definedName name="_xlnm.Print_Area" localSheetId="1">'P1'!$A$1:$J$60</definedName>
    <definedName name="_xlnm.Print_Area" localSheetId="2">'P2  '!$A$1:$J$60</definedName>
    <definedName name="_xlnm.Print_Area" localSheetId="9">'P9 '!$A$1:$H$46</definedName>
    <definedName name="_xlnm.Print_Area" localSheetId="14">'P14'!$A$1:$AF$59</definedName>
    <definedName name="_xlnm.Print_Area" localSheetId="22">'P22'!$A$1:$J$60</definedName>
    <definedName name="_xlnm.Print_Area" localSheetId="25">'P25'!$A$1:$I$52</definedName>
    <definedName name="_xlnm.Print_Area" localSheetId="20">'P20'!$A$1:$K$46</definedName>
    <definedName name="_xlnm.Print_Area" localSheetId="19">'P19'!$A$1:$K$46</definedName>
    <definedName name="_xlnm.Print_Area" localSheetId="12">'P12'!$A$1:$J$60</definedName>
    <definedName name="_xlnm.Print_Area" localSheetId="13">'P13'!$A$1:$J$60</definedName>
    <definedName name="_xlnm.Print_Area" localSheetId="0">項目!$A$1:$I$30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<sst xmlns="http://schemas.openxmlformats.org/spreadsheetml/2006/main" xmlns:r="http://schemas.openxmlformats.org/officeDocument/2006/relationships" count="387" uniqueCount="387">
  <si>
    <t>との差</t>
  </si>
  <si>
    <t>の数値</t>
  </si>
  <si>
    <t>年齢</t>
  </si>
  <si>
    <t>25年度</t>
    <rPh sb="2" eb="3">
      <t>ド</t>
    </rPh>
    <phoneticPr fontId="7"/>
  </si>
  <si>
    <t>（本）</t>
  </si>
  <si>
    <t>県　Ａ</t>
  </si>
  <si>
    <t>第１位</t>
  </si>
  <si>
    <t>　８歳</t>
  </si>
  <si>
    <t>（身長）</t>
  </si>
  <si>
    <r>
      <t xml:space="preserve">　　　　
</t>
    </r>
    <r>
      <rPr>
        <sz val="9"/>
        <color auto="1"/>
        <rFont val="ＭＳ Ｐゴシック"/>
      </rPr>
      <t>17年度</t>
    </r>
  </si>
  <si>
    <t>(kg）</t>
  </si>
  <si>
    <t>９</t>
  </si>
  <si>
    <t>計</t>
  </si>
  <si>
    <t>中学校</t>
  </si>
  <si>
    <t>年齢別身長・体重の全国第１位の都道府県名とその数値</t>
  </si>
  <si>
    <r>
      <t>昭和
40</t>
    </r>
    <r>
      <rPr>
        <sz val="9"/>
        <color auto="1"/>
        <rFont val="ＭＳ Ｐゴシック"/>
      </rPr>
      <t>年度</t>
    </r>
    <rPh sb="0" eb="2">
      <t>ショウワ</t>
    </rPh>
    <rPh sb="5" eb="7">
      <t>ネンド</t>
    </rPh>
    <phoneticPr fontId="31"/>
  </si>
  <si>
    <t>未　</t>
    <rPh sb="0" eb="1">
      <t>ミ</t>
    </rPh>
    <phoneticPr fontId="35"/>
  </si>
  <si>
    <t>の前年</t>
  </si>
  <si>
    <t>秋田県</t>
  </si>
  <si>
    <t>１６歳</t>
  </si>
  <si>
    <t>　の　</t>
  </si>
  <si>
    <t>男女別</t>
  </si>
  <si>
    <t>青森県</t>
    <rPh sb="0" eb="3">
      <t>アオモリケン</t>
    </rPh>
    <phoneticPr fontId="12"/>
  </si>
  <si>
    <t>全国第１位の都道府県名</t>
  </si>
  <si>
    <t>肥満傾向児（男子）</t>
    <rPh sb="0" eb="2">
      <t>ヒマン</t>
    </rPh>
    <rPh sb="2" eb="5">
      <t>ケイコウジ</t>
    </rPh>
    <rPh sb="6" eb="8">
      <t>ダンシ</t>
    </rPh>
    <phoneticPr fontId="12"/>
  </si>
  <si>
    <t>１４歳</t>
  </si>
  <si>
    <t>年齢別</t>
  </si>
  <si>
    <t>令和2年度</t>
    <rPh sb="0" eb="2">
      <t>レイワ</t>
    </rPh>
    <rPh sb="3" eb="4">
      <t>トシ</t>
    </rPh>
    <phoneticPr fontId="12"/>
  </si>
  <si>
    <t>（㎝）</t>
  </si>
  <si>
    <t>順　位</t>
  </si>
  <si>
    <t>　５歳</t>
  </si>
  <si>
    <t>14歳</t>
  </si>
  <si>
    <t>17</t>
  </si>
  <si>
    <t>13　痩身傾向児の出現率の比較（H22→R２）</t>
  </si>
  <si>
    <t>県
A</t>
  </si>
  <si>
    <t>　６歳</t>
  </si>
  <si>
    <t>　７歳</t>
  </si>
  <si>
    <t>１５歳</t>
  </si>
  <si>
    <t>視力非矯正者の裸眼視力</t>
    <rPh sb="0" eb="2">
      <t>シリョク</t>
    </rPh>
    <rPh sb="2" eb="3">
      <t>ヒ</t>
    </rPh>
    <rPh sb="3" eb="5">
      <t>キョウセイ</t>
    </rPh>
    <rPh sb="5" eb="6">
      <t>シャ</t>
    </rPh>
    <rPh sb="7" eb="9">
      <t>ラガン</t>
    </rPh>
    <rPh sb="9" eb="11">
      <t>シリョク</t>
    </rPh>
    <phoneticPr fontId="35"/>
  </si>
  <si>
    <t>　９歳</t>
  </si>
  <si>
    <t>図６</t>
    <rPh sb="0" eb="1">
      <t>ズ</t>
    </rPh>
    <phoneticPr fontId="12"/>
  </si>
  <si>
    <t>27年度</t>
    <rPh sb="2" eb="3">
      <t>ド</t>
    </rPh>
    <phoneticPr fontId="7"/>
  </si>
  <si>
    <t>１０歳</t>
  </si>
  <si>
    <t>表－６　年齢別　疾病・異常被患率等（秋田県　女）</t>
    <rPh sb="8" eb="10">
      <t>シッペイ</t>
    </rPh>
    <rPh sb="11" eb="13">
      <t>イジョウ</t>
    </rPh>
    <rPh sb="13" eb="14">
      <t>ヒ</t>
    </rPh>
    <rPh sb="14" eb="15">
      <t>カン</t>
    </rPh>
    <rPh sb="15" eb="16">
      <t>リツ</t>
    </rPh>
    <rPh sb="16" eb="17">
      <t>トウ</t>
    </rPh>
    <rPh sb="18" eb="21">
      <t>アキタケン</t>
    </rPh>
    <rPh sb="22" eb="23">
      <t>オンナ</t>
    </rPh>
    <phoneticPr fontId="12"/>
  </si>
  <si>
    <t>区　　　分</t>
  </si>
  <si>
    <t>男</t>
  </si>
  <si>
    <t>（単位：％、ﾎﾟｲﾝﾄ）</t>
  </si>
  <si>
    <t>１１歳</t>
  </si>
  <si>
    <t>最大値</t>
    <rPh sb="0" eb="3">
      <t>サイダイチ</t>
    </rPh>
    <phoneticPr fontId="7"/>
  </si>
  <si>
    <t>失</t>
  </si>
  <si>
    <t>１２歳</t>
  </si>
  <si>
    <t>身　　　　長</t>
  </si>
  <si>
    <t>肥満傾向児（女子）</t>
    <rPh sb="0" eb="2">
      <t>ヒマン</t>
    </rPh>
    <rPh sb="2" eb="5">
      <t>ケイコウジ</t>
    </rPh>
    <rPh sb="6" eb="8">
      <t>ジョシ</t>
    </rPh>
    <phoneticPr fontId="12"/>
  </si>
  <si>
    <t>１３歳</t>
  </si>
  <si>
    <t>患</t>
  </si>
  <si>
    <t>１７歳</t>
  </si>
  <si>
    <t>女</t>
  </si>
  <si>
    <t>（体重）</t>
  </si>
  <si>
    <t>（kg）</t>
  </si>
  <si>
    <r>
      <t>令和
２</t>
    </r>
    <r>
      <rPr>
        <sz val="12"/>
        <color auto="1"/>
        <rFont val="ＭＳ Ｐ明朝"/>
      </rPr>
      <t>年度
 A</t>
    </r>
    <rPh sb="0" eb="2">
      <t>レイワ</t>
    </rPh>
    <phoneticPr fontId="12"/>
  </si>
  <si>
    <t>10</t>
  </si>
  <si>
    <t>11</t>
  </si>
  <si>
    <t>12</t>
  </si>
  <si>
    <t>13</t>
  </si>
  <si>
    <t>体　　　　重　　(kg)</t>
  </si>
  <si>
    <t>県－
全国</t>
    <rPh sb="0" eb="1">
      <t>ケン</t>
    </rPh>
    <rPh sb="3" eb="5">
      <t>ゼンコク</t>
    </rPh>
    <phoneticPr fontId="12"/>
  </si>
  <si>
    <t>14</t>
  </si>
  <si>
    <t>15</t>
  </si>
  <si>
    <t>7歳</t>
  </si>
  <si>
    <t>図５</t>
    <rPh sb="0" eb="1">
      <t>ズ</t>
    </rPh>
    <phoneticPr fontId="12"/>
  </si>
  <si>
    <t>元</t>
    <rPh sb="0" eb="1">
      <t>ガン</t>
    </rPh>
    <phoneticPr fontId="12"/>
  </si>
  <si>
    <t>16</t>
  </si>
  <si>
    <t>令和２年度</t>
    <rPh sb="0" eb="2">
      <t>レイワ</t>
    </rPh>
    <rPh sb="3" eb="5">
      <t>ネンド</t>
    </rPh>
    <phoneticPr fontId="7"/>
  </si>
  <si>
    <t>身長(秋田)</t>
  </si>
  <si>
    <t>身長(全国)</t>
  </si>
  <si>
    <t>体重(秋田)</t>
  </si>
  <si>
    <t>青森県</t>
    <rPh sb="2" eb="3">
      <t>ケン</t>
    </rPh>
    <phoneticPr fontId="12"/>
  </si>
  <si>
    <t>宮城県、茨城県</t>
    <rPh sb="0" eb="3">
      <t>ミヤギケン</t>
    </rPh>
    <rPh sb="4" eb="7">
      <t>イバラキケン</t>
    </rPh>
    <phoneticPr fontId="12"/>
  </si>
  <si>
    <t>10歳</t>
    <rPh sb="2" eb="3">
      <t>サイ</t>
    </rPh>
    <phoneticPr fontId="12"/>
  </si>
  <si>
    <t>体重(全国)</t>
  </si>
  <si>
    <t>身　　　　長　　(cm)</t>
  </si>
  <si>
    <t>onna</t>
  </si>
  <si>
    <t>区　分</t>
  </si>
  <si>
    <t>13歳</t>
  </si>
  <si>
    <t>幼稚園</t>
  </si>
  <si>
    <t>8歳</t>
  </si>
  <si>
    <t>検査の対象者
結核の精密</t>
    <rPh sb="0" eb="2">
      <t>ケンサ</t>
    </rPh>
    <rPh sb="3" eb="6">
      <t>タイショウシャ</t>
    </rPh>
    <rPh sb="7" eb="8">
      <t>ムスブ</t>
    </rPh>
    <rPh sb="8" eb="9">
      <t>カク</t>
    </rPh>
    <rPh sb="10" eb="11">
      <t>セイ</t>
    </rPh>
    <rPh sb="11" eb="12">
      <t>ミツ</t>
    </rPh>
    <phoneticPr fontId="35"/>
  </si>
  <si>
    <t>小学校</t>
  </si>
  <si>
    <t>高等学校</t>
  </si>
  <si>
    <t>図７</t>
    <rPh sb="0" eb="1">
      <t>ズ</t>
    </rPh>
    <phoneticPr fontId="12"/>
  </si>
  <si>
    <t>体　　　　重</t>
  </si>
  <si>
    <t>満</t>
  </si>
  <si>
    <t>5歳</t>
  </si>
  <si>
    <t>6歳</t>
  </si>
  <si>
    <t>9歳</t>
  </si>
  <si>
    <t>10歳</t>
  </si>
  <si>
    <t>11歳</t>
  </si>
  <si>
    <t>12歳</t>
  </si>
  <si>
    <t>15歳</t>
  </si>
  <si>
    <t>６歳</t>
  </si>
  <si>
    <t>16歳</t>
  </si>
  <si>
    <r>
      <t>　　
55</t>
    </r>
    <r>
      <rPr>
        <sz val="9"/>
        <color auto="1"/>
        <rFont val="ＭＳ Ｐゴシック"/>
      </rPr>
      <t>年度</t>
    </r>
  </si>
  <si>
    <t>17歳</t>
  </si>
  <si>
    <t>MAX(男）</t>
    <rPh sb="4" eb="5">
      <t>オトコ</t>
    </rPh>
    <phoneticPr fontId="12"/>
  </si>
  <si>
    <r>
      <t>令和２</t>
    </r>
    <r>
      <rPr>
        <sz val="12"/>
        <color auto="1"/>
        <rFont val="ＭＳ Ｐ明朝"/>
      </rPr>
      <t>年度 体重</t>
    </r>
    <rPh sb="0" eb="2">
      <t>レイワ</t>
    </rPh>
    <rPh sb="6" eb="8">
      <t>タイジュウ</t>
    </rPh>
    <phoneticPr fontId="12"/>
  </si>
  <si>
    <t>MAX(女）</t>
    <rPh sb="4" eb="5">
      <t>オンナ</t>
    </rPh>
    <phoneticPr fontId="12"/>
  </si>
  <si>
    <t>男ー女</t>
    <rPh sb="0" eb="1">
      <t>オトコ</t>
    </rPh>
    <rPh sb="2" eb="3">
      <t>オンナ</t>
    </rPh>
    <phoneticPr fontId="12"/>
  </si>
  <si>
    <r>
      <t>平成２</t>
    </r>
    <r>
      <rPr>
        <sz val="12"/>
        <color auto="1"/>
        <rFont val="ＭＳ Ｐ明朝"/>
      </rPr>
      <t>年度 体重</t>
    </r>
    <rPh sb="0" eb="2">
      <t>ヘイセイ</t>
    </rPh>
    <rPh sb="6" eb="8">
      <t>タイジュウ</t>
    </rPh>
    <phoneticPr fontId="12"/>
  </si>
  <si>
    <t>耳　鼻　咽　頭</t>
  </si>
  <si>
    <t>順位</t>
  </si>
  <si>
    <t>全国
平均
　Ｂ</t>
  </si>
  <si>
    <t>疾　　　患
鼻・副鼻腔</t>
  </si>
  <si>
    <t>置</t>
  </si>
  <si>
    <t>差　
Ａ－Ｂ</t>
  </si>
  <si>
    <t>差　
A-B</t>
  </si>
  <si>
    <t>X</t>
  </si>
  <si>
    <t>表－１０　年齢別　肥満傾向児の出現率</t>
    <rPh sb="5" eb="8">
      <t>ネンレイベツ</t>
    </rPh>
    <rPh sb="13" eb="14">
      <t>ジ</t>
    </rPh>
    <rPh sb="15" eb="18">
      <t>シュツゲンリツ</t>
    </rPh>
    <phoneticPr fontId="12"/>
  </si>
  <si>
    <t>0.3未満</t>
  </si>
  <si>
    <t>疾病・異常
その他の</t>
    <rPh sb="8" eb="9">
      <t>タ</t>
    </rPh>
    <phoneticPr fontId="35"/>
  </si>
  <si>
    <t>７歳</t>
  </si>
  <si>
    <t>８歳</t>
  </si>
  <si>
    <t>９歳</t>
  </si>
  <si>
    <t>計</t>
    <rPh sb="0" eb="1">
      <t>ケイ</t>
    </rPh>
    <phoneticPr fontId="12"/>
  </si>
  <si>
    <t>県</t>
    <rPh sb="0" eb="1">
      <t>ケン</t>
    </rPh>
    <phoneticPr fontId="12"/>
  </si>
  <si>
    <t>男</t>
    <rPh sb="0" eb="1">
      <t>オトコ</t>
    </rPh>
    <phoneticPr fontId="12"/>
  </si>
  <si>
    <t>女</t>
    <rPh sb="0" eb="1">
      <t>オンナ</t>
    </rPh>
    <phoneticPr fontId="12"/>
  </si>
  <si>
    <t>満</t>
    <rPh sb="0" eb="1">
      <t>マン</t>
    </rPh>
    <phoneticPr fontId="35"/>
  </si>
  <si>
    <t>全国</t>
    <rPh sb="0" eb="2">
      <t>ゼンコク</t>
    </rPh>
    <phoneticPr fontId="12"/>
  </si>
  <si>
    <t>秋田県</t>
    <rPh sb="0" eb="3">
      <t>アキタケン</t>
    </rPh>
    <phoneticPr fontId="12"/>
  </si>
  <si>
    <t>　　　 肥満度＝（実測体重－身長別標準体重）/ 身長別標準体重　× 100（％）</t>
  </si>
  <si>
    <r>
      <t>表－２　年齢別、男女別体格の平均値の全国との比較(</t>
    </r>
    <r>
      <rPr>
        <b/>
        <sz val="14"/>
        <color auto="1"/>
        <rFont val="ＭＳ ゴシック"/>
      </rPr>
      <t>令和２年度)</t>
    </r>
    <rPh sb="25" eb="27">
      <t>レイワ</t>
    </rPh>
    <phoneticPr fontId="12"/>
  </si>
  <si>
    <r>
      <t>　　
60</t>
    </r>
    <r>
      <rPr>
        <sz val="9"/>
        <color auto="1"/>
        <rFont val="ＭＳ Ｐゴシック"/>
      </rPr>
      <t>年度</t>
    </r>
  </si>
  <si>
    <t>表－１１　年齢別　痩身傾向児の出現率</t>
    <rPh sb="5" eb="8">
      <t>ネンレイベツ</t>
    </rPh>
    <rPh sb="9" eb="11">
      <t>ソウシン</t>
    </rPh>
    <rPh sb="13" eb="14">
      <t>ジ</t>
    </rPh>
    <rPh sb="15" eb="18">
      <t>シュツゲンリツ</t>
    </rPh>
    <phoneticPr fontId="12"/>
  </si>
  <si>
    <t>肥満傾向</t>
    <rPh sb="0" eb="2">
      <t>ヒマン</t>
    </rPh>
    <rPh sb="2" eb="4">
      <t>ケイコウ</t>
    </rPh>
    <phoneticPr fontId="12"/>
  </si>
  <si>
    <t>痩身傾向</t>
    <rPh sb="0" eb="2">
      <t>ソウシン</t>
    </rPh>
    <rPh sb="2" eb="4">
      <t>ケイコウ</t>
    </rPh>
    <phoneticPr fontId="12"/>
  </si>
  <si>
    <t>５歳</t>
    <rPh sb="1" eb="2">
      <t>サイ</t>
    </rPh>
    <phoneticPr fontId="36"/>
  </si>
  <si>
    <t>（注） 肥満傾向児とは，性別・年齢別・身長別標準体重から肥満度を求め，肥満度が20％以上の者である。</t>
    <rPh sb="4" eb="6">
      <t>ヒマン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2" eb="44">
      <t>イジョウ</t>
    </rPh>
    <rPh sb="45" eb="46">
      <t>モノ</t>
    </rPh>
    <phoneticPr fontId="36"/>
  </si>
  <si>
    <t>耳　疾　患</t>
  </si>
  <si>
    <t>７</t>
  </si>
  <si>
    <t>（注） 痩身傾向児とは，性別・年齢別・身長別標準体重から肥満度を求め，肥満度が-20％以下の者である。</t>
    <rPh sb="4" eb="6">
      <t>ソウシン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3" eb="45">
      <t>イカ</t>
    </rPh>
    <rPh sb="46" eb="47">
      <t>モノ</t>
    </rPh>
    <phoneticPr fontId="36"/>
  </si>
  <si>
    <t>身長　男</t>
  </si>
  <si>
    <t>幼稚園（5歳）</t>
  </si>
  <si>
    <t>小学校（11歳）</t>
  </si>
  <si>
    <t>中学校（14歳）</t>
  </si>
  <si>
    <t>22年度</t>
    <rPh sb="2" eb="3">
      <t>ド</t>
    </rPh>
    <phoneticPr fontId="7"/>
  </si>
  <si>
    <t>高等学校（17歳）</t>
  </si>
  <si>
    <t>身長　女</t>
  </si>
  <si>
    <t>体重　男</t>
  </si>
  <si>
    <t>体重　女</t>
  </si>
  <si>
    <r>
      <t>平成
２</t>
    </r>
    <r>
      <rPr>
        <sz val="12"/>
        <color auto="1"/>
        <rFont val="ＭＳ Ｐ明朝"/>
      </rPr>
      <t>年度
 B</t>
    </r>
    <rPh sb="0" eb="2">
      <t>ヘイセイ</t>
    </rPh>
    <phoneticPr fontId="12"/>
  </si>
  <si>
    <t>【参考資料】</t>
    <rPh sb="1" eb="3">
      <t>サンコウ</t>
    </rPh>
    <rPh sb="3" eb="5">
      <t>シリョウ</t>
    </rPh>
    <phoneticPr fontId="31"/>
  </si>
  <si>
    <t>疾病・異常
心臓の</t>
    <rPh sb="0" eb="2">
      <t>シッペイ</t>
    </rPh>
    <rPh sb="3" eb="5">
      <t>イジョウ</t>
    </rPh>
    <rPh sb="6" eb="8">
      <t>シンゾウ</t>
    </rPh>
    <phoneticPr fontId="12"/>
  </si>
  <si>
    <t>　　(男)</t>
  </si>
  <si>
    <t>身長(cm)</t>
  </si>
  <si>
    <r>
      <t>令和２</t>
    </r>
    <r>
      <rPr>
        <sz val="12"/>
        <color auto="1"/>
        <rFont val="ＭＳ Ｐ明朝"/>
      </rPr>
      <t>年度 身長</t>
    </r>
    <rPh sb="0" eb="2">
      <t>レイワ</t>
    </rPh>
    <rPh sb="6" eb="8">
      <t>シンチョウ</t>
    </rPh>
    <phoneticPr fontId="12"/>
  </si>
  <si>
    <t>アトピー性皮膚炎</t>
    <rPh sb="4" eb="5">
      <t>セイ</t>
    </rPh>
    <rPh sb="5" eb="8">
      <t>ヒフエン</t>
    </rPh>
    <phoneticPr fontId="35"/>
  </si>
  <si>
    <t>体重(kg)</t>
  </si>
  <si>
    <t>満　</t>
    <rPh sb="0" eb="1">
      <t>マン</t>
    </rPh>
    <phoneticPr fontId="35"/>
  </si>
  <si>
    <t>区    分</t>
  </si>
  <si>
    <t>全国　Ｂ</t>
  </si>
  <si>
    <t>差　Ａ－Ｂ</t>
  </si>
  <si>
    <t>28年度</t>
    <rPh sb="2" eb="3">
      <t>ド</t>
    </rPh>
    <phoneticPr fontId="7"/>
  </si>
  <si>
    <t>otoko</t>
  </si>
  <si>
    <t>（注）１．この表は，疾病・異常該当者（疾病・異常に該当する旨健康診断票に記載のあった者）の割合の推定値を示したものである。</t>
    <rPh sb="10" eb="12">
      <t>シッペイ</t>
    </rPh>
    <rPh sb="13" eb="15">
      <t>イジョウ</t>
    </rPh>
    <rPh sb="15" eb="18">
      <t>ガイトウシャ</t>
    </rPh>
    <rPh sb="19" eb="21">
      <t>シッペイ</t>
    </rPh>
    <rPh sb="22" eb="24">
      <t>イジョウ</t>
    </rPh>
    <rPh sb="25" eb="27">
      <t>ガイトウ</t>
    </rPh>
    <rPh sb="29" eb="30">
      <t>ムネ</t>
    </rPh>
    <rPh sb="30" eb="32">
      <t>ケンコウ</t>
    </rPh>
    <rPh sb="32" eb="34">
      <t>シンダン</t>
    </rPh>
    <rPh sb="34" eb="35">
      <t>ヒョウ</t>
    </rPh>
    <rPh sb="36" eb="38">
      <t>キサイ</t>
    </rPh>
    <rPh sb="42" eb="43">
      <t>モノ</t>
    </rPh>
    <rPh sb="45" eb="47">
      <t>ワリアイ</t>
    </rPh>
    <rPh sb="48" eb="51">
      <t>スイテイチ</t>
    </rPh>
    <rPh sb="52" eb="53">
      <t>シメ</t>
    </rPh>
    <phoneticPr fontId="35"/>
  </si>
  <si>
    <t>単位　（％）</t>
  </si>
  <si>
    <t>…</t>
  </si>
  <si>
    <t>難</t>
  </si>
  <si>
    <t>宮城県</t>
    <rPh sb="0" eb="3">
      <t>ミヤギケン</t>
    </rPh>
    <phoneticPr fontId="12"/>
  </si>
  <si>
    <t>歯　　・　　口　　腔</t>
  </si>
  <si>
    <t>1.0　　</t>
  </si>
  <si>
    <t>女</t>
    <rPh sb="0" eb="1">
      <t>オンナ</t>
    </rPh>
    <phoneticPr fontId="7"/>
  </si>
  <si>
    <t>0.7　　</t>
  </si>
  <si>
    <t>0.3</t>
  </si>
  <si>
    <t>むし歯（う歯）</t>
  </si>
  <si>
    <t>以</t>
    <rPh sb="0" eb="1">
      <t>イ</t>
    </rPh>
    <phoneticPr fontId="35"/>
  </si>
  <si>
    <t>歳</t>
  </si>
  <si>
    <t>未　　</t>
  </si>
  <si>
    <t>喪</t>
  </si>
  <si>
    <t>元</t>
    <rPh sb="0" eb="1">
      <t>ゲン</t>
    </rPh>
    <phoneticPr fontId="12"/>
  </si>
  <si>
    <t>図１０</t>
    <rPh sb="0" eb="1">
      <t>ズ</t>
    </rPh>
    <phoneticPr fontId="12"/>
  </si>
  <si>
    <t>表－９　学校種類別、ぜん息の者の割合の推移と全国との比較（男女計）</t>
  </si>
  <si>
    <t>処</t>
  </si>
  <si>
    <t>13歳</t>
    <rPh sb="2" eb="3">
      <t>サイ</t>
    </rPh>
    <phoneticPr fontId="12"/>
  </si>
  <si>
    <t>歯</t>
  </si>
  <si>
    <t>数</t>
  </si>
  <si>
    <t>聴</t>
  </si>
  <si>
    <t xml:space="preserve"> </t>
  </si>
  <si>
    <t>５</t>
  </si>
  <si>
    <t>栄養状態</t>
  </si>
  <si>
    <t>-</t>
  </si>
  <si>
    <t>小</t>
  </si>
  <si>
    <t>６</t>
  </si>
  <si>
    <t>25　肥満・痩身傾向児の算出方法について</t>
    <rPh sb="3" eb="5">
      <t>ヒマン</t>
    </rPh>
    <rPh sb="6" eb="8">
      <t>ソウシン</t>
    </rPh>
    <rPh sb="8" eb="10">
      <t>ケイコウ</t>
    </rPh>
    <rPh sb="10" eb="11">
      <t>ジ</t>
    </rPh>
    <rPh sb="12" eb="16">
      <t>サンシュツホウホウ</t>
    </rPh>
    <phoneticPr fontId="7"/>
  </si>
  <si>
    <t>学</t>
  </si>
  <si>
    <r>
      <t>令和
2</t>
    </r>
    <r>
      <rPr>
        <sz val="9"/>
        <color auto="1"/>
        <rFont val="ＭＳ Ｐゴシック"/>
      </rPr>
      <t>年度</t>
    </r>
    <rPh sb="0" eb="2">
      <t>レイワ</t>
    </rPh>
    <rPh sb="4" eb="6">
      <t>ネンド</t>
    </rPh>
    <phoneticPr fontId="31"/>
  </si>
  <si>
    <t>８</t>
  </si>
  <si>
    <t>校</t>
  </si>
  <si>
    <t>高</t>
  </si>
  <si>
    <t>ａ</t>
  </si>
  <si>
    <t>ぜん息</t>
    <rPh sb="2" eb="3">
      <t>ソク</t>
    </rPh>
    <phoneticPr fontId="35"/>
  </si>
  <si>
    <t>等</t>
  </si>
  <si>
    <t>6歳</t>
    <rPh sb="1" eb="2">
      <t>サイ</t>
    </rPh>
    <phoneticPr fontId="12"/>
  </si>
  <si>
    <t>臓</t>
  </si>
  <si>
    <t>宮城県</t>
    <rPh sb="2" eb="3">
      <t>ケン</t>
    </rPh>
    <phoneticPr fontId="12"/>
  </si>
  <si>
    <t>14　年齢別　疾病・異常被患率等（秋田県　男女計）</t>
    <rPh sb="3" eb="6">
      <t>ネンレイベツ</t>
    </rPh>
    <rPh sb="7" eb="9">
      <t>シッペイ</t>
    </rPh>
    <rPh sb="10" eb="12">
      <t>イジョウ</t>
    </rPh>
    <rPh sb="12" eb="13">
      <t>ヒ</t>
    </rPh>
    <rPh sb="13" eb="14">
      <t>カン</t>
    </rPh>
    <rPh sb="14" eb="15">
      <t>リツ</t>
    </rPh>
    <rPh sb="15" eb="16">
      <t>トウ</t>
    </rPh>
    <rPh sb="17" eb="20">
      <t>アキタケン</t>
    </rPh>
    <rPh sb="21" eb="24">
      <t>ダンジョケイ</t>
    </rPh>
    <phoneticPr fontId="7"/>
  </si>
  <si>
    <t>ｂ</t>
  </si>
  <si>
    <t>語</t>
  </si>
  <si>
    <t>疾</t>
  </si>
  <si>
    <t>年齢間
較　差
（ｋｇ）</t>
    <rPh sb="0" eb="1">
      <t>ネン</t>
    </rPh>
    <rPh sb="1" eb="2">
      <t>トシ</t>
    </rPh>
    <rPh sb="2" eb="3">
      <t>アイダ</t>
    </rPh>
    <rPh sb="4" eb="5">
      <t>クラベル</t>
    </rPh>
    <rPh sb="6" eb="7">
      <t>サ</t>
    </rPh>
    <phoneticPr fontId="12"/>
  </si>
  <si>
    <t>8歳</t>
    <rPh sb="1" eb="2">
      <t>サイ</t>
    </rPh>
    <phoneticPr fontId="12"/>
  </si>
  <si>
    <t>障</t>
  </si>
  <si>
    <t>平成12年度</t>
    <rPh sb="0" eb="2">
      <t>ヘイセイ</t>
    </rPh>
    <phoneticPr fontId="12"/>
  </si>
  <si>
    <t>歯垢の状態</t>
    <rPh sb="0" eb="2">
      <t>シコウ</t>
    </rPh>
    <rPh sb="3" eb="5">
      <t>ジョウタイ</t>
    </rPh>
    <phoneticPr fontId="35"/>
  </si>
  <si>
    <t>害</t>
  </si>
  <si>
    <t>東京都</t>
    <rPh sb="0" eb="3">
      <t>トウキョウト</t>
    </rPh>
    <phoneticPr fontId="12"/>
  </si>
  <si>
    <t>　</t>
  </si>
  <si>
    <t>眼の疾病・異常</t>
    <rPh sb="2" eb="4">
      <t>シッペイ</t>
    </rPh>
    <rPh sb="5" eb="7">
      <t>イジョウ</t>
    </rPh>
    <phoneticPr fontId="35"/>
  </si>
  <si>
    <t>歯列・咬合</t>
    <rPh sb="0" eb="2">
      <t>シレツ</t>
    </rPh>
    <rPh sb="3" eb="5">
      <t>コウゴウ</t>
    </rPh>
    <phoneticPr fontId="35"/>
  </si>
  <si>
    <t>顎関節</t>
    <rPh sb="0" eb="1">
      <t>ガク</t>
    </rPh>
    <rPh sb="1" eb="3">
      <t>カンセツ</t>
    </rPh>
    <phoneticPr fontId="35"/>
  </si>
  <si>
    <t>蛋白検出の者</t>
  </si>
  <si>
    <t>平均値
（cm）</t>
  </si>
  <si>
    <t>歯肉の状態</t>
    <rPh sb="0" eb="2">
      <t>シニク</t>
    </rPh>
    <rPh sb="3" eb="5">
      <t>ジョウタイ</t>
    </rPh>
    <phoneticPr fontId="35"/>
  </si>
  <si>
    <t>図１１</t>
    <rPh sb="0" eb="1">
      <t>ズ</t>
    </rPh>
    <phoneticPr fontId="12"/>
  </si>
  <si>
    <t>のある者
未処置歯</t>
    <rPh sb="3" eb="4">
      <t>モノ</t>
    </rPh>
    <rPh sb="5" eb="8">
      <t>ミショチ</t>
    </rPh>
    <rPh sb="8" eb="9">
      <t>ハ</t>
    </rPh>
    <phoneticPr fontId="12"/>
  </si>
  <si>
    <t>皮膚疾患</t>
    <rPh sb="0" eb="2">
      <t>ヒフ</t>
    </rPh>
    <rPh sb="2" eb="4">
      <t>シッカン</t>
    </rPh>
    <phoneticPr fontId="35"/>
  </si>
  <si>
    <t>心電図異常</t>
    <rPh sb="0" eb="3">
      <t>シンデンズ</t>
    </rPh>
    <rPh sb="3" eb="5">
      <t>イジョウ</t>
    </rPh>
    <phoneticPr fontId="12"/>
  </si>
  <si>
    <t>その他の疾病・異常</t>
    <rPh sb="2" eb="3">
      <t>タ</t>
    </rPh>
    <rPh sb="4" eb="6">
      <t>シッペイ</t>
    </rPh>
    <rPh sb="7" eb="9">
      <t>イジョウ</t>
    </rPh>
    <phoneticPr fontId="35"/>
  </si>
  <si>
    <t>その他の皮膚疾患</t>
    <rPh sb="2" eb="3">
      <t>タ</t>
    </rPh>
    <rPh sb="4" eb="6">
      <t>ヒフ</t>
    </rPh>
    <rPh sb="6" eb="8">
      <t>シッカン</t>
    </rPh>
    <phoneticPr fontId="35"/>
  </si>
  <si>
    <t>腎臓疾患</t>
    <rPh sb="0" eb="2">
      <t>ジンゾウ</t>
    </rPh>
    <rPh sb="2" eb="4">
      <t>シッカン</t>
    </rPh>
    <phoneticPr fontId="35"/>
  </si>
  <si>
    <t>（秋 田 県 分）</t>
    <rPh sb="1" eb="2">
      <t>アキ</t>
    </rPh>
    <rPh sb="3" eb="4">
      <t>タ</t>
    </rPh>
    <rPh sb="5" eb="6">
      <t>ケン</t>
    </rPh>
    <rPh sb="7" eb="8">
      <t>ブン</t>
    </rPh>
    <phoneticPr fontId="7"/>
  </si>
  <si>
    <t>言語障害</t>
    <rPh sb="0" eb="2">
      <t>ゲンゴ</t>
    </rPh>
    <rPh sb="2" eb="4">
      <t>ショウガイ</t>
    </rPh>
    <phoneticPr fontId="35"/>
  </si>
  <si>
    <r>
      <t xml:space="preserve">　　　　　
</t>
    </r>
    <r>
      <rPr>
        <sz val="9"/>
        <color auto="1"/>
        <rFont val="ＭＳ Ｐゴシック"/>
      </rPr>
      <t>12年度</t>
    </r>
  </si>
  <si>
    <t>疾病・異常
その他の</t>
    <rPh sb="0" eb="2">
      <t>シッペイ</t>
    </rPh>
    <rPh sb="3" eb="5">
      <t>イジョウ</t>
    </rPh>
    <rPh sb="6" eb="9">
      <t>ソノタ</t>
    </rPh>
    <phoneticPr fontId="35"/>
  </si>
  <si>
    <t>表－５　年齢別　疾病・異常被患率等（秋田県　男）</t>
    <rPh sb="8" eb="10">
      <t>シッペイ</t>
    </rPh>
    <rPh sb="11" eb="13">
      <t>イジョウ</t>
    </rPh>
    <rPh sb="13" eb="14">
      <t>ヒ</t>
    </rPh>
    <rPh sb="14" eb="15">
      <t>カン</t>
    </rPh>
    <rPh sb="15" eb="16">
      <t>リツ</t>
    </rPh>
    <rPh sb="16" eb="17">
      <t>トウ</t>
    </rPh>
    <rPh sb="18" eb="21">
      <t>アキタケン</t>
    </rPh>
    <rPh sb="22" eb="23">
      <t>オトコ</t>
    </rPh>
    <phoneticPr fontId="12"/>
  </si>
  <si>
    <t>平均値
（kg）</t>
  </si>
  <si>
    <t>平成</t>
    <rPh sb="0" eb="2">
      <t>ヘイセイ</t>
    </rPh>
    <phoneticPr fontId="12"/>
  </si>
  <si>
    <t>1.0未満0.7以上</t>
  </si>
  <si>
    <t>完了者
処　置</t>
  </si>
  <si>
    <t>（注）　標本サイズが小さい等のため統計数値が公表されない年度がある。</t>
    <rPh sb="1" eb="2">
      <t>チュウ</t>
    </rPh>
    <rPh sb="4" eb="6">
      <t>ヒョウホン</t>
    </rPh>
    <rPh sb="10" eb="11">
      <t>チイ</t>
    </rPh>
    <rPh sb="13" eb="14">
      <t>トウ</t>
    </rPh>
    <phoneticPr fontId="12"/>
  </si>
  <si>
    <t>0.7未満0.3以上</t>
  </si>
  <si>
    <t>む し歯（う歯）</t>
  </si>
  <si>
    <t>20　年齢別　痩身傾向児の出現率</t>
    <rPh sb="3" eb="6">
      <t>ネンレイベツ</t>
    </rPh>
    <rPh sb="7" eb="9">
      <t>ソウシン</t>
    </rPh>
    <rPh sb="9" eb="11">
      <t>ケイコウ</t>
    </rPh>
    <rPh sb="11" eb="12">
      <t>ジ</t>
    </rPh>
    <rPh sb="13" eb="15">
      <t>シュツゲン</t>
    </rPh>
    <rPh sb="15" eb="16">
      <t>リツ</t>
    </rPh>
    <phoneticPr fontId="7"/>
  </si>
  <si>
    <t>年度</t>
    <rPh sb="0" eb="2">
      <t>ネンド</t>
    </rPh>
    <phoneticPr fontId="12"/>
  </si>
  <si>
    <t>処置完了者</t>
  </si>
  <si>
    <t>12歳</t>
    <rPh sb="2" eb="3">
      <t>サイ</t>
    </rPh>
    <phoneticPr fontId="12"/>
  </si>
  <si>
    <t>表－７　学校種類別、裸眼視力1.0未満の者の割合の推移と全国との比較（男女計）</t>
    <rPh sb="20" eb="21">
      <t>シャ</t>
    </rPh>
    <rPh sb="22" eb="24">
      <t>ワリアイ</t>
    </rPh>
    <phoneticPr fontId="12"/>
  </si>
  <si>
    <t>未処置歯のある者</t>
  </si>
  <si>
    <t>平成</t>
  </si>
  <si>
    <t>年度</t>
  </si>
  <si>
    <t>　　　２．「X」は疾病・異常被患率等の標準誤差が５以上，受検者数が100人（５歳は50人）未満，回答校が１校以下又は疾病・異常被患率が100.0%のため統計数値を公表しない。</t>
    <rPh sb="9" eb="11">
      <t>シッペイ</t>
    </rPh>
    <rPh sb="12" eb="14">
      <t>イジョウ</t>
    </rPh>
    <rPh sb="14" eb="15">
      <t>ヒ</t>
    </rPh>
    <rPh sb="15" eb="16">
      <t>ワズラ</t>
    </rPh>
    <rPh sb="16" eb="18">
      <t>リツナド</t>
    </rPh>
    <rPh sb="19" eb="21">
      <t>ヒョウジュン</t>
    </rPh>
    <rPh sb="21" eb="23">
      <t>ゴサ</t>
    </rPh>
    <rPh sb="25" eb="27">
      <t>イジョウ</t>
    </rPh>
    <rPh sb="28" eb="30">
      <t>ジュケン</t>
    </rPh>
    <rPh sb="30" eb="31">
      <t>シャ</t>
    </rPh>
    <rPh sb="31" eb="32">
      <t>カズ</t>
    </rPh>
    <rPh sb="36" eb="37">
      <t>ニン</t>
    </rPh>
    <rPh sb="39" eb="40">
      <t>サイ</t>
    </rPh>
    <rPh sb="43" eb="44">
      <t>ニン</t>
    </rPh>
    <rPh sb="45" eb="47">
      <t>ミマン</t>
    </rPh>
    <rPh sb="48" eb="50">
      <t>カイトウ</t>
    </rPh>
    <rPh sb="50" eb="51">
      <t>コウ</t>
    </rPh>
    <rPh sb="53" eb="56">
      <t>コウイカ</t>
    </rPh>
    <rPh sb="56" eb="57">
      <t>マタ</t>
    </rPh>
    <rPh sb="58" eb="60">
      <t>シッペイ</t>
    </rPh>
    <rPh sb="61" eb="63">
      <t>イジョウ</t>
    </rPh>
    <rPh sb="63" eb="66">
      <t>ヒカンリツ</t>
    </rPh>
    <phoneticPr fontId="35"/>
  </si>
  <si>
    <t>表－８　学校種類別、むし歯(う歯)の被患率の推移と全国との比較（男女計）</t>
  </si>
  <si>
    <t>視力矯正者の裸眼視力</t>
    <rPh sb="0" eb="2">
      <t>シリョク</t>
    </rPh>
    <rPh sb="2" eb="4">
      <t>キョウセイ</t>
    </rPh>
    <rPh sb="4" eb="5">
      <t>シャ</t>
    </rPh>
    <rPh sb="6" eb="8">
      <t>ラガン</t>
    </rPh>
    <rPh sb="8" eb="10">
      <t>シリョク</t>
    </rPh>
    <phoneticPr fontId="35"/>
  </si>
  <si>
    <t>表－４　年齢別　疾病・異常被患率等（秋田県　男女計）</t>
    <rPh sb="8" eb="10">
      <t>シッペイ</t>
    </rPh>
    <rPh sb="11" eb="13">
      <t>イジョウ</t>
    </rPh>
    <rPh sb="13" eb="14">
      <t>ヒ</t>
    </rPh>
    <rPh sb="14" eb="15">
      <t>カン</t>
    </rPh>
    <rPh sb="15" eb="16">
      <t>リツ</t>
    </rPh>
    <rPh sb="16" eb="17">
      <t>トウ</t>
    </rPh>
    <rPh sb="18" eb="21">
      <t>アキタケン</t>
    </rPh>
    <rPh sb="22" eb="24">
      <t>ダンジョ</t>
    </rPh>
    <rPh sb="24" eb="25">
      <t>ケイ</t>
    </rPh>
    <phoneticPr fontId="12"/>
  </si>
  <si>
    <t>23年度</t>
    <rPh sb="2" eb="3">
      <t>ド</t>
    </rPh>
    <phoneticPr fontId="7"/>
  </si>
  <si>
    <t>計</t>
    <rPh sb="0" eb="1">
      <t>ケイ</t>
    </rPh>
    <phoneticPr fontId="35"/>
  </si>
  <si>
    <t>　　　３. 結核に関する検診の取扱いについては，「学校保健安全法施行規則」の一部改正に伴い，平成24年４月から教育委員会に設置された結核対策委員会からの意見を聞かずに</t>
  </si>
  <si>
    <t>未</t>
    <rPh sb="0" eb="1">
      <t>ミ</t>
    </rPh>
    <phoneticPr fontId="35"/>
  </si>
  <si>
    <t>上</t>
    <rPh sb="0" eb="1">
      <t>ジョウ</t>
    </rPh>
    <phoneticPr fontId="35"/>
  </si>
  <si>
    <t>満　0.7</t>
    <rPh sb="0" eb="1">
      <t>マン</t>
    </rPh>
    <phoneticPr fontId="35"/>
  </si>
  <si>
    <t>中 学 校</t>
    <rPh sb="0" eb="1">
      <t>ナカ</t>
    </rPh>
    <rPh sb="2" eb="3">
      <t>ガク</t>
    </rPh>
    <rPh sb="4" eb="5">
      <t>コウ</t>
    </rPh>
    <phoneticPr fontId="36"/>
  </si>
  <si>
    <t>満　0.3</t>
    <rPh sb="0" eb="1">
      <t>マン</t>
    </rPh>
    <phoneticPr fontId="35"/>
  </si>
  <si>
    <t>22　年齢別体格（体重）の推移（昭和40年度～令和２年度）</t>
  </si>
  <si>
    <t>歯数
未処置</t>
    <rPh sb="0" eb="1">
      <t>ハ</t>
    </rPh>
    <rPh sb="1" eb="2">
      <t>カズ</t>
    </rPh>
    <rPh sb="3" eb="6">
      <t>ミショチ</t>
    </rPh>
    <phoneticPr fontId="35"/>
  </si>
  <si>
    <t>17　学校種類別、裸眼視力1.0未満、むし歯（う歯）の推移と全国との比較（男女計）</t>
    <rPh sb="3" eb="8">
      <t>ガッコウシュルイベツ</t>
    </rPh>
    <rPh sb="9" eb="13">
      <t>ラガンシリョク</t>
    </rPh>
    <rPh sb="16" eb="18">
      <t>ミマン</t>
    </rPh>
    <rPh sb="21" eb="22">
      <t>バ</t>
    </rPh>
    <rPh sb="24" eb="25">
      <t>シ</t>
    </rPh>
    <rPh sb="27" eb="29">
      <t>スイイ</t>
    </rPh>
    <rPh sb="30" eb="32">
      <t>ゼンコク</t>
    </rPh>
    <rPh sb="34" eb="36">
      <t>ヒカク</t>
    </rPh>
    <rPh sb="37" eb="39">
      <t>ダンジョ</t>
    </rPh>
    <rPh sb="39" eb="40">
      <t>ケイ</t>
    </rPh>
    <phoneticPr fontId="7"/>
  </si>
  <si>
    <t>5歳</t>
    <rPh sb="1" eb="2">
      <t>サイ</t>
    </rPh>
    <phoneticPr fontId="12"/>
  </si>
  <si>
    <t>7歳</t>
    <rPh sb="1" eb="2">
      <t>サイ</t>
    </rPh>
    <phoneticPr fontId="12"/>
  </si>
  <si>
    <t>9歳</t>
    <rPh sb="1" eb="2">
      <t>サイ</t>
    </rPh>
    <phoneticPr fontId="12"/>
  </si>
  <si>
    <t>11歳</t>
    <rPh sb="2" eb="3">
      <t>サイ</t>
    </rPh>
    <phoneticPr fontId="12"/>
  </si>
  <si>
    <t>14歳</t>
    <rPh sb="2" eb="3">
      <t>サイ</t>
    </rPh>
    <phoneticPr fontId="12"/>
  </si>
  <si>
    <t>千葉県、神奈川県</t>
    <rPh sb="0" eb="3">
      <t>チバケン</t>
    </rPh>
    <rPh sb="4" eb="8">
      <t>カナガワケン</t>
    </rPh>
    <phoneticPr fontId="12"/>
  </si>
  <si>
    <t>15歳</t>
    <rPh sb="2" eb="3">
      <t>サイ</t>
    </rPh>
    <phoneticPr fontId="12"/>
  </si>
  <si>
    <t>16歳</t>
    <rPh sb="2" eb="3">
      <t>サイ</t>
    </rPh>
    <phoneticPr fontId="12"/>
  </si>
  <si>
    <t>17歳</t>
    <rPh sb="2" eb="3">
      <t>サイ</t>
    </rPh>
    <phoneticPr fontId="12"/>
  </si>
  <si>
    <t>年齢間
較　差
（cm）</t>
    <rPh sb="0" eb="1">
      <t>ネン</t>
    </rPh>
    <rPh sb="1" eb="2">
      <t>トシ</t>
    </rPh>
    <rPh sb="2" eb="3">
      <t>アイダ</t>
    </rPh>
    <rPh sb="4" eb="5">
      <t>クラベル</t>
    </rPh>
    <rPh sb="6" eb="7">
      <t>サ</t>
    </rPh>
    <phoneticPr fontId="12"/>
  </si>
  <si>
    <t>受検
者数
(人)</t>
  </si>
  <si>
    <t>東京都</t>
    <rPh sb="0" eb="2">
      <t>トウキョウ</t>
    </rPh>
    <rPh sb="2" eb="3">
      <t>ト</t>
    </rPh>
    <phoneticPr fontId="12"/>
  </si>
  <si>
    <t>県
平均
Ａ</t>
  </si>
  <si>
    <t>ragan　1.0未満</t>
    <rPh sb="9" eb="11">
      <t>ミマン</t>
    </rPh>
    <phoneticPr fontId="12"/>
  </si>
  <si>
    <t>mushiba　罹患率</t>
    <rPh sb="8" eb="11">
      <t>リカンリツ</t>
    </rPh>
    <phoneticPr fontId="12"/>
  </si>
  <si>
    <t>結核</t>
    <rPh sb="0" eb="1">
      <t>ムスブ</t>
    </rPh>
    <rPh sb="1" eb="2">
      <t>カク</t>
    </rPh>
    <phoneticPr fontId="35"/>
  </si>
  <si>
    <t>山形県</t>
    <rPh sb="0" eb="3">
      <t>ヤマガタケン</t>
    </rPh>
    <phoneticPr fontId="12"/>
  </si>
  <si>
    <t>差
A-B</t>
  </si>
  <si>
    <t>全国
B</t>
  </si>
  <si>
    <t>　　(女)</t>
    <rPh sb="3" eb="4">
      <t>オンナ</t>
    </rPh>
    <phoneticPr fontId="12"/>
  </si>
  <si>
    <r>
      <t>表－１　年齢別、男女別体格の平均値(</t>
    </r>
    <r>
      <rPr>
        <b/>
        <sz val="14"/>
        <color auto="1"/>
        <rFont val="ＭＳ ゴシック"/>
      </rPr>
      <t>令和２年度)</t>
    </r>
    <rPh sb="18" eb="20">
      <t>レイワ</t>
    </rPh>
    <phoneticPr fontId="12"/>
  </si>
  <si>
    <t>差</t>
    <rPh sb="0" eb="1">
      <t>サ</t>
    </rPh>
    <phoneticPr fontId="7"/>
  </si>
  <si>
    <t>平成22年度</t>
    <rPh sb="0" eb="2">
      <t>ヘイセイ</t>
    </rPh>
    <rPh sb="4" eb="6">
      <t>ネンド</t>
    </rPh>
    <phoneticPr fontId="7"/>
  </si>
  <si>
    <t>令和元年度</t>
  </si>
  <si>
    <t>幼 稚 園</t>
    <rPh sb="0" eb="1">
      <t>ヨウ</t>
    </rPh>
    <rPh sb="2" eb="3">
      <t>ワカ</t>
    </rPh>
    <rPh sb="4" eb="5">
      <t>エン</t>
    </rPh>
    <phoneticPr fontId="36"/>
  </si>
  <si>
    <t>小 学 校</t>
    <rPh sb="0" eb="1">
      <t>ショウ</t>
    </rPh>
    <rPh sb="2" eb="3">
      <t>ガク</t>
    </rPh>
    <rPh sb="4" eb="5">
      <t>コウ</t>
    </rPh>
    <phoneticPr fontId="36"/>
  </si>
  <si>
    <t>男女計</t>
    <rPh sb="0" eb="3">
      <t>ダンジョケイ</t>
    </rPh>
    <phoneticPr fontId="7"/>
  </si>
  <si>
    <t>高等学校</t>
    <rPh sb="0" eb="1">
      <t>タカ</t>
    </rPh>
    <rPh sb="1" eb="2">
      <t>トウ</t>
    </rPh>
    <rPh sb="2" eb="3">
      <t>ガク</t>
    </rPh>
    <rPh sb="3" eb="4">
      <t>コウ</t>
    </rPh>
    <phoneticPr fontId="36"/>
  </si>
  <si>
    <t>男</t>
    <rPh sb="0" eb="1">
      <t>オトコ</t>
    </rPh>
    <phoneticPr fontId="7"/>
  </si>
  <si>
    <t>29年度</t>
    <rPh sb="2" eb="3">
      <t>ド</t>
    </rPh>
    <phoneticPr fontId="7"/>
  </si>
  <si>
    <t>最小値</t>
    <rPh sb="0" eb="3">
      <t>サイショウチ</t>
    </rPh>
    <phoneticPr fontId="7"/>
  </si>
  <si>
    <t>- 14 -</t>
  </si>
  <si>
    <t xml:space="preserve">     ※　身長別標準体重 (kg)  ＝  ａ  ×  実測身長 (cm) － ｂ</t>
    <rPh sb="7" eb="10">
      <t>シンチョウベツ</t>
    </rPh>
    <rPh sb="10" eb="12">
      <t>ヒョウジュン</t>
    </rPh>
    <rPh sb="12" eb="14">
      <t>タイジュウ</t>
    </rPh>
    <rPh sb="30" eb="32">
      <t>ジッソク</t>
    </rPh>
    <rPh sb="32" eb="34">
      <t>シンチョウ</t>
    </rPh>
    <phoneticPr fontId="7"/>
  </si>
  <si>
    <t>　　   係数
年齢</t>
    <rPh sb="5" eb="7">
      <t>ケイスウ</t>
    </rPh>
    <rPh sb="8" eb="10">
      <t>ネンレイ</t>
    </rPh>
    <phoneticPr fontId="7"/>
  </si>
  <si>
    <t>- 16 -</t>
  </si>
  <si>
    <t xml:space="preserve">      出典：公益財団法人日本学校保健会「児童生徒の健康診断マニュアル（平成27年度改訂版）」</t>
    <rPh sb="6" eb="8">
      <t>シュッテン</t>
    </rPh>
    <rPh sb="9" eb="11">
      <t>コウエキ</t>
    </rPh>
    <rPh sb="11" eb="15">
      <t>ザイダンホウジン</t>
    </rPh>
    <rPh sb="15" eb="17">
      <t>ニホン</t>
    </rPh>
    <rPh sb="17" eb="19">
      <t>ガッコウ</t>
    </rPh>
    <rPh sb="19" eb="21">
      <t>ホケン</t>
    </rPh>
    <rPh sb="21" eb="22">
      <t>カイ</t>
    </rPh>
    <rPh sb="23" eb="25">
      <t>ジドウ</t>
    </rPh>
    <rPh sb="25" eb="27">
      <t>セイト</t>
    </rPh>
    <rPh sb="28" eb="30">
      <t>ケンコウ</t>
    </rPh>
    <rPh sb="30" eb="32">
      <t>シンダン</t>
    </rPh>
    <rPh sb="38" eb="40">
      <t>ヘイセイ</t>
    </rPh>
    <rPh sb="42" eb="44">
      <t>ネンド</t>
    </rPh>
    <rPh sb="44" eb="47">
      <t>カイテイバン</t>
    </rPh>
    <phoneticPr fontId="7"/>
  </si>
  <si>
    <t>平均身長</t>
    <rPh sb="0" eb="2">
      <t>ヘイキン</t>
    </rPh>
    <rPh sb="2" eb="4">
      <t>シンチョウ</t>
    </rPh>
    <phoneticPr fontId="7"/>
  </si>
  <si>
    <t>宮城県、秋田県</t>
    <rPh sb="0" eb="3">
      <t>ミヤギケン</t>
    </rPh>
    <rPh sb="4" eb="7">
      <t>アキタケン</t>
    </rPh>
    <phoneticPr fontId="12"/>
  </si>
  <si>
    <t>平均身長時</t>
    <rPh sb="0" eb="2">
      <t>ヘイキン</t>
    </rPh>
    <rPh sb="2" eb="4">
      <t>シンチョウ</t>
    </rPh>
    <rPh sb="4" eb="5">
      <t>ジ</t>
    </rPh>
    <phoneticPr fontId="7"/>
  </si>
  <si>
    <t>図９</t>
    <rPh sb="0" eb="1">
      <t>ズ</t>
    </rPh>
    <phoneticPr fontId="12"/>
  </si>
  <si>
    <t>の標準体重</t>
    <rPh sb="1" eb="3">
      <t>ヒョウジュン</t>
    </rPh>
    <rPh sb="3" eb="5">
      <t>タイジュウ</t>
    </rPh>
    <phoneticPr fontId="7"/>
  </si>
  <si>
    <t>(cm)</t>
  </si>
  <si>
    <t>(kg)</t>
  </si>
  <si>
    <t>平均体重</t>
    <rPh sb="0" eb="2">
      <t>ヘイキン</t>
    </rPh>
    <rPh sb="2" eb="4">
      <t>タイジュウ</t>
    </rPh>
    <phoneticPr fontId="7"/>
  </si>
  <si>
    <t>痩身傾向児（男子）</t>
    <rPh sb="0" eb="2">
      <t>ソウシン</t>
    </rPh>
    <rPh sb="2" eb="5">
      <t>ケイコウジ</t>
    </rPh>
    <rPh sb="6" eb="8">
      <t>ダンシ</t>
    </rPh>
    <phoneticPr fontId="7"/>
  </si>
  <si>
    <t>年齢</t>
    <rPh sb="0" eb="2">
      <t>ネンレイ</t>
    </rPh>
    <phoneticPr fontId="7"/>
  </si>
  <si>
    <t>茨城県</t>
    <rPh sb="2" eb="3">
      <t>ケン</t>
    </rPh>
    <phoneticPr fontId="12"/>
  </si>
  <si>
    <t>26年度</t>
    <rPh sb="2" eb="3">
      <t>ド</t>
    </rPh>
    <phoneticPr fontId="7"/>
  </si>
  <si>
    <t>図８</t>
    <rPh sb="0" eb="1">
      <t>ズ</t>
    </rPh>
    <phoneticPr fontId="12"/>
  </si>
  <si>
    <t>増減(ﾎﾟｲﾝﾄ)数</t>
    <rPh sb="0" eb="2">
      <t>ゾウゲン</t>
    </rPh>
    <rPh sb="9" eb="10">
      <t>スウ</t>
    </rPh>
    <phoneticPr fontId="7"/>
  </si>
  <si>
    <t>痩身傾向児（女子）</t>
    <rPh sb="0" eb="2">
      <t>ソウシン</t>
    </rPh>
    <rPh sb="2" eb="5">
      <t>ケイコウジ</t>
    </rPh>
    <rPh sb="6" eb="8">
      <t>ジョシ</t>
    </rPh>
    <phoneticPr fontId="7"/>
  </si>
  <si>
    <t>- 15 -</t>
  </si>
  <si>
    <t>- 17 -</t>
  </si>
  <si>
    <t>- 18 -</t>
  </si>
  <si>
    <t>変動</t>
    <rPh sb="0" eb="2">
      <t>ヘンドウ</t>
    </rPh>
    <phoneticPr fontId="12"/>
  </si>
  <si>
    <t>7　年齢別、男女別体格の平均値の全国との比較（令和２年度）</t>
  </si>
  <si>
    <t>1　調査の概要</t>
    <rPh sb="2" eb="4">
      <t>チョウサ</t>
    </rPh>
    <rPh sb="5" eb="7">
      <t>ガイヨウ</t>
    </rPh>
    <phoneticPr fontId="7"/>
  </si>
  <si>
    <t>R元年度</t>
    <rPh sb="1" eb="2">
      <t>ガン</t>
    </rPh>
    <rPh sb="2" eb="4">
      <t>ネンド</t>
    </rPh>
    <phoneticPr fontId="7"/>
  </si>
  <si>
    <t>2　調査結果の概要</t>
    <rPh sb="2" eb="6">
      <t>チョウサケッカ</t>
    </rPh>
    <rPh sb="7" eb="9">
      <t>ガイヨウ</t>
    </rPh>
    <phoneticPr fontId="7"/>
  </si>
  <si>
    <t>3　年齢別身長・体重の全国第１位の都道府県名とその数値</t>
  </si>
  <si>
    <t>18　学校種類別、ぜん息の者の割合の推移と全国との比較（男女計）</t>
    <rPh sb="3" eb="8">
      <t>ガッコウシュルイベツ</t>
    </rPh>
    <rPh sb="11" eb="12">
      <t>ソク</t>
    </rPh>
    <rPh sb="13" eb="14">
      <t>モノ</t>
    </rPh>
    <rPh sb="15" eb="17">
      <t>ワリアイ</t>
    </rPh>
    <rPh sb="18" eb="20">
      <t>スイイ</t>
    </rPh>
    <rPh sb="21" eb="23">
      <t>ゼンコク</t>
    </rPh>
    <rPh sb="25" eb="27">
      <t>ヒカク</t>
    </rPh>
    <rPh sb="28" eb="30">
      <t>ダンジョ</t>
    </rPh>
    <rPh sb="30" eb="31">
      <t>ケイ</t>
    </rPh>
    <phoneticPr fontId="7"/>
  </si>
  <si>
    <t>19　年齢別　肥満傾向児の出現率</t>
    <rPh sb="3" eb="6">
      <t>ネンレイベツ</t>
    </rPh>
    <rPh sb="7" eb="9">
      <t>ヒマン</t>
    </rPh>
    <rPh sb="9" eb="11">
      <t>ケイコウ</t>
    </rPh>
    <rPh sb="11" eb="12">
      <t>ジ</t>
    </rPh>
    <rPh sb="13" eb="15">
      <t>シュツゲン</t>
    </rPh>
    <rPh sb="15" eb="16">
      <t>リツ</t>
    </rPh>
    <phoneticPr fontId="7"/>
  </si>
  <si>
    <t>4　年齢別体格の全国との比較</t>
    <rPh sb="2" eb="5">
      <t>ネンレイベツ</t>
    </rPh>
    <rPh sb="5" eb="7">
      <t>タイカク</t>
    </rPh>
    <rPh sb="8" eb="10">
      <t>ゼンコク</t>
    </rPh>
    <rPh sb="12" eb="14">
      <t>ヒカク</t>
    </rPh>
    <phoneticPr fontId="7"/>
  </si>
  <si>
    <t>9　健康状態調査　　肥満傾向児、痩身傾向児の出現率</t>
    <rPh sb="2" eb="8">
      <t>ケンコウジョウタイチョウサ</t>
    </rPh>
    <rPh sb="10" eb="15">
      <t>ヒマンケイコウジ</t>
    </rPh>
    <rPh sb="16" eb="18">
      <t>ソウシン</t>
    </rPh>
    <rPh sb="18" eb="20">
      <t>ケイコウ</t>
    </rPh>
    <rPh sb="20" eb="21">
      <t>ジ</t>
    </rPh>
    <rPh sb="22" eb="25">
      <t>シュツゲンリツ</t>
    </rPh>
    <phoneticPr fontId="7"/>
  </si>
  <si>
    <t>10　裸眼視力1.0未満の者（秋田県）　むし歯（う歯）の罹患率（秋田県）</t>
    <rPh sb="3" eb="7">
      <t>ラガンシリョク</t>
    </rPh>
    <rPh sb="10" eb="12">
      <t>ミマン</t>
    </rPh>
    <rPh sb="13" eb="14">
      <t>モノ</t>
    </rPh>
    <rPh sb="15" eb="18">
      <t>アキタケン</t>
    </rPh>
    <rPh sb="22" eb="23">
      <t>バ</t>
    </rPh>
    <rPh sb="25" eb="26">
      <t>シ</t>
    </rPh>
    <rPh sb="28" eb="31">
      <t>リカンリツ</t>
    </rPh>
    <rPh sb="32" eb="35">
      <t>アキタケン</t>
    </rPh>
    <phoneticPr fontId="7"/>
  </si>
  <si>
    <t>11　ぜん息の者の割合（秋田県）</t>
    <rPh sb="7" eb="8">
      <t>モノ</t>
    </rPh>
    <rPh sb="9" eb="11">
      <t>ワリアイ</t>
    </rPh>
    <rPh sb="12" eb="15">
      <t>アキタケン</t>
    </rPh>
    <phoneticPr fontId="7"/>
  </si>
  <si>
    <t>15　年齢別　疾病・異常被患率等（秋田県　男）</t>
    <rPh sb="3" eb="6">
      <t>ネンレイベツ</t>
    </rPh>
    <rPh sb="7" eb="9">
      <t>シッペイ</t>
    </rPh>
    <rPh sb="10" eb="12">
      <t>イジョウ</t>
    </rPh>
    <rPh sb="12" eb="13">
      <t>ヒ</t>
    </rPh>
    <rPh sb="13" eb="14">
      <t>カン</t>
    </rPh>
    <rPh sb="14" eb="15">
      <t>リツ</t>
    </rPh>
    <rPh sb="15" eb="16">
      <t>トウ</t>
    </rPh>
    <rPh sb="17" eb="20">
      <t>アキタケン</t>
    </rPh>
    <rPh sb="21" eb="22">
      <t>オトコ</t>
    </rPh>
    <phoneticPr fontId="7"/>
  </si>
  <si>
    <t>16　年齢別　疾病・異常被患率等（秋田県　女）</t>
    <rPh sb="3" eb="6">
      <t>ネンレイベツ</t>
    </rPh>
    <rPh sb="7" eb="9">
      <t>シッペイ</t>
    </rPh>
    <rPh sb="10" eb="12">
      <t>イジョウ</t>
    </rPh>
    <rPh sb="12" eb="13">
      <t>ヒ</t>
    </rPh>
    <rPh sb="13" eb="14">
      <t>カン</t>
    </rPh>
    <rPh sb="14" eb="15">
      <t>リツ</t>
    </rPh>
    <rPh sb="15" eb="16">
      <t>トウ</t>
    </rPh>
    <rPh sb="17" eb="20">
      <t>アキタケン</t>
    </rPh>
    <rPh sb="21" eb="22">
      <t>オンナ</t>
    </rPh>
    <phoneticPr fontId="7"/>
  </si>
  <si>
    <t>裸　　眼　　視　　力</t>
  </si>
  <si>
    <t>※平成12年度及び全国値は統計処理の関係上、小数点第二位を表示している</t>
    <rPh sb="1" eb="3">
      <t>ヘイセイ</t>
    </rPh>
    <rPh sb="5" eb="7">
      <t>ネンド</t>
    </rPh>
    <rPh sb="7" eb="8">
      <t>オヨ</t>
    </rPh>
    <rPh sb="9" eb="11">
      <t>ゼンコク</t>
    </rPh>
    <rPh sb="11" eb="12">
      <t>チ</t>
    </rPh>
    <rPh sb="13" eb="15">
      <t>トウケイ</t>
    </rPh>
    <rPh sb="15" eb="17">
      <t>ショリ</t>
    </rPh>
    <rPh sb="18" eb="20">
      <t>カンケイ</t>
    </rPh>
    <rPh sb="20" eb="21">
      <t>ウエ</t>
    </rPh>
    <rPh sb="22" eb="25">
      <t>ショウスウテン</t>
    </rPh>
    <rPh sb="25" eb="26">
      <t>ダイ</t>
    </rPh>
    <rPh sb="26" eb="28">
      <t>ニイ</t>
    </rPh>
    <rPh sb="29" eb="31">
      <t>ヒョウジ</t>
    </rPh>
    <phoneticPr fontId="12"/>
  </si>
  <si>
    <t>疾患・異常
口腔咽喉頭</t>
  </si>
  <si>
    <t>1.0</t>
  </si>
  <si>
    <t>以</t>
  </si>
  <si>
    <t>新潟県、福井県、京都府</t>
    <rPh sb="0" eb="3">
      <t>ニイガタケン</t>
    </rPh>
    <rPh sb="4" eb="7">
      <t>フクイケン</t>
    </rPh>
    <rPh sb="8" eb="11">
      <t>キョウトフ</t>
    </rPh>
    <phoneticPr fontId="12"/>
  </si>
  <si>
    <t>上</t>
  </si>
  <si>
    <t>永久歯の１人当り平均むし歯(う歯)等数</t>
  </si>
  <si>
    <t>尿糖検出の者</t>
  </si>
  <si>
    <t>四肢の状態
せき柱・胸郭・</t>
    <rPh sb="3" eb="5">
      <t>ジョウタイ</t>
    </rPh>
    <phoneticPr fontId="35"/>
  </si>
  <si>
    <t xml:space="preserve"> 　　 　　精密検査を行うことができるようになったため，「結核の精密検査の対象者」には，学校医の診察の結果，精密検査が必要と認められた者も含まれる。</t>
    <rPh sb="67" eb="68">
      <t>シャ</t>
    </rPh>
    <phoneticPr fontId="35"/>
  </si>
  <si>
    <t>21　年齢別体格（身長）の推移（昭和40年度～令和２年度）</t>
  </si>
  <si>
    <t>令和２年度学校保健統計調査結果（確報）</t>
    <rPh sb="0" eb="2">
      <t>レイワ</t>
    </rPh>
    <rPh sb="3" eb="5">
      <t>ネンド</t>
    </rPh>
    <rPh sb="5" eb="9">
      <t>ガッコウホケン</t>
    </rPh>
    <rPh sb="9" eb="13">
      <t>トウケイチョウサ</t>
    </rPh>
    <rPh sb="13" eb="15">
      <t>ケッカ</t>
    </rPh>
    <rPh sb="16" eb="18">
      <t>カクホウ</t>
    </rPh>
    <phoneticPr fontId="7"/>
  </si>
  <si>
    <t xml:space="preserve">- </t>
  </si>
  <si>
    <t>平成２年度</t>
  </si>
  <si>
    <t>24年度</t>
    <rPh sb="2" eb="3">
      <t>ド</t>
    </rPh>
    <phoneticPr fontId="7"/>
  </si>
  <si>
    <t>30年度</t>
    <rPh sb="2" eb="3">
      <t>ド</t>
    </rPh>
    <phoneticPr fontId="7"/>
  </si>
  <si>
    <t>元年度</t>
    <rPh sb="0" eb="1">
      <t>ガン</t>
    </rPh>
    <rPh sb="1" eb="2">
      <t>ド</t>
    </rPh>
    <phoneticPr fontId="7"/>
  </si>
  <si>
    <r>
      <t>表－３　年齢別、男女別体格の平均値の</t>
    </r>
    <r>
      <rPr>
        <b/>
        <sz val="14"/>
        <color auto="1"/>
        <rFont val="ＭＳ ゴシック"/>
      </rPr>
      <t>平成２年度との比較</t>
    </r>
    <rPh sb="18" eb="20">
      <t>ヘイセイ</t>
    </rPh>
    <rPh sb="21" eb="23">
      <t>ネンド</t>
    </rPh>
    <phoneticPr fontId="12"/>
  </si>
  <si>
    <t>6　年齢別、男女別体格の平均値（令和２年度）</t>
  </si>
  <si>
    <t>8　年齢別、男女別体格の平均値の平成２年度との比較</t>
  </si>
  <si>
    <r>
      <t>表－３　年齢別、男女別体格の平均値の</t>
    </r>
    <r>
      <rPr>
        <sz val="14"/>
        <color auto="1"/>
        <rFont val="ＭＳ Ｐ明朝"/>
      </rPr>
      <t>平成２年度との比較</t>
    </r>
    <rPh sb="18" eb="20">
      <t>ヘイセイ</t>
    </rPh>
    <rPh sb="21" eb="23">
      <t>ネンド</t>
    </rPh>
    <phoneticPr fontId="12"/>
  </si>
  <si>
    <r>
      <t>平成２</t>
    </r>
    <r>
      <rPr>
        <sz val="12"/>
        <color auto="1"/>
        <rFont val="ＭＳ Ｐ明朝"/>
      </rPr>
      <t>年度 身長</t>
    </r>
    <rPh sb="0" eb="2">
      <t>ヘイセイ</t>
    </rPh>
    <rPh sb="6" eb="8">
      <t>シンチョウ</t>
    </rPh>
    <phoneticPr fontId="12"/>
  </si>
  <si>
    <t>5　年齢別体格の平成２年度との比較</t>
  </si>
  <si>
    <t>神奈川県</t>
    <rPh sb="3" eb="4">
      <t>ケン</t>
    </rPh>
    <phoneticPr fontId="12"/>
  </si>
  <si>
    <t>12　肥満傾向児の出現率の比較（H22→R２）</t>
  </si>
  <si>
    <r>
      <t>　　
45</t>
    </r>
    <r>
      <rPr>
        <sz val="9"/>
        <color auto="1"/>
        <rFont val="ＭＳ Ｐゴシック"/>
      </rPr>
      <t>年度</t>
    </r>
  </si>
  <si>
    <r>
      <t>　　
50</t>
    </r>
    <r>
      <rPr>
        <sz val="9"/>
        <color auto="1"/>
        <rFont val="ＭＳ Ｐゴシック"/>
      </rPr>
      <t>年度</t>
    </r>
  </si>
  <si>
    <r>
      <t>平成
2</t>
    </r>
    <r>
      <rPr>
        <sz val="9"/>
        <color auto="1"/>
        <rFont val="ＭＳ Ｐゴシック"/>
      </rPr>
      <t>年度</t>
    </r>
    <rPh sb="0" eb="2">
      <t>ヘイセイ</t>
    </rPh>
    <rPh sb="4" eb="5">
      <t>トシ</t>
    </rPh>
    <rPh sb="5" eb="6">
      <t>ド</t>
    </rPh>
    <phoneticPr fontId="31"/>
  </si>
  <si>
    <r>
      <t>　　
7</t>
    </r>
    <r>
      <rPr>
        <sz val="9"/>
        <color auto="1"/>
        <rFont val="ＭＳ Ｐゴシック"/>
      </rPr>
      <t>年度</t>
    </r>
  </si>
  <si>
    <r>
      <t xml:space="preserve">　　　　
</t>
    </r>
    <r>
      <rPr>
        <sz val="9"/>
        <color auto="1"/>
        <rFont val="ＭＳ Ｐゴシック"/>
      </rPr>
      <t>22年度</t>
    </r>
  </si>
  <si>
    <r>
      <t xml:space="preserve">　　　　
</t>
    </r>
    <r>
      <rPr>
        <sz val="9"/>
        <color auto="1"/>
        <rFont val="ＭＳ Ｐゴシック"/>
      </rPr>
      <t>27年度</t>
    </r>
  </si>
  <si>
    <t>23　17歳の者（高校3年生）の体格の推移（平成２年度～令和２年度）（男）</t>
  </si>
  <si>
    <t>24　17歳の者（高校3年生）の体格の推移（平成２年度～令和２年度）（女）</t>
  </si>
  <si>
    <r>
      <t>参考表－１　17歳の者(高校3年生)の体格の推移(</t>
    </r>
    <r>
      <rPr>
        <b/>
        <sz val="14"/>
        <color auto="1"/>
        <rFont val="ＭＳ ゴシック"/>
      </rPr>
      <t>平成２年度～令和２年度)</t>
    </r>
    <rPh sb="0" eb="2">
      <t>サンコウ</t>
    </rPh>
    <rPh sb="2" eb="3">
      <t>オモテ</t>
    </rPh>
    <rPh sb="25" eb="27">
      <t>ヘイセイ</t>
    </rPh>
    <rPh sb="28" eb="29">
      <t>トシ</t>
    </rPh>
    <rPh sb="31" eb="33">
      <t>レイワ</t>
    </rPh>
    <phoneticPr fontId="12"/>
  </si>
  <si>
    <r>
      <t>参考表－２　17歳の者(高校3年生)の体格の推移(</t>
    </r>
    <r>
      <rPr>
        <b/>
        <sz val="14"/>
        <color auto="1"/>
        <rFont val="ＭＳ ゴシック"/>
      </rPr>
      <t>平成２年度～令和２年度)</t>
    </r>
    <rPh sb="0" eb="2">
      <t>サンコウ</t>
    </rPh>
    <rPh sb="2" eb="3">
      <t>オモテ</t>
    </rPh>
    <rPh sb="25" eb="27">
      <t>ヘイセイ</t>
    </rPh>
    <rPh sb="31" eb="33">
      <t>レイワ</t>
    </rPh>
    <rPh sb="34" eb="35">
      <t>ネン</t>
    </rPh>
    <phoneticPr fontId="12"/>
  </si>
  <si>
    <r>
      <t>（参考）　</t>
    </r>
    <r>
      <rPr>
        <sz val="11"/>
        <color auto="1"/>
        <rFont val="明朝"/>
      </rPr>
      <t>令和２年度調査の平均身長の場合の標準体重</t>
    </r>
    <rPh sb="1" eb="3">
      <t>サンコウ</t>
    </rPh>
    <rPh sb="5" eb="7">
      <t>レイワ</t>
    </rPh>
    <rPh sb="8" eb="10">
      <t>ネンド</t>
    </rPh>
    <rPh sb="10" eb="12">
      <t>チョウサ</t>
    </rPh>
    <rPh sb="13" eb="15">
      <t>ヘイキン</t>
    </rPh>
    <rPh sb="15" eb="17">
      <t>シンチョウ</t>
    </rPh>
    <rPh sb="18" eb="20">
      <t>バアイ</t>
    </rPh>
    <rPh sb="21" eb="23">
      <t>ヒョウジュン</t>
    </rPh>
    <rPh sb="23" eb="25">
      <t>タイジュウ</t>
    </rPh>
    <phoneticPr fontId="7"/>
  </si>
  <si>
    <t>宮城県、東京都、神奈川県</t>
    <rPh sb="0" eb="3">
      <t>ミヤギケン</t>
    </rPh>
    <rPh sb="4" eb="7">
      <t>トウキョウト</t>
    </rPh>
    <rPh sb="8" eb="12">
      <t>カナガワケン</t>
    </rPh>
    <phoneticPr fontId="12"/>
  </si>
  <si>
    <t>千葉県</t>
    <rPh sb="0" eb="3">
      <t>チバケン</t>
    </rPh>
    <phoneticPr fontId="12"/>
  </si>
  <si>
    <t>神奈川県</t>
    <rPh sb="0" eb="4">
      <t>カナガワケン</t>
    </rPh>
    <phoneticPr fontId="12"/>
  </si>
  <si>
    <t>富山県</t>
    <rPh sb="0" eb="3">
      <t>トヤマケン</t>
    </rPh>
    <phoneticPr fontId="12"/>
  </si>
  <si>
    <t>福井県</t>
    <rPh sb="0" eb="3">
      <t>フクイケン</t>
    </rPh>
    <phoneticPr fontId="12"/>
  </si>
  <si>
    <t>京都府</t>
    <rPh sb="0" eb="3">
      <t>キョウトフ</t>
    </rPh>
    <phoneticPr fontId="12"/>
  </si>
  <si>
    <t>山形県</t>
    <rPh sb="2" eb="3">
      <t>ケン</t>
    </rPh>
    <phoneticPr fontId="12"/>
  </si>
  <si>
    <t>秋田県</t>
    <rPh sb="2" eb="3">
      <t>ケン</t>
    </rPh>
    <phoneticPr fontId="12"/>
  </si>
  <si>
    <t>平成22年度</t>
    <rPh sb="4" eb="5">
      <t>ネン</t>
    </rPh>
    <phoneticPr fontId="12"/>
  </si>
  <si>
    <t>佐賀県</t>
    <rPh sb="2" eb="3">
      <t>ケン</t>
    </rPh>
    <phoneticPr fontId="12"/>
  </si>
  <si>
    <t>青森県、千葉県</t>
    <rPh sb="0" eb="3">
      <t>アオモリケン</t>
    </rPh>
    <rPh sb="4" eb="7">
      <t>チバケン</t>
    </rPh>
    <phoneticPr fontId="12"/>
  </si>
  <si>
    <t>2年度</t>
    <rPh sb="1" eb="2">
      <t>ド</t>
    </rPh>
    <phoneticPr fontId="7"/>
  </si>
  <si>
    <t>令和2年度</t>
    <rPh sb="0" eb="2">
      <t>レイワ</t>
    </rPh>
    <phoneticPr fontId="12"/>
  </si>
  <si>
    <t>※平成12年度は統計処理の関係上、小数点第二位を表示している</t>
    <rPh sb="1" eb="3">
      <t>ヘイセイ</t>
    </rPh>
    <rPh sb="5" eb="7">
      <t>ネンド</t>
    </rPh>
    <rPh sb="8" eb="10">
      <t>トウケイ</t>
    </rPh>
    <rPh sb="10" eb="12">
      <t>ショリ</t>
    </rPh>
    <rPh sb="13" eb="15">
      <t>カンケイ</t>
    </rPh>
    <rPh sb="15" eb="16">
      <t>ウエ</t>
    </rPh>
    <rPh sb="17" eb="20">
      <t>ショウスウテン</t>
    </rPh>
    <rPh sb="20" eb="21">
      <t>ダイ</t>
    </rPh>
    <rPh sb="21" eb="23">
      <t>ニイ</t>
    </rPh>
    <rPh sb="24" eb="26">
      <t>ヒョウジ</t>
    </rPh>
    <phoneticPr fontId="12"/>
  </si>
  <si>
    <t>R2年度</t>
    <rPh sb="2" eb="4">
      <t>ネンド</t>
    </rPh>
    <phoneticPr fontId="7"/>
  </si>
  <si>
    <t>県と全国の差</t>
    <rPh sb="0" eb="1">
      <t>ケン</t>
    </rPh>
    <rPh sb="2" eb="4">
      <t>ゼンコク</t>
    </rPh>
    <rPh sb="5" eb="6">
      <t>サ</t>
    </rPh>
    <phoneticPr fontId="7"/>
  </si>
  <si>
    <r>
      <t>　参考図－１　年齢別体格（身長）の推移（昭和40</t>
    </r>
    <r>
      <rPr>
        <b/>
        <sz val="14"/>
        <color auto="1"/>
        <rFont val="ＭＳ ゴシック"/>
      </rPr>
      <t>年度～令和2年度）</t>
    </r>
    <rPh sb="1" eb="3">
      <t>サンコウ</t>
    </rPh>
    <rPh sb="3" eb="4">
      <t>ズ</t>
    </rPh>
    <rPh sb="13" eb="15">
      <t>シンチョウ</t>
    </rPh>
    <rPh sb="25" eb="26">
      <t>ド</t>
    </rPh>
    <rPh sb="27" eb="29">
      <t>レイワ</t>
    </rPh>
    <rPh sb="31" eb="32">
      <t>ド</t>
    </rPh>
    <phoneticPr fontId="31"/>
  </si>
  <si>
    <r>
      <t>　参考図－２　年齢別体格（体重）の推移（昭和40</t>
    </r>
    <r>
      <rPr>
        <b/>
        <sz val="14"/>
        <color auto="1"/>
        <rFont val="ＭＳ ゴシック"/>
      </rPr>
      <t>年度～令和2年度）</t>
    </r>
    <rPh sb="1" eb="3">
      <t>サンコウ</t>
    </rPh>
    <rPh sb="3" eb="4">
      <t>ズ</t>
    </rPh>
    <rPh sb="13" eb="15">
      <t>タイジュウ</t>
    </rPh>
    <rPh sb="25" eb="26">
      <t>ド</t>
    </rPh>
    <rPh sb="27" eb="29">
      <t>レイワ</t>
    </rPh>
    <rPh sb="31" eb="32">
      <t>ド</t>
    </rPh>
    <phoneticPr fontId="31"/>
  </si>
</sst>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76" formatCode="0.0_ "/>
    <numFmt numFmtId="177" formatCode="#,##0.0\ ;&quot;△ &quot;#,##0.0\ ;_*&quot;- &quot;"/>
    <numFmt numFmtId="178" formatCode="#,##0.0\ ;&quot;△ &quot;#,##0.0\ "/>
    <numFmt numFmtId="179" formatCode="0.0_)"/>
    <numFmt numFmtId="180" formatCode="#,##0.0_);[Red]\(#,##0.0\)"/>
    <numFmt numFmtId="181" formatCode="0.0_);[Red]\(0.0\)"/>
    <numFmt numFmtId="182" formatCode="_-&quot;¥&quot;* #,##0.00_-;\-&quot;¥&quot;* #,##0.00_-;_-&quot;¥&quot;* &quot;-&quot;??_-;_-@_-"/>
    <numFmt numFmtId="183" formatCode="#,##0;&quot;△ &quot;#,##0"/>
    <numFmt numFmtId="184" formatCode="#,##0\ ;&quot;△ &quot;#,##0\ ;_*&quot;- &quot;"/>
    <numFmt numFmtId="185" formatCode="0.00_);[Red]\(0.00\)"/>
    <numFmt numFmtId="186" formatCode="0_);[Red]\(0\)"/>
    <numFmt numFmtId="187" formatCode="#,##0.00;&quot;△ &quot;#,##0.00"/>
    <numFmt numFmtId="188" formatCode="0.00_ "/>
    <numFmt numFmtId="189" formatCode="#,##0.00_ "/>
    <numFmt numFmtId="190" formatCode="#,##0.0;&quot;△&quot;#,##0.0"/>
    <numFmt numFmtId="191" formatCode="#,##0.00;&quot;△&quot;#,##0.00;&quot;0.00&quot;;&quot;…&quot;"/>
    <numFmt numFmtId="192" formatCode="#,##0.00;&quot;△&quot;#,##0.00;&quot;…&quot;;&quot;－&quot;"/>
    <numFmt numFmtId="193" formatCode="#,##0.00;&quot;△&quot;#,##0.00;&quot;－&quot;;&quot;…&quot;"/>
    <numFmt numFmtId="194" formatCode="0.00;&quot;△ &quot;0.00"/>
    <numFmt numFmtId="195" formatCode="#,##0.00\ ;&quot;△&quot;#,##0.00\ ;_*&quot;- &quot;"/>
    <numFmt numFmtId="196" formatCode="0.0;&quot;△ &quot;0.0"/>
    <numFmt numFmtId="197" formatCode="#,##0.00\ ;&quot;△ &quot;#,##0.00\ ;_*&quot;- &quot;"/>
    <numFmt numFmtId="198" formatCode="0.00;&quot;▲ &quot;0.00"/>
    <numFmt numFmtId="199" formatCode="#,##0.0;&quot;△ &quot;#,##0.0"/>
    <numFmt numFmtId="200" formatCode="#,##0.0\ ;&quot;△&quot;#,##0.0\ ;_*&quot;- &quot;"/>
    <numFmt numFmtId="201" formatCode="#,##0.00\ ;&quot;△ &quot;#,##0.00\ "/>
    <numFmt numFmtId="202" formatCode="0.000_ "/>
  </numFmts>
  <fonts count="37">
    <font>
      <sz val="11"/>
      <color auto="1"/>
      <name val="明朝"/>
      <family val="1"/>
    </font>
    <font>
      <sz val="11"/>
      <color auto="1"/>
      <name val="ＭＳ Ｐゴシック"/>
      <family val="3"/>
    </font>
    <font>
      <sz val="12"/>
      <color auto="1"/>
      <name val="ＭＳ 明朝"/>
      <family val="1"/>
    </font>
    <font>
      <sz val="11"/>
      <color auto="1"/>
      <name val="ＭＳ 明朝"/>
      <family val="1"/>
    </font>
    <font>
      <sz val="9"/>
      <color auto="1"/>
      <name val="ＭＳ ゴシック"/>
      <family val="3"/>
    </font>
    <font>
      <sz val="11"/>
      <color auto="1"/>
      <name val="明朝"/>
      <family val="1"/>
    </font>
    <font>
      <sz val="14"/>
      <color auto="1"/>
      <name val="Terminal"/>
      <family val="3"/>
    </font>
    <font>
      <sz val="6"/>
      <color auto="1"/>
      <name val="明朝"/>
      <family val="1"/>
    </font>
    <font>
      <sz val="14"/>
      <color auto="1"/>
      <name val="ＭＳ Ｐゴシック"/>
      <family val="3"/>
    </font>
    <font>
      <sz val="11"/>
      <color auto="1"/>
      <name val="ＭＳ 明朝"/>
      <family val="1"/>
    </font>
    <font>
      <u/>
      <sz val="11"/>
      <color theme="10"/>
      <name val="明朝"/>
      <family val="1"/>
    </font>
    <font>
      <u/>
      <sz val="11"/>
      <color auto="1"/>
      <name val="明朝"/>
      <family val="1"/>
    </font>
    <font>
      <sz val="6"/>
      <color auto="1"/>
      <name val="ＭＳ Ｐ明朝"/>
      <family val="1"/>
    </font>
    <font>
      <sz val="10"/>
      <color auto="1"/>
      <name val="明朝"/>
      <family val="1"/>
    </font>
    <font>
      <sz val="11.5"/>
      <color auto="1"/>
      <name val="明朝"/>
      <family val="1"/>
    </font>
    <font>
      <sz val="11.5"/>
      <color auto="1"/>
      <name val="ＭＳ Ｐ明朝"/>
      <family val="1"/>
    </font>
    <font>
      <sz val="10"/>
      <color auto="1"/>
      <name val="ＭＳ Ｐ明朝"/>
      <family val="1"/>
    </font>
    <font>
      <b/>
      <sz val="14"/>
      <color auto="1"/>
      <name val="ＭＳ ゴシック"/>
      <family val="3"/>
    </font>
    <font>
      <sz val="12"/>
      <color auto="1"/>
      <name val="ＭＳ Ｐ明朝"/>
      <family val="1"/>
    </font>
    <font>
      <sz val="11"/>
      <color auto="1"/>
      <name val="ＭＳ Ｐ明朝"/>
      <family val="1"/>
    </font>
    <font>
      <sz val="14"/>
      <color auto="1"/>
      <name val="明朝"/>
      <family val="1"/>
    </font>
    <font>
      <sz val="16"/>
      <color auto="1"/>
      <name val="ＭＳ Ｐ明朝"/>
      <family val="1"/>
    </font>
    <font>
      <sz val="14"/>
      <color auto="1"/>
      <name val="ＭＳ Ｐ明朝"/>
      <family val="1"/>
    </font>
    <font>
      <sz val="10"/>
      <color auto="1"/>
      <name val="ＭＳ 明朝"/>
      <family val="1"/>
    </font>
    <font>
      <sz val="14"/>
      <color auto="1"/>
      <name val="ＭＳ 明朝"/>
      <family val="1"/>
    </font>
    <font>
      <sz val="10"/>
      <color auto="1"/>
      <name val="ＭＳ Ｐゴシック"/>
      <family val="3"/>
    </font>
    <font>
      <sz val="14"/>
      <color auto="1"/>
      <name val="ＭＳ ゴシック"/>
      <family val="3"/>
    </font>
    <font>
      <sz val="10"/>
      <color auto="1"/>
      <name val="ＭＳ ゴシック"/>
      <family val="3"/>
    </font>
    <font>
      <b/>
      <sz val="16"/>
      <color auto="1"/>
      <name val="ＭＳ ゴシック"/>
      <family val="3"/>
    </font>
    <font>
      <sz val="11"/>
      <color auto="1"/>
      <name val="ＭＳ ゴシック"/>
      <family val="3"/>
    </font>
    <font>
      <sz val="12"/>
      <color auto="1"/>
      <name val="明朝"/>
      <family val="1"/>
    </font>
    <font>
      <sz val="10"/>
      <color auto="1"/>
      <name val="ＭＳ Ｐ明朝"/>
      <family val="1"/>
    </font>
    <font>
      <b/>
      <sz val="11"/>
      <color auto="1"/>
      <name val="明朝"/>
      <family val="1"/>
    </font>
    <font>
      <b/>
      <sz val="11"/>
      <color auto="1"/>
      <name val="ＭＳ Ｐゴシック"/>
      <family val="3"/>
    </font>
    <font>
      <sz val="9"/>
      <color auto="1"/>
      <name val="ＭＳ Ｐゴシック"/>
      <family val="3"/>
    </font>
    <font>
      <sz val="7"/>
      <color auto="1"/>
      <name val="ＭＳ Ｐゴシック"/>
      <family val="3"/>
    </font>
    <font>
      <sz val="11"/>
      <color auto="1"/>
      <name val="ＭＳ Ｐ明朝"/>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double">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bottom style="thin">
        <color indexed="64"/>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s>
  <cellStyleXfs count="14">
    <xf numFmtId="0" fontId="0" fillId="0" borderId="0"/>
    <xf numFmtId="9" fontId="1"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3" fillId="0" borderId="0"/>
    <xf numFmtId="0" fontId="4" fillId="0" borderId="0"/>
    <xf numFmtId="0" fontId="1" fillId="0" borderId="0"/>
    <xf numFmtId="0" fontId="5" fillId="0" borderId="0"/>
    <xf numFmtId="0" fontId="6" fillId="0" borderId="0"/>
    <xf numFmtId="0" fontId="6" fillId="0" borderId="0"/>
    <xf numFmtId="0" fontId="2" fillId="0" borderId="0"/>
    <xf numFmtId="0" fontId="10" fillId="0" borderId="0" applyNumberFormat="0" applyFill="0" applyBorder="0" applyAlignment="0" applyProtection="0"/>
    <xf numFmtId="38" fontId="5" fillId="0" borderId="0" applyFont="0" applyFill="0" applyBorder="0" applyAlignment="0" applyProtection="0">
      <alignment vertical="center"/>
    </xf>
  </cellStyleXfs>
  <cellXfs count="637">
    <xf numFmtId="0" fontId="0" fillId="0" borderId="0" xfId="0"/>
    <xf numFmtId="0" fontId="3" fillId="0" borderId="0" xfId="0" applyFont="1"/>
    <xf numFmtId="0" fontId="8" fillId="0" borderId="0" xfId="0" applyFont="1"/>
    <xf numFmtId="0" fontId="8" fillId="0" borderId="0" xfId="0" applyFont="1" applyAlignment="1">
      <alignment horizontal="center"/>
    </xf>
    <xf numFmtId="0" fontId="3" fillId="0" borderId="0" xfId="11" applyFont="1" applyAlignment="1">
      <alignment vertical="center"/>
    </xf>
    <xf numFmtId="0" fontId="9" fillId="0" borderId="0" xfId="11" applyFont="1" applyAlignment="1">
      <alignment vertical="center"/>
    </xf>
    <xf numFmtId="0" fontId="11" fillId="0" borderId="0" xfId="12" applyFont="1"/>
    <xf numFmtId="0" fontId="11" fillId="0" borderId="0" xfId="12" applyFont="1" applyAlignment="1"/>
    <xf numFmtId="0" fontId="0" fillId="0" borderId="0" xfId="0"/>
    <xf numFmtId="0" fontId="1" fillId="0" borderId="0" xfId="0" applyFont="1"/>
    <xf numFmtId="0" fontId="0" fillId="0" borderId="0" xfId="0" applyAlignment="1">
      <alignment horizontal="center"/>
    </xf>
    <xf numFmtId="0" fontId="13" fillId="0" borderId="0" xfId="0" applyFont="1"/>
    <xf numFmtId="176" fontId="13" fillId="0" borderId="0" xfId="0" applyNumberFormat="1" applyFont="1"/>
    <xf numFmtId="177" fontId="13" fillId="0" borderId="0" xfId="0" applyNumberFormat="1" applyFont="1"/>
    <xf numFmtId="0" fontId="14" fillId="0" borderId="0" xfId="0" applyFont="1"/>
    <xf numFmtId="0" fontId="15" fillId="0" borderId="0" xfId="0" applyFont="1"/>
    <xf numFmtId="0" fontId="15" fillId="0" borderId="0" xfId="0" applyFont="1" applyAlignment="1">
      <alignment vertical="top"/>
    </xf>
    <xf numFmtId="0" fontId="15" fillId="0" borderId="0" xfId="0" applyFont="1" applyAlignment="1"/>
    <xf numFmtId="0" fontId="16" fillId="0" borderId="0" xfId="0" applyFont="1"/>
    <xf numFmtId="0" fontId="17" fillId="0" borderId="0" xfId="0" applyFont="1" applyAlignment="1"/>
    <xf numFmtId="0" fontId="14" fillId="0" borderId="0" xfId="0" applyFont="1" applyAlignment="1">
      <alignment horizontal="centerContinuous"/>
    </xf>
    <xf numFmtId="0" fontId="18" fillId="0" borderId="1" xfId="0" applyFont="1" applyBorder="1"/>
    <xf numFmtId="0" fontId="18" fillId="0" borderId="0" xfId="0" applyFont="1"/>
    <xf numFmtId="0" fontId="18" fillId="0" borderId="2" xfId="0" applyFont="1" applyBorder="1" applyAlignment="1">
      <alignment horizontal="center"/>
    </xf>
    <xf numFmtId="0" fontId="18" fillId="0" borderId="3" xfId="0" applyFont="1" applyBorder="1" applyAlignment="1">
      <alignment vertical="top"/>
    </xf>
    <xf numFmtId="0" fontId="18" fillId="0" borderId="1" xfId="0" applyFont="1" applyBorder="1" applyAlignment="1"/>
    <xf numFmtId="0" fontId="18" fillId="0" borderId="2" xfId="0" applyFont="1" applyBorder="1" applyAlignment="1"/>
    <xf numFmtId="0" fontId="18" fillId="0" borderId="3" xfId="0" applyFont="1" applyBorder="1" applyAlignment="1"/>
    <xf numFmtId="0" fontId="13" fillId="0" borderId="0" xfId="0" applyFont="1" applyAlignment="1">
      <alignment horizontal="centerContinuous"/>
    </xf>
    <xf numFmtId="0" fontId="18" fillId="0" borderId="4" xfId="0" applyFont="1" applyBorder="1"/>
    <xf numFmtId="0" fontId="18" fillId="0" borderId="5" xfId="0" applyFont="1" applyBorder="1" applyAlignment="1">
      <alignment horizontal="center"/>
    </xf>
    <xf numFmtId="0" fontId="18" fillId="0" borderId="6" xfId="0" applyFont="1" applyBorder="1" applyAlignment="1">
      <alignment vertical="top"/>
    </xf>
    <xf numFmtId="0" fontId="18" fillId="0" borderId="7" xfId="0" applyFont="1" applyBorder="1" applyAlignment="1">
      <alignment horizontal="center"/>
    </xf>
    <xf numFmtId="0" fontId="18" fillId="0" borderId="8" xfId="0" applyFont="1" applyBorder="1" applyAlignment="1">
      <alignment horizontal="center"/>
    </xf>
    <xf numFmtId="0" fontId="18" fillId="0" borderId="6" xfId="0" applyFont="1" applyBorder="1" applyAlignment="1">
      <alignment horizontal="center"/>
    </xf>
    <xf numFmtId="0" fontId="18" fillId="0" borderId="7" xfId="0" applyFont="1" applyBorder="1" applyAlignment="1"/>
    <xf numFmtId="0" fontId="18" fillId="0" borderId="8" xfId="0" applyFont="1" applyBorder="1" applyAlignment="1"/>
    <xf numFmtId="0" fontId="18" fillId="0" borderId="8" xfId="0" applyFont="1" applyBorder="1" applyAlignment="1" applyProtection="1">
      <alignment shrinkToFit="1"/>
      <protection locked="0"/>
    </xf>
    <xf numFmtId="0" fontId="18" fillId="0" borderId="8" xfId="0" applyFont="1" applyBorder="1" applyAlignment="1">
      <alignment shrinkToFit="1"/>
    </xf>
    <xf numFmtId="0" fontId="18" fillId="0" borderId="6" xfId="0" applyFont="1" applyBorder="1" applyAlignment="1"/>
    <xf numFmtId="0" fontId="18" fillId="0" borderId="9" xfId="0" applyFont="1" applyBorder="1" applyAlignment="1"/>
    <xf numFmtId="0" fontId="18" fillId="0" borderId="8" xfId="0" applyFont="1" applyBorder="1" applyAlignment="1">
      <alignment horizontal="left"/>
    </xf>
    <xf numFmtId="49" fontId="19" fillId="0" borderId="0" xfId="0" applyNumberFormat="1" applyFont="1" applyAlignment="1">
      <alignment vertical="center"/>
    </xf>
    <xf numFmtId="176" fontId="13" fillId="0" borderId="0" xfId="0" applyNumberFormat="1" applyFont="1" applyAlignment="1">
      <alignment horizontal="centerContinuous"/>
    </xf>
    <xf numFmtId="176" fontId="14" fillId="0" borderId="0" xfId="0" applyNumberFormat="1" applyFont="1" applyAlignment="1">
      <alignment horizontal="centerContinuous"/>
    </xf>
    <xf numFmtId="176" fontId="18" fillId="0" borderId="0" xfId="0" applyNumberFormat="1" applyFont="1"/>
    <xf numFmtId="176" fontId="18" fillId="0" borderId="4" xfId="0" applyNumberFormat="1" applyFont="1" applyBorder="1" applyAlignment="1">
      <alignment horizontal="center"/>
    </xf>
    <xf numFmtId="176" fontId="18" fillId="0" borderId="5" xfId="0" applyNumberFormat="1" applyFont="1" applyBorder="1" applyAlignment="1">
      <alignment horizontal="center"/>
    </xf>
    <xf numFmtId="176" fontId="18" fillId="0" borderId="6" xfId="0" applyNumberFormat="1" applyFont="1" applyBorder="1" applyAlignment="1">
      <alignment horizontal="center" vertical="top"/>
    </xf>
    <xf numFmtId="176" fontId="18" fillId="0" borderId="8" xfId="0" applyNumberFormat="1" applyFont="1" applyBorder="1" applyAlignment="1"/>
    <xf numFmtId="176" fontId="18" fillId="0" borderId="6" xfId="0" applyNumberFormat="1" applyFont="1" applyBorder="1" applyAlignment="1"/>
    <xf numFmtId="176" fontId="18" fillId="0" borderId="7" xfId="0" applyNumberFormat="1" applyFont="1" applyBorder="1" applyAlignment="1"/>
    <xf numFmtId="176" fontId="18" fillId="0" borderId="8" xfId="0" applyNumberFormat="1" applyFont="1" applyBorder="1" applyAlignment="1">
      <alignment horizontal="right"/>
    </xf>
    <xf numFmtId="176" fontId="16" fillId="0" borderId="0" xfId="0" applyNumberFormat="1" applyFont="1"/>
    <xf numFmtId="176" fontId="18" fillId="0" borderId="9" xfId="0" applyNumberFormat="1" applyFont="1" applyBorder="1" applyAlignment="1"/>
    <xf numFmtId="177" fontId="13" fillId="0" borderId="0" xfId="0" applyNumberFormat="1" applyFont="1" applyAlignment="1">
      <alignment horizontal="centerContinuous"/>
    </xf>
    <xf numFmtId="177" fontId="14" fillId="0" borderId="0" xfId="0" applyNumberFormat="1" applyFont="1" applyAlignment="1">
      <alignment horizontal="centerContinuous"/>
    </xf>
    <xf numFmtId="177" fontId="18" fillId="0" borderId="0" xfId="0" applyNumberFormat="1" applyFont="1"/>
    <xf numFmtId="177" fontId="18" fillId="0" borderId="4" xfId="0" applyNumberFormat="1" applyFont="1" applyBorder="1" applyAlignment="1">
      <alignment horizontal="center"/>
    </xf>
    <xf numFmtId="177" fontId="18" fillId="0" borderId="5" xfId="0" applyNumberFormat="1" applyFont="1" applyBorder="1" applyAlignment="1">
      <alignment horizontal="center"/>
    </xf>
    <xf numFmtId="177" fontId="18" fillId="0" borderId="6" xfId="0" applyNumberFormat="1" applyFont="1" applyBorder="1" applyAlignment="1">
      <alignment horizontal="center" vertical="top"/>
    </xf>
    <xf numFmtId="178" fontId="18" fillId="0" borderId="7" xfId="0" applyNumberFormat="1" applyFont="1" applyBorder="1" applyAlignment="1">
      <alignment horizontal="right"/>
    </xf>
    <xf numFmtId="178" fontId="18" fillId="0" borderId="8" xfId="0" applyNumberFormat="1" applyFont="1" applyBorder="1" applyAlignment="1">
      <alignment horizontal="right"/>
    </xf>
    <xf numFmtId="178" fontId="18" fillId="0" borderId="8" xfId="0" applyNumberFormat="1" applyFont="1" applyBorder="1" applyAlignment="1"/>
    <xf numFmtId="178" fontId="18" fillId="0" borderId="7" xfId="0" applyNumberFormat="1" applyFont="1" applyBorder="1" applyAlignment="1"/>
    <xf numFmtId="178" fontId="18" fillId="0" borderId="6" xfId="0" applyNumberFormat="1" applyFont="1" applyBorder="1" applyAlignment="1"/>
    <xf numFmtId="178" fontId="18" fillId="0" borderId="6" xfId="0" applyNumberFormat="1" applyFont="1" applyBorder="1" applyAlignment="1">
      <alignment horizontal="right"/>
    </xf>
    <xf numFmtId="177" fontId="16" fillId="0" borderId="0" xfId="0" applyNumberFormat="1" applyFont="1"/>
    <xf numFmtId="0" fontId="13" fillId="0" borderId="0" xfId="0" applyNumberFormat="1" applyFont="1" applyBorder="1" applyAlignment="1">
      <alignment horizontal="center"/>
    </xf>
    <xf numFmtId="0" fontId="14" fillId="0" borderId="0" xfId="0" applyNumberFormat="1" applyFont="1" applyBorder="1" applyAlignment="1">
      <alignment horizontal="center"/>
    </xf>
    <xf numFmtId="177" fontId="18" fillId="0" borderId="10" xfId="0" applyNumberFormat="1" applyFont="1" applyBorder="1" applyAlignment="1">
      <alignment horizontal="center"/>
    </xf>
    <xf numFmtId="177" fontId="18" fillId="0" borderId="11" xfId="0" applyNumberFormat="1" applyFont="1" applyBorder="1" applyAlignment="1">
      <alignment horizontal="center"/>
    </xf>
    <xf numFmtId="177" fontId="18" fillId="0" borderId="1" xfId="0" applyNumberFormat="1" applyFont="1" applyBorder="1" applyAlignment="1">
      <alignment horizontal="center" vertical="center" textRotation="255"/>
    </xf>
    <xf numFmtId="177" fontId="18" fillId="0" borderId="3" xfId="0" applyNumberFormat="1" applyFont="1" applyBorder="1" applyAlignment="1">
      <alignment horizontal="center" vertical="center" textRotation="255"/>
    </xf>
    <xf numFmtId="0" fontId="18" fillId="0" borderId="1" xfId="0" applyFont="1" applyBorder="1" applyAlignment="1">
      <alignment horizontal="center"/>
    </xf>
    <xf numFmtId="0" fontId="18" fillId="0" borderId="3" xfId="0" applyFont="1" applyBorder="1" applyAlignment="1">
      <alignment horizontal="center" vertical="top"/>
    </xf>
    <xf numFmtId="176" fontId="14" fillId="0" borderId="0" xfId="0" applyNumberFormat="1" applyFont="1"/>
    <xf numFmtId="176" fontId="15" fillId="0" borderId="0" xfId="0" applyNumberFormat="1" applyFont="1"/>
    <xf numFmtId="176" fontId="15" fillId="0" borderId="0" xfId="0" applyNumberFormat="1" applyFont="1" applyAlignment="1">
      <alignment vertical="top"/>
    </xf>
    <xf numFmtId="176" fontId="15" fillId="0" borderId="0" xfId="0" applyNumberFormat="1" applyFont="1" applyAlignment="1"/>
    <xf numFmtId="0" fontId="0" fillId="2" borderId="0" xfId="0" applyFont="1" applyFill="1"/>
    <xf numFmtId="176" fontId="13" fillId="0" borderId="0" xfId="0" applyNumberFormat="1" applyFont="1" applyBorder="1"/>
    <xf numFmtId="179" fontId="3" fillId="0" borderId="0" xfId="0" applyNumberFormat="1" applyFont="1" applyBorder="1" applyAlignment="1" applyProtection="1">
      <alignment vertical="center"/>
    </xf>
    <xf numFmtId="179" fontId="3" fillId="0" borderId="0" xfId="0" applyNumberFormat="1" applyFont="1" applyBorder="1" applyAlignment="1" applyProtection="1">
      <alignment horizontal="right" vertical="center"/>
    </xf>
    <xf numFmtId="49" fontId="20" fillId="0" borderId="0" xfId="0" applyNumberFormat="1" applyFont="1" applyAlignment="1">
      <alignment horizontal="right"/>
    </xf>
    <xf numFmtId="0" fontId="0" fillId="0" borderId="0" xfId="0" applyFont="1" applyProtection="1">
      <protection hidden="1"/>
    </xf>
    <xf numFmtId="49" fontId="0" fillId="2" borderId="0" xfId="0" applyNumberFormat="1" applyFont="1" applyFill="1" applyAlignment="1" applyProtection="1">
      <alignment horizontal="center"/>
      <protection hidden="1"/>
    </xf>
    <xf numFmtId="0" fontId="19" fillId="0" borderId="0" xfId="0" applyFont="1"/>
    <xf numFmtId="0" fontId="21" fillId="0" borderId="0" xfId="0" applyFont="1" applyAlignment="1">
      <alignment textRotation="180"/>
    </xf>
    <xf numFmtId="49" fontId="21" fillId="0" borderId="0" xfId="0" applyNumberFormat="1" applyFont="1" applyBorder="1" applyAlignment="1">
      <alignment vertical="center" textRotation="180"/>
    </xf>
    <xf numFmtId="0" fontId="21" fillId="0" borderId="0" xfId="0" applyFont="1" applyBorder="1" applyAlignment="1"/>
    <xf numFmtId="0" fontId="19" fillId="0" borderId="0" xfId="0" applyFont="1" applyAlignment="1">
      <alignment vertical="center"/>
    </xf>
    <xf numFmtId="0" fontId="22" fillId="0" borderId="0" xfId="0" applyFont="1" applyAlignment="1">
      <alignment vertical="center"/>
    </xf>
    <xf numFmtId="0" fontId="18" fillId="0" borderId="0" xfId="0" applyFont="1" applyBorder="1" applyAlignment="1">
      <alignment vertical="center"/>
    </xf>
    <xf numFmtId="0" fontId="18" fillId="0" borderId="0" xfId="0" applyFont="1" applyBorder="1" applyAlignment="1">
      <alignment horizontal="centerContinuous" vertical="center"/>
    </xf>
    <xf numFmtId="0" fontId="18" fillId="0" borderId="0" xfId="0" applyFont="1" applyBorder="1" applyAlignment="1">
      <alignment horizontal="center" vertical="center"/>
    </xf>
    <xf numFmtId="49" fontId="18" fillId="0" borderId="0" xfId="0" applyNumberFormat="1" applyFont="1" applyBorder="1" applyAlignment="1">
      <alignment horizontal="right" vertical="center"/>
    </xf>
    <xf numFmtId="49" fontId="18" fillId="0" borderId="0" xfId="0" applyNumberFormat="1" applyFont="1" applyBorder="1" applyAlignment="1">
      <alignment horizontal="center" vertical="center"/>
    </xf>
    <xf numFmtId="0" fontId="18" fillId="3" borderId="0" xfId="0" applyFont="1" applyFill="1" applyBorder="1" applyAlignment="1">
      <alignment horizontal="right" vertical="center"/>
    </xf>
    <xf numFmtId="180" fontId="23" fillId="3" borderId="0" xfId="0" applyNumberFormat="1" applyFont="1" applyFill="1"/>
    <xf numFmtId="0" fontId="19" fillId="0" borderId="0" xfId="0" applyFont="1" applyAlignment="1">
      <alignment horizontal="center"/>
    </xf>
    <xf numFmtId="181" fontId="19" fillId="0" borderId="0" xfId="0" applyNumberFormat="1" applyFont="1"/>
    <xf numFmtId="0" fontId="22" fillId="0" borderId="0" xfId="0" applyFont="1"/>
    <xf numFmtId="0" fontId="22" fillId="0" borderId="0" xfId="0" applyFont="1" applyAlignment="1"/>
    <xf numFmtId="0" fontId="17" fillId="0" borderId="0" xfId="0" applyFont="1" applyAlignment="1">
      <alignment vertical="center"/>
    </xf>
    <xf numFmtId="0" fontId="18" fillId="0" borderId="0" xfId="0" applyFont="1" applyAlignment="1">
      <alignment vertical="center"/>
    </xf>
    <xf numFmtId="0" fontId="18" fillId="0" borderId="12" xfId="0" applyFont="1" applyBorder="1" applyAlignment="1">
      <alignment horizontal="centerContinuous" vertical="center"/>
    </xf>
    <xf numFmtId="0" fontId="18" fillId="0" borderId="13" xfId="0" applyFont="1" applyBorder="1" applyAlignment="1">
      <alignment horizontal="centerContinuous" vertical="center"/>
    </xf>
    <xf numFmtId="0" fontId="18" fillId="0" borderId="14" xfId="0" applyFont="1" applyBorder="1" applyAlignment="1">
      <alignment horizontal="center"/>
    </xf>
    <xf numFmtId="0" fontId="18" fillId="0" borderId="15" xfId="0" applyFont="1" applyBorder="1" applyAlignment="1">
      <alignment horizontal="center"/>
    </xf>
    <xf numFmtId="0" fontId="18" fillId="0" borderId="14" xfId="0" applyFont="1" applyBorder="1" applyAlignment="1"/>
    <xf numFmtId="0" fontId="18" fillId="0" borderId="16" xfId="0" applyFont="1" applyBorder="1" applyAlignment="1"/>
    <xf numFmtId="0" fontId="19" fillId="0" borderId="0" xfId="0" applyFont="1" applyAlignment="1">
      <alignment horizontal="center" vertical="center"/>
    </xf>
    <xf numFmtId="0" fontId="18" fillId="0" borderId="17" xfId="0" applyFont="1" applyBorder="1" applyAlignment="1">
      <alignment horizontal="centerContinuous" vertical="center"/>
    </xf>
    <xf numFmtId="0" fontId="18" fillId="0" borderId="18" xfId="0" applyFont="1" applyBorder="1" applyAlignment="1">
      <alignment horizontal="centerContinuous" vertical="center"/>
    </xf>
    <xf numFmtId="0" fontId="18" fillId="0" borderId="18" xfId="0" applyFont="1" applyBorder="1" applyAlignment="1">
      <alignment horizontal="center"/>
    </xf>
    <xf numFmtId="0" fontId="18" fillId="0" borderId="19" xfId="0" applyFont="1" applyBorder="1" applyAlignment="1">
      <alignment horizontal="center"/>
    </xf>
    <xf numFmtId="0" fontId="22" fillId="0" borderId="0" xfId="0" applyFont="1" applyBorder="1" applyAlignment="1">
      <alignment horizontal="center"/>
    </xf>
    <xf numFmtId="0" fontId="18" fillId="0" borderId="20" xfId="0" applyFont="1" applyBorder="1" applyAlignment="1">
      <alignment vertical="center"/>
    </xf>
    <xf numFmtId="0" fontId="18" fillId="0" borderId="21" xfId="0" applyFont="1" applyBorder="1" applyAlignment="1">
      <alignment horizontal="center" vertical="center"/>
    </xf>
    <xf numFmtId="182" fontId="18" fillId="0" borderId="22" xfId="0" applyNumberFormat="1" applyFont="1" applyBorder="1" applyAlignment="1">
      <alignment horizontal="right"/>
    </xf>
    <xf numFmtId="182" fontId="18" fillId="0" borderId="23" xfId="0" applyNumberFormat="1" applyFont="1" applyBorder="1" applyAlignment="1">
      <alignment horizontal="right"/>
    </xf>
    <xf numFmtId="182" fontId="18" fillId="0" borderId="21" xfId="0" applyNumberFormat="1" applyFont="1" applyBorder="1" applyAlignment="1">
      <alignment horizontal="right"/>
    </xf>
    <xf numFmtId="182" fontId="18" fillId="0" borderId="24" xfId="0" applyNumberFormat="1" applyFont="1" applyBorder="1" applyAlignment="1">
      <alignment horizontal="right"/>
    </xf>
    <xf numFmtId="182" fontId="22" fillId="0" borderId="0" xfId="0" applyNumberFormat="1" applyFont="1" applyBorder="1" applyAlignment="1">
      <alignment horizontal="right"/>
    </xf>
    <xf numFmtId="0" fontId="18" fillId="0" borderId="25" xfId="0" applyFont="1" applyBorder="1" applyAlignment="1">
      <alignment horizontal="centerContinuous" vertical="center"/>
    </xf>
    <xf numFmtId="0" fontId="18" fillId="3" borderId="18" xfId="0" applyFont="1" applyFill="1" applyBorder="1" applyAlignment="1">
      <alignment horizontal="center" vertical="center" wrapText="1"/>
    </xf>
    <xf numFmtId="38" fontId="18" fillId="0" borderId="26" xfId="13" applyFont="1" applyFill="1" applyBorder="1" applyAlignment="1">
      <alignment horizontal="right"/>
    </xf>
    <xf numFmtId="38" fontId="18" fillId="0" borderId="27" xfId="13" applyFont="1" applyFill="1" applyBorder="1" applyAlignment="1">
      <alignment horizontal="right"/>
    </xf>
    <xf numFmtId="38" fontId="18" fillId="0" borderId="28" xfId="13" applyFont="1" applyFill="1" applyBorder="1" applyAlignment="1">
      <alignment horizontal="right"/>
    </xf>
    <xf numFmtId="38" fontId="18" fillId="0" borderId="29" xfId="13" applyFont="1" applyFill="1" applyBorder="1" applyAlignment="1">
      <alignment horizontal="right"/>
    </xf>
    <xf numFmtId="0" fontId="18" fillId="0" borderId="30" xfId="0" applyFont="1" applyBorder="1" applyAlignment="1"/>
    <xf numFmtId="0" fontId="18" fillId="0" borderId="0" xfId="0" applyFont="1" applyBorder="1" applyAlignment="1"/>
    <xf numFmtId="0" fontId="18" fillId="0" borderId="31" xfId="0" applyFont="1" applyBorder="1" applyAlignment="1"/>
    <xf numFmtId="0" fontId="18" fillId="0" borderId="32" xfId="0" applyFont="1" applyBorder="1" applyAlignment="1"/>
    <xf numFmtId="0" fontId="24" fillId="0" borderId="0" xfId="0" applyFont="1" applyAlignment="1"/>
    <xf numFmtId="179" fontId="18" fillId="0" borderId="33" xfId="0" applyNumberFormat="1" applyFont="1" applyBorder="1" applyAlignment="1" applyProtection="1"/>
    <xf numFmtId="179" fontId="18" fillId="0" borderId="1" xfId="0" applyNumberFormat="1" applyFont="1" applyBorder="1" applyAlignment="1" applyProtection="1"/>
    <xf numFmtId="179" fontId="18" fillId="0" borderId="2" xfId="0" applyNumberFormat="1" applyFont="1" applyBorder="1" applyAlignment="1" applyProtection="1"/>
    <xf numFmtId="179" fontId="18" fillId="0" borderId="3" xfId="0" applyNumberFormat="1" applyFont="1" applyBorder="1" applyAlignment="1" applyProtection="1"/>
    <xf numFmtId="179" fontId="18" fillId="0" borderId="34" xfId="0" applyNumberFormat="1" applyFont="1" applyBorder="1" applyAlignment="1" applyProtection="1"/>
    <xf numFmtId="179" fontId="18" fillId="0" borderId="35" xfId="0" applyNumberFormat="1" applyFont="1" applyBorder="1" applyAlignment="1" applyProtection="1"/>
    <xf numFmtId="177" fontId="22" fillId="0" borderId="0" xfId="0" applyNumberFormat="1" applyFont="1" applyBorder="1" applyAlignment="1"/>
    <xf numFmtId="181" fontId="19" fillId="0" borderId="0" xfId="0" applyNumberFormat="1" applyFont="1" applyAlignment="1">
      <alignment vertical="center"/>
    </xf>
    <xf numFmtId="181" fontId="18" fillId="0" borderId="36" xfId="0" applyNumberFormat="1" applyFont="1" applyBorder="1" applyAlignment="1">
      <alignment horizontal="centerContinuous" vertical="center"/>
    </xf>
    <xf numFmtId="181" fontId="18" fillId="3" borderId="21" xfId="0" applyNumberFormat="1" applyFont="1" applyFill="1" applyBorder="1" applyAlignment="1">
      <alignment horizontal="center" vertical="center" wrapText="1"/>
    </xf>
    <xf numFmtId="178" fontId="18" fillId="0" borderId="22" xfId="0" applyNumberFormat="1" applyFont="1" applyBorder="1" applyAlignment="1"/>
    <xf numFmtId="178" fontId="18" fillId="0" borderId="23" xfId="0" applyNumberFormat="1" applyFont="1" applyBorder="1" applyAlignment="1"/>
    <xf numFmtId="178" fontId="18" fillId="0" borderId="21" xfId="0" applyNumberFormat="1" applyFont="1" applyBorder="1" applyAlignment="1"/>
    <xf numFmtId="178" fontId="18" fillId="0" borderId="24" xfId="0" applyNumberFormat="1" applyFont="1" applyBorder="1" applyAlignment="1"/>
    <xf numFmtId="183" fontId="18" fillId="0" borderId="6" xfId="0" applyNumberFormat="1" applyFont="1" applyBorder="1" applyAlignment="1"/>
    <xf numFmtId="183" fontId="18" fillId="0" borderId="5" xfId="0" applyNumberFormat="1" applyFont="1" applyBorder="1" applyAlignment="1"/>
    <xf numFmtId="183" fontId="18" fillId="0" borderId="18" xfId="0" applyNumberFormat="1" applyFont="1" applyBorder="1" applyAlignment="1"/>
    <xf numFmtId="183" fontId="18" fillId="0" borderId="19" xfId="0" applyNumberFormat="1" applyFont="1" applyBorder="1" applyAlignment="1"/>
    <xf numFmtId="183" fontId="22" fillId="0" borderId="0" xfId="0" applyNumberFormat="1" applyFont="1" applyBorder="1" applyAlignment="1"/>
    <xf numFmtId="0" fontId="18" fillId="0" borderId="37" xfId="0" applyFont="1" applyBorder="1" applyAlignment="1">
      <alignment horizontal="centerContinuous" vertical="center"/>
    </xf>
    <xf numFmtId="181" fontId="18" fillId="3" borderId="38" xfId="0" applyNumberFormat="1" applyFont="1" applyFill="1" applyBorder="1" applyAlignment="1">
      <alignment horizontal="center" vertical="center" wrapText="1"/>
    </xf>
    <xf numFmtId="178" fontId="18" fillId="0" borderId="39" xfId="0" applyNumberFormat="1" applyFont="1" applyBorder="1" applyAlignment="1"/>
    <xf numFmtId="178" fontId="18" fillId="0" borderId="40" xfId="0" applyNumberFormat="1" applyFont="1" applyBorder="1" applyAlignment="1"/>
    <xf numFmtId="178" fontId="18" fillId="0" borderId="38" xfId="0" applyNumberFormat="1" applyFont="1" applyBorder="1" applyAlignment="1"/>
    <xf numFmtId="178" fontId="18" fillId="0" borderId="41" xfId="0" applyNumberFormat="1" applyFont="1" applyBorder="1" applyAlignment="1"/>
    <xf numFmtId="38" fontId="24" fillId="0" borderId="0" xfId="13" applyFont="1" applyFill="1" applyBorder="1" applyAlignment="1">
      <alignment horizontal="right" vertical="center"/>
    </xf>
    <xf numFmtId="38" fontId="24" fillId="0" borderId="0" xfId="13" applyFont="1" applyFill="1" applyBorder="1" applyAlignment="1">
      <alignment horizontal="right"/>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4" xfId="0" applyFont="1" applyBorder="1" applyAlignment="1">
      <alignment vertical="center"/>
    </xf>
    <xf numFmtId="0" fontId="18" fillId="0" borderId="16" xfId="0" applyFont="1" applyBorder="1" applyAlignment="1">
      <alignment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33"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182" fontId="18" fillId="0" borderId="22" xfId="0" applyNumberFormat="1" applyFont="1" applyBorder="1" applyAlignment="1">
      <alignment horizontal="right" vertical="center"/>
    </xf>
    <xf numFmtId="182" fontId="18" fillId="0" borderId="23" xfId="0" applyNumberFormat="1" applyFont="1" applyBorder="1" applyAlignment="1">
      <alignment horizontal="right" vertical="center"/>
    </xf>
    <xf numFmtId="182" fontId="18" fillId="0" borderId="21" xfId="0" applyNumberFormat="1" applyFont="1" applyBorder="1" applyAlignment="1">
      <alignment horizontal="right" vertical="center"/>
    </xf>
    <xf numFmtId="182" fontId="18" fillId="0" borderId="24" xfId="0" applyNumberFormat="1" applyFont="1" applyBorder="1" applyAlignment="1">
      <alignment horizontal="right" vertical="center"/>
    </xf>
    <xf numFmtId="177" fontId="18" fillId="0" borderId="6" xfId="0" applyNumberFormat="1" applyFont="1" applyFill="1" applyBorder="1" applyAlignment="1">
      <alignment vertical="center"/>
    </xf>
    <xf numFmtId="177" fontId="18" fillId="0" borderId="5" xfId="0" applyNumberFormat="1" applyFont="1" applyFill="1" applyBorder="1" applyAlignment="1">
      <alignment vertical="center"/>
    </xf>
    <xf numFmtId="177" fontId="18" fillId="0" borderId="18" xfId="0" applyNumberFormat="1" applyFont="1" applyFill="1" applyBorder="1" applyAlignment="1">
      <alignment vertical="center"/>
    </xf>
    <xf numFmtId="177" fontId="18" fillId="0" borderId="19" xfId="0" applyNumberFormat="1" applyFont="1" applyFill="1" applyBorder="1" applyAlignment="1">
      <alignment vertical="center"/>
    </xf>
    <xf numFmtId="184" fontId="18" fillId="0" borderId="6" xfId="0" applyNumberFormat="1" applyFont="1" applyFill="1" applyBorder="1" applyAlignment="1">
      <alignment vertical="center"/>
    </xf>
    <xf numFmtId="184" fontId="18" fillId="0" borderId="5" xfId="0" applyNumberFormat="1" applyFont="1" applyFill="1" applyBorder="1" applyAlignment="1">
      <alignment vertical="center"/>
    </xf>
    <xf numFmtId="184" fontId="18" fillId="0" borderId="18" xfId="0" applyNumberFormat="1" applyFont="1" applyFill="1" applyBorder="1" applyAlignment="1">
      <alignment vertical="center"/>
    </xf>
    <xf numFmtId="184" fontId="18" fillId="0" borderId="19" xfId="0" applyNumberFormat="1" applyFont="1" applyFill="1" applyBorder="1" applyAlignment="1">
      <alignment vertical="center"/>
    </xf>
    <xf numFmtId="0" fontId="18" fillId="0" borderId="36" xfId="0" applyFont="1" applyBorder="1" applyAlignment="1">
      <alignment horizontal="centerContinuous" vertical="center"/>
    </xf>
    <xf numFmtId="0" fontId="18" fillId="3" borderId="21" xfId="0" applyFont="1" applyFill="1" applyBorder="1" applyAlignment="1">
      <alignment horizontal="center" vertical="center" wrapText="1"/>
    </xf>
    <xf numFmtId="178" fontId="18" fillId="0" borderId="22" xfId="0" applyNumberFormat="1" applyFont="1" applyFill="1" applyBorder="1" applyAlignment="1">
      <alignment vertical="center"/>
    </xf>
    <xf numFmtId="178" fontId="18" fillId="0" borderId="23" xfId="0" applyNumberFormat="1" applyFont="1" applyFill="1" applyBorder="1" applyAlignment="1">
      <alignment vertical="center"/>
    </xf>
    <xf numFmtId="178" fontId="18" fillId="0" borderId="21" xfId="0" applyNumberFormat="1" applyFont="1" applyFill="1" applyBorder="1" applyAlignment="1">
      <alignment vertical="center"/>
    </xf>
    <xf numFmtId="178" fontId="18" fillId="0" borderId="24" xfId="0" applyNumberFormat="1" applyFont="1" applyFill="1" applyBorder="1" applyAlignment="1">
      <alignment vertical="center"/>
    </xf>
    <xf numFmtId="0" fontId="18" fillId="3" borderId="38" xfId="0" applyFont="1" applyFill="1" applyBorder="1" applyAlignment="1">
      <alignment horizontal="center" vertical="center" wrapText="1"/>
    </xf>
    <xf numFmtId="178" fontId="18" fillId="0" borderId="39" xfId="0" applyNumberFormat="1" applyFont="1" applyFill="1" applyBorder="1" applyAlignment="1">
      <alignment vertical="center"/>
    </xf>
    <xf numFmtId="178" fontId="18" fillId="0" borderId="40" xfId="0" applyNumberFormat="1" applyFont="1" applyFill="1" applyBorder="1" applyAlignment="1">
      <alignment vertical="center"/>
    </xf>
    <xf numFmtId="178" fontId="18" fillId="0" borderId="38" xfId="0" applyNumberFormat="1" applyFont="1" applyFill="1" applyBorder="1" applyAlignment="1">
      <alignment vertical="center"/>
    </xf>
    <xf numFmtId="178" fontId="18" fillId="0" borderId="41" xfId="0" applyNumberFormat="1" applyFont="1" applyFill="1" applyBorder="1" applyAlignment="1">
      <alignment vertical="center"/>
    </xf>
    <xf numFmtId="0" fontId="18" fillId="0" borderId="0" xfId="0" applyFont="1" applyFill="1" applyBorder="1" applyAlignment="1">
      <alignment horizontal="center" vertical="center" wrapText="1"/>
    </xf>
    <xf numFmtId="177" fontId="18" fillId="0" borderId="0" xfId="0" applyNumberFormat="1" applyFont="1" applyBorder="1" applyAlignment="1">
      <alignment vertical="center"/>
    </xf>
    <xf numFmtId="0" fontId="22" fillId="0" borderId="0" xfId="0" applyFont="1" applyBorder="1" applyAlignment="1">
      <alignment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19" xfId="0" applyFont="1" applyBorder="1" applyAlignment="1">
      <alignment horizontal="center" vertical="center"/>
    </xf>
    <xf numFmtId="0" fontId="22" fillId="0" borderId="0" xfId="0" applyFont="1" applyBorder="1" applyAlignment="1">
      <alignment horizontal="center" vertical="center"/>
    </xf>
    <xf numFmtId="182" fontId="22" fillId="0" borderId="0" xfId="0" applyNumberFormat="1" applyFont="1" applyBorder="1" applyAlignment="1">
      <alignment horizontal="right" vertical="center"/>
    </xf>
    <xf numFmtId="179" fontId="18" fillId="0" borderId="26" xfId="0" applyNumberFormat="1" applyFont="1" applyBorder="1" applyAlignment="1" applyProtection="1">
      <alignment vertical="center"/>
    </xf>
    <xf numFmtId="179" fontId="18" fillId="0" borderId="42" xfId="0" applyNumberFormat="1" applyFont="1" applyBorder="1" applyAlignment="1" applyProtection="1">
      <alignment vertical="center"/>
    </xf>
    <xf numFmtId="179" fontId="18" fillId="0" borderId="27" xfId="0" applyNumberFormat="1" applyFont="1" applyBorder="1" applyAlignment="1" applyProtection="1">
      <alignment vertical="center"/>
    </xf>
    <xf numFmtId="179" fontId="18" fillId="0" borderId="28" xfId="0" applyNumberFormat="1" applyFont="1" applyBorder="1" applyAlignment="1" applyProtection="1">
      <alignment vertical="center"/>
    </xf>
    <xf numFmtId="179" fontId="18" fillId="0" borderId="29" xfId="0" applyNumberFormat="1" applyFont="1" applyBorder="1" applyAlignment="1" applyProtection="1">
      <alignment vertical="center"/>
    </xf>
    <xf numFmtId="179" fontId="18" fillId="0" borderId="43" xfId="0" applyNumberFormat="1" applyFont="1" applyBorder="1" applyAlignment="1" applyProtection="1">
      <alignment vertical="center"/>
    </xf>
    <xf numFmtId="179" fontId="22" fillId="0" borderId="0" xfId="0" applyNumberFormat="1" applyFont="1" applyBorder="1" applyAlignment="1" applyProtection="1">
      <alignment vertical="center"/>
    </xf>
    <xf numFmtId="177" fontId="22" fillId="0" borderId="0" xfId="0" applyNumberFormat="1" applyFont="1" applyBorder="1" applyAlignment="1">
      <alignment vertical="center"/>
    </xf>
    <xf numFmtId="178" fontId="18" fillId="0" borderId="44" xfId="0" applyNumberFormat="1" applyFont="1" applyBorder="1" applyAlignment="1">
      <alignment vertical="center"/>
    </xf>
    <xf numFmtId="177" fontId="19" fillId="0" borderId="0" xfId="0" applyNumberFormat="1" applyFont="1"/>
    <xf numFmtId="179" fontId="18" fillId="0" borderId="45" xfId="0" applyNumberFormat="1" applyFont="1" applyBorder="1" applyAlignment="1" applyProtection="1">
      <alignment vertical="center"/>
    </xf>
    <xf numFmtId="49" fontId="1" fillId="0" borderId="0" xfId="0" applyNumberFormat="1" applyFont="1" applyAlignment="1">
      <alignment horizontal="center"/>
    </xf>
    <xf numFmtId="0" fontId="1" fillId="0" borderId="0" xfId="0" applyFont="1" applyBorder="1"/>
    <xf numFmtId="0" fontId="1" fillId="0" borderId="0" xfId="0" applyFont="1" applyAlignment="1">
      <alignment horizontal="center"/>
    </xf>
    <xf numFmtId="49" fontId="1" fillId="0" borderId="0" xfId="0" quotePrefix="1" applyNumberFormat="1" applyFont="1" applyAlignment="1">
      <alignment horizontal="center"/>
    </xf>
    <xf numFmtId="177" fontId="1" fillId="0" borderId="0" xfId="0" applyNumberFormat="1" applyFont="1" applyBorder="1" applyAlignment="1">
      <alignment vertical="center"/>
    </xf>
    <xf numFmtId="177" fontId="1" fillId="0" borderId="0" xfId="0" applyNumberFormat="1" applyFont="1"/>
    <xf numFmtId="185" fontId="1" fillId="0" borderId="0" xfId="7" applyNumberFormat="1" applyFont="1" applyFill="1"/>
    <xf numFmtId="176" fontId="1" fillId="0" borderId="0" xfId="7" applyNumberFormat="1" applyFont="1" applyFill="1"/>
    <xf numFmtId="186" fontId="1" fillId="0" borderId="0" xfId="7" applyNumberFormat="1" applyFont="1" applyFill="1" applyBorder="1"/>
    <xf numFmtId="185" fontId="1" fillId="0" borderId="0" xfId="7" applyNumberFormat="1" applyFont="1" applyFill="1" applyBorder="1"/>
    <xf numFmtId="176" fontId="1" fillId="0" borderId="0" xfId="7" applyNumberFormat="1" applyFont="1" applyFill="1" applyBorder="1"/>
    <xf numFmtId="0" fontId="1" fillId="0" borderId="0" xfId="7" applyFont="1" applyFill="1" applyBorder="1" applyAlignment="1">
      <alignment horizontal="right"/>
    </xf>
    <xf numFmtId="185" fontId="1" fillId="0" borderId="0" xfId="0" applyNumberFormat="1" applyFont="1" applyAlignment="1">
      <alignment horizontal="center"/>
    </xf>
    <xf numFmtId="185" fontId="1" fillId="0" borderId="0" xfId="7" applyNumberFormat="1" applyFont="1" applyFill="1" applyBorder="1" applyAlignment="1">
      <alignment horizontal="right"/>
    </xf>
    <xf numFmtId="185" fontId="1" fillId="3" borderId="0" xfId="8" quotePrefix="1" applyNumberFormat="1" applyFont="1" applyFill="1" applyBorder="1" applyAlignment="1">
      <alignment horizontal="right"/>
    </xf>
    <xf numFmtId="187" fontId="1" fillId="0" borderId="0" xfId="0" applyNumberFormat="1" applyFont="1" applyBorder="1"/>
    <xf numFmtId="188" fontId="1" fillId="0" borderId="0" xfId="7" applyNumberFormat="1" applyFont="1" applyFill="1" applyBorder="1"/>
    <xf numFmtId="185" fontId="3" fillId="3" borderId="0" xfId="8" quotePrefix="1" applyNumberFormat="1" applyFont="1" applyFill="1" applyBorder="1" applyAlignment="1">
      <alignment horizontal="right"/>
    </xf>
    <xf numFmtId="181" fontId="1" fillId="0" borderId="0" xfId="7" applyNumberFormat="1" applyFont="1" applyFill="1" applyBorder="1"/>
    <xf numFmtId="185" fontId="3" fillId="3" borderId="0" xfId="8" applyNumberFormat="1" applyFont="1" applyFill="1" applyBorder="1" applyAlignment="1">
      <alignment horizontal="center"/>
    </xf>
    <xf numFmtId="186" fontId="1" fillId="0" borderId="0" xfId="7" applyNumberFormat="1" applyFont="1" applyFill="1" applyBorder="1" applyAlignment="1">
      <alignment horizontal="right"/>
    </xf>
    <xf numFmtId="185" fontId="1" fillId="0" borderId="0" xfId="0" applyNumberFormat="1" applyFont="1" applyAlignment="1">
      <alignment horizontal="center"/>
    </xf>
    <xf numFmtId="0" fontId="25" fillId="0" borderId="0" xfId="0" applyFont="1"/>
    <xf numFmtId="185" fontId="25" fillId="0" borderId="0" xfId="0" applyNumberFormat="1" applyFont="1" applyAlignment="1">
      <alignment horizontal="center"/>
    </xf>
    <xf numFmtId="185" fontId="25" fillId="0" borderId="0" xfId="0" applyNumberFormat="1" applyFont="1" applyBorder="1"/>
    <xf numFmtId="0" fontId="25" fillId="0" borderId="0" xfId="0" applyFont="1" applyBorder="1"/>
    <xf numFmtId="185" fontId="25" fillId="3" borderId="0" xfId="8" quotePrefix="1" applyNumberFormat="1" applyFont="1" applyFill="1" applyBorder="1" applyAlignment="1">
      <alignment horizontal="right"/>
    </xf>
    <xf numFmtId="187" fontId="25" fillId="0" borderId="0" xfId="0" applyNumberFormat="1" applyFont="1" applyBorder="1"/>
    <xf numFmtId="189" fontId="1" fillId="0" borderId="0" xfId="0" applyNumberFormat="1" applyFont="1" applyBorder="1"/>
    <xf numFmtId="189" fontId="1" fillId="0" borderId="0" xfId="0" applyNumberFormat="1" applyFont="1" applyBorder="1" applyAlignment="1">
      <alignment vertical="center"/>
    </xf>
    <xf numFmtId="189" fontId="1" fillId="0" borderId="0" xfId="0" applyNumberFormat="1" applyFont="1"/>
    <xf numFmtId="189" fontId="0" fillId="0" borderId="0" xfId="0" applyNumberFormat="1" applyFont="1"/>
    <xf numFmtId="189" fontId="25" fillId="0" borderId="0" xfId="0" applyNumberFormat="1" applyFont="1" applyBorder="1"/>
    <xf numFmtId="189" fontId="25" fillId="0" borderId="0" xfId="0" applyNumberFormat="1" applyFont="1" applyBorder="1" applyAlignment="1">
      <alignment vertical="center"/>
    </xf>
    <xf numFmtId="189" fontId="25" fillId="0" borderId="0" xfId="0" applyNumberFormat="1" applyFont="1"/>
    <xf numFmtId="189" fontId="13" fillId="0" borderId="0" xfId="0" applyNumberFormat="1" applyFont="1"/>
    <xf numFmtId="0" fontId="24" fillId="0" borderId="0" xfId="6" applyFont="1" applyFill="1"/>
    <xf numFmtId="0" fontId="17" fillId="0" borderId="0" xfId="6" applyFont="1" applyFill="1"/>
    <xf numFmtId="0" fontId="23" fillId="0" borderId="0" xfId="6" applyFont="1" applyFill="1"/>
    <xf numFmtId="0" fontId="23" fillId="0" borderId="0" xfId="6" applyFont="1" applyFill="1" applyAlignment="1">
      <alignment vertical="center"/>
    </xf>
    <xf numFmtId="0" fontId="26" fillId="0" borderId="0" xfId="6" quotePrefix="1" applyFont="1" applyFill="1" applyAlignment="1">
      <alignment horizontal="left" vertical="center" textRotation="180"/>
    </xf>
    <xf numFmtId="0" fontId="24" fillId="0" borderId="0" xfId="6" applyFont="1" applyFill="1" applyAlignment="1">
      <alignment horizontal="left" vertical="center" textRotation="180"/>
    </xf>
    <xf numFmtId="0" fontId="23" fillId="0" borderId="0" xfId="10" quotePrefix="1" applyFont="1" applyFill="1"/>
    <xf numFmtId="0" fontId="24" fillId="0" borderId="0" xfId="6" applyFont="1" applyFill="1" applyAlignment="1">
      <alignment vertical="center" textRotation="180"/>
    </xf>
    <xf numFmtId="0" fontId="27" fillId="0" borderId="0" xfId="6" applyFont="1" applyFill="1" applyAlignment="1">
      <alignment horizontal="left"/>
    </xf>
    <xf numFmtId="0" fontId="23" fillId="0" borderId="46" xfId="6" applyFont="1" applyFill="1" applyBorder="1" applyAlignment="1">
      <alignment vertical="center"/>
    </xf>
    <xf numFmtId="0" fontId="23" fillId="0" borderId="0" xfId="6" applyFont="1" applyFill="1" applyAlignment="1">
      <alignment horizontal="centerContinuous" vertical="center"/>
    </xf>
    <xf numFmtId="0" fontId="23" fillId="0" borderId="47" xfId="6" applyFont="1" applyFill="1" applyBorder="1" applyAlignment="1">
      <alignment vertical="center"/>
    </xf>
    <xf numFmtId="0" fontId="23" fillId="0" borderId="0" xfId="6" applyFont="1" applyFill="1" applyAlignment="1">
      <alignment horizontal="left"/>
    </xf>
    <xf numFmtId="0" fontId="23" fillId="0" borderId="0" xfId="6" applyFont="1" applyFill="1" applyAlignment="1">
      <alignment horizontal="center"/>
    </xf>
    <xf numFmtId="0" fontId="23" fillId="0" borderId="32" xfId="6" applyFont="1" applyFill="1" applyBorder="1"/>
    <xf numFmtId="0" fontId="23" fillId="0" borderId="0" xfId="10" quotePrefix="1" applyFont="1" applyFill="1" applyBorder="1" applyAlignment="1">
      <alignment horizontal="left"/>
    </xf>
    <xf numFmtId="0" fontId="23" fillId="0" borderId="0" xfId="10" quotePrefix="1" applyFont="1" applyFill="1" applyAlignment="1">
      <alignment horizontal="left"/>
    </xf>
    <xf numFmtId="0" fontId="23" fillId="0" borderId="48" xfId="6" applyFont="1" applyFill="1" applyBorder="1" applyAlignment="1">
      <alignment vertical="center"/>
    </xf>
    <xf numFmtId="0" fontId="23" fillId="0" borderId="2" xfId="6" applyFont="1" applyFill="1" applyBorder="1" applyAlignment="1">
      <alignment vertical="center"/>
    </xf>
    <xf numFmtId="0" fontId="23" fillId="0" borderId="2" xfId="6" applyFont="1" applyFill="1" applyBorder="1" applyAlignment="1">
      <alignment horizontal="centerContinuous" vertical="center"/>
    </xf>
    <xf numFmtId="0" fontId="23" fillId="0" borderId="3" xfId="6" applyFont="1" applyFill="1" applyBorder="1" applyAlignment="1">
      <alignment vertical="center"/>
    </xf>
    <xf numFmtId="0" fontId="23" fillId="0" borderId="49" xfId="6" applyFont="1" applyFill="1" applyBorder="1" applyAlignment="1">
      <alignment horizontal="right"/>
    </xf>
    <xf numFmtId="181" fontId="23" fillId="0" borderId="50" xfId="6" applyNumberFormat="1" applyFont="1" applyFill="1" applyBorder="1" applyAlignment="1">
      <alignment horizontal="right"/>
    </xf>
    <xf numFmtId="0" fontId="23" fillId="0" borderId="51" xfId="6" applyFont="1" applyFill="1" applyBorder="1"/>
    <xf numFmtId="0" fontId="23" fillId="0" borderId="52" xfId="6" applyFont="1" applyFill="1" applyBorder="1" applyAlignment="1">
      <alignment horizontal="center" vertical="center" wrapText="1"/>
    </xf>
    <xf numFmtId="0" fontId="23" fillId="0" borderId="50" xfId="6" applyFont="1" applyFill="1" applyBorder="1" applyAlignment="1">
      <alignment vertical="center"/>
    </xf>
    <xf numFmtId="0" fontId="23" fillId="0" borderId="50" xfId="6" applyFont="1" applyFill="1" applyBorder="1" applyAlignment="1">
      <alignment horizontal="center" vertical="center"/>
    </xf>
    <xf numFmtId="0" fontId="23" fillId="0" borderId="53" xfId="6" applyFont="1" applyFill="1" applyBorder="1" applyAlignment="1">
      <alignment horizontal="right" vertical="center"/>
    </xf>
    <xf numFmtId="0" fontId="23" fillId="0" borderId="49" xfId="6" applyFont="1" applyFill="1" applyBorder="1" applyAlignment="1">
      <alignment horizontal="left"/>
    </xf>
    <xf numFmtId="190" fontId="23" fillId="0" borderId="50" xfId="6" applyNumberFormat="1" applyFont="1" applyFill="1" applyBorder="1" applyAlignment="1" applyProtection="1">
      <alignment horizontal="right"/>
    </xf>
    <xf numFmtId="2" fontId="23" fillId="0" borderId="51" xfId="6" applyNumberFormat="1" applyFont="1" applyFill="1" applyBorder="1" applyProtection="1"/>
    <xf numFmtId="0" fontId="28" fillId="0" borderId="0" xfId="6" applyFont="1" applyFill="1" applyAlignment="1"/>
    <xf numFmtId="0" fontId="23" fillId="0" borderId="54" xfId="6" applyFont="1" applyFill="1" applyBorder="1" applyAlignment="1">
      <alignment horizontal="center" vertical="center"/>
    </xf>
    <xf numFmtId="49" fontId="23" fillId="0" borderId="1" xfId="6" applyNumberFormat="1" applyFont="1" applyFill="1" applyBorder="1" applyAlignment="1">
      <alignment vertical="center"/>
    </xf>
    <xf numFmtId="0" fontId="23" fillId="0" borderId="2" xfId="6" applyFont="1" applyFill="1" applyBorder="1" applyAlignment="1">
      <alignment horizontal="left" vertical="center"/>
    </xf>
    <xf numFmtId="0" fontId="23" fillId="0" borderId="0" xfId="6" applyFont="1" applyFill="1" applyAlignment="1">
      <alignment horizontal="right"/>
    </xf>
    <xf numFmtId="176" fontId="23" fillId="0" borderId="0" xfId="6" applyNumberFormat="1" applyFont="1" applyFill="1" applyAlignment="1">
      <alignment horizontal="right"/>
    </xf>
    <xf numFmtId="176" fontId="23" fillId="0" borderId="32" xfId="6" applyNumberFormat="1" applyFont="1" applyFill="1" applyBorder="1"/>
    <xf numFmtId="0" fontId="23" fillId="0" borderId="25" xfId="6" applyFont="1" applyFill="1" applyBorder="1" applyAlignment="1">
      <alignment horizontal="center" vertical="center"/>
    </xf>
    <xf numFmtId="0" fontId="23" fillId="0" borderId="0" xfId="6" applyFont="1" applyFill="1" applyBorder="1" applyAlignment="1">
      <alignment horizontal="left"/>
    </xf>
    <xf numFmtId="190" fontId="23" fillId="0" borderId="0" xfId="6" applyNumberFormat="1" applyFont="1" applyFill="1" applyBorder="1" applyAlignment="1" applyProtection="1">
      <alignment horizontal="right"/>
    </xf>
    <xf numFmtId="2" fontId="23" fillId="0" borderId="32" xfId="6" applyNumberFormat="1" applyFont="1" applyFill="1" applyBorder="1" applyProtection="1"/>
    <xf numFmtId="0" fontId="23" fillId="0" borderId="2" xfId="6" applyFont="1" applyFill="1" applyBorder="1" applyAlignment="1">
      <alignment horizontal="right" vertical="center"/>
    </xf>
    <xf numFmtId="0" fontId="23" fillId="0" borderId="3" xfId="6" applyFont="1" applyFill="1" applyBorder="1" applyAlignment="1">
      <alignment horizontal="right" vertical="center"/>
    </xf>
    <xf numFmtId="0" fontId="23" fillId="0" borderId="53" xfId="6" applyFont="1" applyFill="1" applyBorder="1" applyAlignment="1">
      <alignment horizontal="centerContinuous" vertical="center"/>
    </xf>
    <xf numFmtId="0" fontId="23" fillId="0" borderId="1" xfId="6" applyFont="1" applyFill="1" applyBorder="1" applyAlignment="1">
      <alignment horizontal="left" vertical="center"/>
    </xf>
    <xf numFmtId="0" fontId="23" fillId="0" borderId="47" xfId="6" applyFont="1" applyFill="1" applyBorder="1" applyAlignment="1">
      <alignment horizontal="centerContinuous" vertical="center"/>
    </xf>
    <xf numFmtId="190" fontId="23" fillId="0" borderId="0" xfId="6" applyNumberFormat="1" applyFont="1" applyFill="1" applyBorder="1" applyAlignment="1">
      <alignment horizontal="right"/>
    </xf>
    <xf numFmtId="0" fontId="23" fillId="0" borderId="55" xfId="6" applyFont="1" applyFill="1" applyBorder="1" applyAlignment="1">
      <alignment horizontal="center" vertical="center"/>
    </xf>
    <xf numFmtId="0" fontId="23" fillId="0" borderId="6" xfId="6" applyFont="1" applyFill="1" applyBorder="1" applyAlignment="1">
      <alignment horizontal="centerContinuous" vertical="center"/>
    </xf>
    <xf numFmtId="0" fontId="23" fillId="0" borderId="1" xfId="6" applyFont="1" applyFill="1" applyBorder="1" applyAlignment="1">
      <alignment horizontal="center" vertical="distributed" textRotation="255" wrapText="1"/>
    </xf>
    <xf numFmtId="0" fontId="23" fillId="0" borderId="2" xfId="6" applyFont="1" applyFill="1" applyBorder="1" applyAlignment="1">
      <alignment horizontal="center" vertical="distributed" textRotation="255"/>
    </xf>
    <xf numFmtId="0" fontId="23" fillId="0" borderId="10" xfId="6" applyFont="1" applyFill="1" applyBorder="1"/>
    <xf numFmtId="0" fontId="23" fillId="0" borderId="56" xfId="6" applyFont="1" applyFill="1" applyBorder="1" applyAlignment="1">
      <alignment horizontal="center" vertical="distributed" textRotation="255"/>
    </xf>
    <xf numFmtId="0" fontId="23" fillId="0" borderId="3" xfId="6" applyFont="1" applyFill="1" applyBorder="1" applyAlignment="1">
      <alignment horizontal="center" vertical="distributed" textRotation="255"/>
    </xf>
    <xf numFmtId="0" fontId="23" fillId="0" borderId="17" xfId="6" applyFont="1" applyFill="1" applyBorder="1" applyAlignment="1">
      <alignment horizontal="center" vertical="distributed" textRotation="255" wrapText="1"/>
    </xf>
    <xf numFmtId="0" fontId="23" fillId="0" borderId="5" xfId="6" applyFont="1" applyFill="1" applyBorder="1" applyAlignment="1">
      <alignment horizontal="center" vertical="distributed" textRotation="255"/>
    </xf>
    <xf numFmtId="0" fontId="23" fillId="0" borderId="6" xfId="6" applyFont="1" applyFill="1" applyBorder="1" applyAlignment="1">
      <alignment horizontal="center" vertical="distributed" textRotation="255"/>
    </xf>
    <xf numFmtId="0" fontId="23" fillId="0" borderId="52" xfId="6" applyFont="1" applyFill="1" applyBorder="1" applyAlignment="1">
      <alignment horizontal="center" vertical="center"/>
    </xf>
    <xf numFmtId="0" fontId="23" fillId="0" borderId="1" xfId="6" applyFont="1" applyFill="1" applyBorder="1" applyAlignment="1">
      <alignment horizontal="center" vertical="center" textRotation="255"/>
    </xf>
    <xf numFmtId="0" fontId="23" fillId="0" borderId="2" xfId="6" applyFont="1" applyFill="1" applyBorder="1" applyAlignment="1">
      <alignment horizontal="center" vertical="center" textRotation="255"/>
    </xf>
    <xf numFmtId="0" fontId="23" fillId="0" borderId="3" xfId="6" applyFont="1" applyFill="1" applyBorder="1" applyAlignment="1">
      <alignment horizontal="center" vertical="center" textRotation="255"/>
    </xf>
    <xf numFmtId="190" fontId="23" fillId="0" borderId="0" xfId="6" applyNumberFormat="1" applyFont="1" applyFill="1" applyAlignment="1" applyProtection="1">
      <alignment horizontal="right"/>
    </xf>
    <xf numFmtId="0" fontId="23" fillId="0" borderId="17" xfId="6" applyFont="1" applyFill="1" applyBorder="1" applyAlignment="1">
      <alignment vertical="center"/>
    </xf>
    <xf numFmtId="0" fontId="23" fillId="0" borderId="10" xfId="6" applyFont="1" applyFill="1" applyBorder="1" applyAlignment="1">
      <alignment horizontal="right"/>
    </xf>
    <xf numFmtId="176" fontId="23" fillId="0" borderId="0" xfId="6" applyNumberFormat="1" applyFont="1" applyFill="1" applyBorder="1" applyAlignment="1">
      <alignment horizontal="right"/>
    </xf>
    <xf numFmtId="0" fontId="23" fillId="0" borderId="1" xfId="6" applyFont="1" applyFill="1" applyBorder="1" applyAlignment="1" applyProtection="1">
      <alignment horizontal="center" vertical="center" textRotation="255" wrapText="1"/>
    </xf>
    <xf numFmtId="0" fontId="23" fillId="0" borderId="52" xfId="6" applyFont="1" applyFill="1" applyBorder="1" applyAlignment="1">
      <alignment horizontal="centerContinuous" vertical="center"/>
    </xf>
    <xf numFmtId="0" fontId="23" fillId="0" borderId="1" xfId="6" applyFont="1" applyFill="1" applyBorder="1" applyAlignment="1">
      <alignment vertical="center"/>
    </xf>
    <xf numFmtId="0" fontId="23" fillId="0" borderId="2" xfId="6" applyFont="1" applyFill="1" applyBorder="1" applyAlignment="1">
      <alignment horizontal="center" vertical="center"/>
    </xf>
    <xf numFmtId="0" fontId="23" fillId="0" borderId="0" xfId="6" applyFont="1" applyFill="1" applyBorder="1" applyAlignment="1">
      <alignment horizontal="right"/>
    </xf>
    <xf numFmtId="0" fontId="23" fillId="0" borderId="56" xfId="6" applyFont="1" applyFill="1" applyBorder="1" applyAlignment="1">
      <alignment horizontal="center" vertical="distributed" textRotation="255" wrapText="1"/>
    </xf>
    <xf numFmtId="0" fontId="23" fillId="0" borderId="2" xfId="6" applyFont="1" applyFill="1" applyBorder="1" applyAlignment="1">
      <alignment horizontal="center" vertical="distributed" textRotation="255" wrapText="1"/>
    </xf>
    <xf numFmtId="0" fontId="23" fillId="0" borderId="3" xfId="6" applyFont="1" applyFill="1" applyBorder="1" applyAlignment="1">
      <alignment horizontal="center" vertical="distributed" textRotation="255" wrapText="1"/>
    </xf>
    <xf numFmtId="0" fontId="23" fillId="0" borderId="25" xfId="6" applyFont="1" applyFill="1" applyBorder="1" applyAlignment="1">
      <alignment horizontal="centerContinuous" vertical="center"/>
    </xf>
    <xf numFmtId="0" fontId="23" fillId="0" borderId="50" xfId="6" quotePrefix="1" applyFont="1" applyFill="1" applyBorder="1" applyAlignment="1">
      <alignment horizontal="left" vertical="center"/>
    </xf>
    <xf numFmtId="0" fontId="23" fillId="0" borderId="50" xfId="6" applyFont="1" applyFill="1" applyBorder="1" applyAlignment="1">
      <alignment horizontal="left" vertical="center"/>
    </xf>
    <xf numFmtId="0" fontId="23" fillId="0" borderId="50" xfId="6" applyFont="1" applyFill="1" applyBorder="1" applyAlignment="1">
      <alignment horizontal="right" vertical="center"/>
    </xf>
    <xf numFmtId="0" fontId="23" fillId="0" borderId="17" xfId="6" applyFont="1" applyFill="1" applyBorder="1" applyAlignment="1" applyProtection="1">
      <alignment horizontal="center" vertical="distributed" textRotation="255" wrapText="1"/>
    </xf>
    <xf numFmtId="0" fontId="23" fillId="0" borderId="53" xfId="6" applyFont="1" applyFill="1" applyBorder="1" applyAlignment="1">
      <alignment horizontal="center" vertical="center"/>
    </xf>
    <xf numFmtId="0" fontId="23" fillId="0" borderId="56" xfId="6" applyFont="1" applyFill="1" applyBorder="1" applyAlignment="1" applyProtection="1">
      <alignment horizontal="distributed" vertical="distributed" textRotation="255"/>
    </xf>
    <xf numFmtId="0" fontId="23" fillId="0" borderId="2" xfId="6" applyFont="1" applyFill="1" applyBorder="1" applyAlignment="1" applyProtection="1">
      <alignment horizontal="distributed" vertical="distributed" textRotation="255"/>
    </xf>
    <xf numFmtId="0" fontId="23" fillId="0" borderId="3" xfId="6" applyFont="1" applyFill="1" applyBorder="1" applyAlignment="1" applyProtection="1">
      <alignment horizontal="distributed" vertical="distributed" textRotation="255"/>
    </xf>
    <xf numFmtId="0" fontId="23" fillId="0" borderId="48" xfId="6" applyFont="1" applyFill="1" applyBorder="1" applyAlignment="1">
      <alignment horizontal="center" vertical="center" textRotation="255"/>
    </xf>
    <xf numFmtId="0" fontId="23" fillId="0" borderId="50" xfId="6" applyFont="1" applyFill="1" applyBorder="1" applyAlignment="1">
      <alignment horizontal="center" vertical="center" textRotation="255"/>
    </xf>
    <xf numFmtId="0" fontId="23" fillId="0" borderId="53" xfId="6" applyFont="1" applyFill="1" applyBorder="1" applyAlignment="1">
      <alignment horizontal="center" vertical="center" textRotation="255"/>
    </xf>
    <xf numFmtId="0" fontId="23" fillId="0" borderId="48" xfId="6" applyFont="1" applyFill="1" applyBorder="1" applyAlignment="1">
      <alignment horizontal="center" vertical="center"/>
    </xf>
    <xf numFmtId="0" fontId="23" fillId="0" borderId="1" xfId="6" applyFont="1" applyFill="1" applyBorder="1" applyAlignment="1">
      <alignment horizontal="center" vertical="center" textRotation="255" wrapText="1"/>
    </xf>
    <xf numFmtId="0" fontId="23" fillId="0" borderId="2" xfId="6" applyFont="1" applyFill="1" applyBorder="1" applyAlignment="1">
      <alignment horizontal="center" vertical="center" textRotation="255" wrapText="1"/>
    </xf>
    <xf numFmtId="0" fontId="23" fillId="0" borderId="3" xfId="6" applyFont="1" applyFill="1" applyBorder="1" applyAlignment="1">
      <alignment horizontal="center" vertical="center" textRotation="255" wrapText="1"/>
    </xf>
    <xf numFmtId="0" fontId="23" fillId="0" borderId="57" xfId="6" applyFont="1" applyFill="1" applyBorder="1" applyAlignment="1">
      <alignment horizontal="center" vertical="center"/>
    </xf>
    <xf numFmtId="0" fontId="23" fillId="0" borderId="49" xfId="6" applyFont="1" applyFill="1" applyBorder="1" applyAlignment="1">
      <alignment horizontal="center" vertical="center" textRotation="255"/>
    </xf>
    <xf numFmtId="0" fontId="23" fillId="0" borderId="50" xfId="6" applyFont="1" applyFill="1" applyBorder="1" applyAlignment="1">
      <alignment horizontal="center" vertical="distributed" textRotation="255"/>
    </xf>
    <xf numFmtId="0" fontId="23" fillId="0" borderId="53" xfId="6" applyFont="1" applyFill="1" applyBorder="1" applyAlignment="1">
      <alignment horizontal="center" vertical="distributed" textRotation="255"/>
    </xf>
    <xf numFmtId="0" fontId="23" fillId="0" borderId="58" xfId="6" applyFont="1" applyFill="1" applyBorder="1" applyAlignment="1">
      <alignment horizontal="center" vertical="center"/>
    </xf>
    <xf numFmtId="0" fontId="23" fillId="0" borderId="0" xfId="6" applyFont="1" applyFill="1" applyBorder="1" applyAlignment="1">
      <alignment vertical="distributed" textRotation="255"/>
    </xf>
    <xf numFmtId="0" fontId="23" fillId="0" borderId="11" xfId="6" applyFont="1" applyFill="1" applyBorder="1" applyAlignment="1">
      <alignment horizontal="center" vertical="center"/>
    </xf>
    <xf numFmtId="0" fontId="23" fillId="0" borderId="4" xfId="6" applyFont="1" applyFill="1" applyBorder="1" applyAlignment="1" applyProtection="1">
      <alignment horizontal="center" vertical="center" textRotation="255" wrapText="1"/>
    </xf>
    <xf numFmtId="0" fontId="23" fillId="0" borderId="5" xfId="6" applyFont="1" applyFill="1" applyBorder="1" applyAlignment="1" applyProtection="1">
      <alignment horizontal="center" vertical="center" textRotation="255" wrapText="1"/>
    </xf>
    <xf numFmtId="0" fontId="23" fillId="0" borderId="6" xfId="6" applyFont="1" applyFill="1" applyBorder="1" applyAlignment="1" applyProtection="1">
      <alignment horizontal="center" vertical="center" textRotation="255" wrapText="1"/>
    </xf>
    <xf numFmtId="191" fontId="23" fillId="0" borderId="0" xfId="6" applyNumberFormat="1" applyFont="1" applyFill="1" applyAlignment="1" applyProtection="1">
      <alignment horizontal="right"/>
    </xf>
    <xf numFmtId="192" fontId="23" fillId="0" borderId="0" xfId="6" applyNumberFormat="1" applyFont="1" applyFill="1" applyAlignment="1" applyProtection="1">
      <alignment horizontal="right"/>
    </xf>
    <xf numFmtId="193" fontId="23" fillId="0" borderId="0" xfId="6" applyNumberFormat="1" applyFont="1" applyFill="1" applyBorder="1" applyAlignment="1" applyProtection="1">
      <alignment horizontal="right"/>
    </xf>
    <xf numFmtId="193" fontId="23" fillId="0" borderId="0" xfId="6" applyNumberFormat="1" applyFont="1" applyFill="1" applyAlignment="1" applyProtection="1">
      <alignment horizontal="right"/>
    </xf>
    <xf numFmtId="2" fontId="23" fillId="0" borderId="0" xfId="6" applyNumberFormat="1" applyFont="1" applyFill="1" applyBorder="1" applyProtection="1"/>
    <xf numFmtId="191" fontId="23" fillId="0" borderId="0" xfId="6" applyNumberFormat="1" applyFont="1" applyFill="1" applyBorder="1" applyAlignment="1" applyProtection="1">
      <alignment horizontal="right"/>
    </xf>
    <xf numFmtId="192" fontId="23" fillId="0" borderId="0" xfId="6" applyNumberFormat="1" applyFont="1" applyFill="1" applyBorder="1" applyAlignment="1" applyProtection="1">
      <alignment horizontal="right"/>
    </xf>
    <xf numFmtId="0" fontId="23" fillId="0" borderId="49" xfId="6" applyFont="1" applyFill="1" applyBorder="1" applyAlignment="1">
      <alignment horizontal="center" vertical="center" textRotation="255" wrapText="1"/>
    </xf>
    <xf numFmtId="0" fontId="26" fillId="0" borderId="0" xfId="6" applyFont="1" applyFill="1" applyAlignment="1">
      <alignment horizontal="left" vertical="center" textRotation="180"/>
    </xf>
    <xf numFmtId="194" fontId="19" fillId="0" borderId="0" xfId="0" applyNumberFormat="1" applyFont="1" applyFill="1"/>
    <xf numFmtId="187" fontId="19" fillId="0" borderId="0" xfId="0" applyNumberFormat="1" applyFont="1" applyFill="1"/>
    <xf numFmtId="49" fontId="29" fillId="0" borderId="0" xfId="0" applyNumberFormat="1" applyFont="1" applyBorder="1" applyAlignment="1">
      <alignment horizontal="left" vertical="center" textRotation="180"/>
    </xf>
    <xf numFmtId="0" fontId="18" fillId="0" borderId="1"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horizontal="center" vertical="center"/>
    </xf>
    <xf numFmtId="188" fontId="18" fillId="0" borderId="5" xfId="0" applyNumberFormat="1" applyFont="1" applyBorder="1" applyAlignment="1">
      <alignment horizontal="right" vertical="center"/>
    </xf>
    <xf numFmtId="188" fontId="18" fillId="0" borderId="6" xfId="0" applyNumberFormat="1" applyFont="1" applyBorder="1" applyAlignment="1">
      <alignment horizontal="right" vertical="center"/>
    </xf>
    <xf numFmtId="195" fontId="18" fillId="0" borderId="0" xfId="0" applyNumberFormat="1" applyFont="1" applyFill="1" applyBorder="1" applyAlignment="1">
      <alignment vertical="center"/>
    </xf>
    <xf numFmtId="188" fontId="18" fillId="0" borderId="5" xfId="0" applyNumberFormat="1" applyFont="1" applyBorder="1" applyAlignment="1">
      <alignment vertical="center"/>
    </xf>
    <xf numFmtId="176" fontId="18" fillId="0" borderId="5" xfId="0" applyNumberFormat="1" applyFont="1" applyBorder="1" applyAlignment="1">
      <alignment horizontal="right" vertical="center"/>
    </xf>
    <xf numFmtId="176" fontId="18" fillId="0" borderId="6" xfId="0" applyNumberFormat="1" applyFont="1" applyBorder="1" applyAlignment="1">
      <alignment horizontal="right" vertical="center"/>
    </xf>
    <xf numFmtId="176" fontId="18" fillId="0" borderId="5" xfId="0" applyNumberFormat="1" applyFont="1" applyBorder="1" applyAlignment="1">
      <alignment vertical="center"/>
    </xf>
    <xf numFmtId="0" fontId="18" fillId="0" borderId="1" xfId="0" applyFont="1" applyBorder="1" applyAlignment="1">
      <alignment horizontal="center" vertical="center"/>
    </xf>
    <xf numFmtId="176" fontId="18" fillId="0" borderId="1" xfId="0" applyNumberFormat="1" applyFont="1" applyBorder="1" applyAlignment="1">
      <alignment horizontal="right" vertical="center"/>
    </xf>
    <xf numFmtId="176" fontId="18" fillId="0" borderId="2" xfId="0" applyNumberFormat="1" applyFont="1" applyBorder="1" applyAlignment="1">
      <alignment horizontal="right" vertical="center"/>
    </xf>
    <xf numFmtId="176" fontId="18" fillId="0" borderId="3" xfId="0" applyNumberFormat="1" applyFont="1" applyBorder="1" applyAlignment="1">
      <alignment horizontal="right" vertical="center"/>
    </xf>
    <xf numFmtId="176" fontId="18" fillId="0" borderId="2" xfId="0" applyNumberFormat="1" applyFont="1" applyBorder="1" applyAlignment="1">
      <alignment vertical="center"/>
    </xf>
    <xf numFmtId="0" fontId="18" fillId="0" borderId="59" xfId="0" applyFont="1" applyBorder="1" applyAlignment="1">
      <alignment horizontal="center" vertical="center"/>
    </xf>
    <xf numFmtId="0" fontId="18" fillId="0" borderId="60" xfId="0" applyNumberFormat="1" applyFont="1" applyBorder="1" applyAlignment="1">
      <alignment horizontal="center" vertical="center"/>
    </xf>
    <xf numFmtId="0" fontId="18" fillId="0" borderId="61" xfId="0" applyFont="1" applyBorder="1" applyAlignment="1">
      <alignment horizontal="center" vertical="center"/>
    </xf>
    <xf numFmtId="176" fontId="18" fillId="0" borderId="59" xfId="0" applyNumberFormat="1" applyFont="1" applyBorder="1" applyAlignment="1">
      <alignment horizontal="right" vertical="center"/>
    </xf>
    <xf numFmtId="176" fontId="18" fillId="0" borderId="60" xfId="0" applyNumberFormat="1" applyFont="1" applyBorder="1" applyAlignment="1">
      <alignment horizontal="right" vertical="center"/>
    </xf>
    <xf numFmtId="176" fontId="18" fillId="0" borderId="61" xfId="0" applyNumberFormat="1" applyFont="1" applyBorder="1" applyAlignment="1">
      <alignment horizontal="right" vertical="center"/>
    </xf>
    <xf numFmtId="176" fontId="18" fillId="0" borderId="60" xfId="0" applyNumberFormat="1" applyFont="1" applyBorder="1" applyAlignment="1">
      <alignment vertical="center"/>
    </xf>
    <xf numFmtId="0" fontId="18" fillId="0" borderId="62" xfId="0" applyFont="1" applyFill="1" applyBorder="1" applyAlignment="1">
      <alignment horizontal="centerContinuous" vertical="center"/>
    </xf>
    <xf numFmtId="0" fontId="18" fillId="0" borderId="63" xfId="0" applyFont="1" applyFill="1" applyBorder="1" applyAlignment="1">
      <alignment horizontal="centerContinuous" vertical="center"/>
    </xf>
    <xf numFmtId="0" fontId="18" fillId="0" borderId="64" xfId="0" applyFont="1" applyFill="1" applyBorder="1" applyAlignment="1">
      <alignment horizontal="center" vertical="center" wrapText="1"/>
    </xf>
    <xf numFmtId="196" fontId="18" fillId="0" borderId="14" xfId="0" applyNumberFormat="1" applyFont="1" applyBorder="1" applyAlignment="1">
      <alignment horizontal="right" vertical="center"/>
    </xf>
    <xf numFmtId="196" fontId="18" fillId="0" borderId="16" xfId="0" applyNumberFormat="1" applyFont="1" applyBorder="1" applyAlignment="1">
      <alignment horizontal="right" vertical="center"/>
    </xf>
    <xf numFmtId="176" fontId="18" fillId="0" borderId="14" xfId="0" applyNumberFormat="1" applyFont="1" applyBorder="1" applyAlignment="1">
      <alignment horizontal="right" vertical="center"/>
    </xf>
    <xf numFmtId="176" fontId="18" fillId="0" borderId="14" xfId="0" applyNumberFormat="1" applyFont="1" applyBorder="1" applyAlignment="1">
      <alignment vertical="center"/>
    </xf>
    <xf numFmtId="176" fontId="18" fillId="0" borderId="16" xfId="0" applyNumberFormat="1" applyFont="1" applyBorder="1" applyAlignment="1">
      <alignment horizontal="right" vertical="center"/>
    </xf>
    <xf numFmtId="0" fontId="18" fillId="0" borderId="47" xfId="0" applyFont="1" applyFill="1" applyBorder="1" applyAlignment="1">
      <alignment horizontal="centerContinuous" vertical="center"/>
    </xf>
    <xf numFmtId="0" fontId="18" fillId="0" borderId="6" xfId="0" applyFont="1" applyFill="1" applyBorder="1" applyAlignment="1">
      <alignment horizontal="center" vertical="center" wrapText="1"/>
    </xf>
    <xf numFmtId="194" fontId="18" fillId="0" borderId="5" xfId="0" applyNumberFormat="1" applyFont="1" applyBorder="1" applyAlignment="1">
      <alignment horizontal="right" vertical="center"/>
    </xf>
    <xf numFmtId="194" fontId="18" fillId="0" borderId="19" xfId="0" applyNumberFormat="1" applyFont="1" applyBorder="1" applyAlignment="1">
      <alignment horizontal="right" vertical="center"/>
    </xf>
    <xf numFmtId="197" fontId="18" fillId="0" borderId="0" xfId="0" applyNumberFormat="1" applyFont="1" applyFill="1" applyBorder="1" applyAlignment="1">
      <alignment vertical="center"/>
    </xf>
    <xf numFmtId="194" fontId="18" fillId="0" borderId="5" xfId="0" applyNumberFormat="1" applyFont="1" applyBorder="1" applyAlignment="1">
      <alignment vertical="center"/>
    </xf>
    <xf numFmtId="194" fontId="18" fillId="0" borderId="25" xfId="0" applyNumberFormat="1" applyFont="1" applyFill="1" applyBorder="1" applyAlignment="1">
      <alignment horizontal="centerContinuous" vertical="center"/>
    </xf>
    <xf numFmtId="194" fontId="18" fillId="0" borderId="6" xfId="0" applyNumberFormat="1" applyFont="1" applyFill="1" applyBorder="1" applyAlignment="1">
      <alignment horizontal="centerContinuous" vertical="center"/>
    </xf>
    <xf numFmtId="194" fontId="18" fillId="0" borderId="6" xfId="0" applyNumberFormat="1" applyFont="1" applyFill="1" applyBorder="1" applyAlignment="1">
      <alignment horizontal="center" vertical="center" wrapText="1"/>
    </xf>
    <xf numFmtId="196" fontId="18" fillId="0" borderId="5" xfId="0" applyNumberFormat="1" applyFont="1" applyBorder="1" applyAlignment="1">
      <alignment horizontal="right" vertical="center"/>
    </xf>
    <xf numFmtId="196" fontId="18" fillId="0" borderId="19" xfId="0" applyNumberFormat="1" applyFont="1" applyBorder="1" applyAlignment="1">
      <alignment horizontal="right" vertical="center"/>
    </xf>
    <xf numFmtId="194" fontId="18" fillId="0" borderId="0" xfId="0" applyNumberFormat="1" applyFont="1" applyFill="1" applyBorder="1" applyAlignment="1">
      <alignment vertical="center"/>
    </xf>
    <xf numFmtId="196" fontId="18" fillId="0" borderId="5" xfId="0" applyNumberFormat="1" applyFont="1" applyBorder="1" applyAlignment="1">
      <alignment vertical="center"/>
    </xf>
    <xf numFmtId="196" fontId="18" fillId="0" borderId="14" xfId="0" applyNumberFormat="1" applyFont="1" applyBorder="1" applyAlignment="1">
      <alignment vertical="center"/>
    </xf>
    <xf numFmtId="198" fontId="18" fillId="0" borderId="5" xfId="0" applyNumberFormat="1" applyFont="1" applyBorder="1" applyAlignment="1">
      <alignment horizontal="right" vertical="center"/>
    </xf>
    <xf numFmtId="198" fontId="18" fillId="0" borderId="5" xfId="0" applyNumberFormat="1" applyFont="1" applyBorder="1" applyAlignment="1">
      <alignment vertical="center"/>
    </xf>
    <xf numFmtId="198" fontId="18" fillId="0" borderId="19" xfId="0" applyNumberFormat="1" applyFont="1" applyBorder="1" applyAlignment="1">
      <alignment horizontal="right" vertical="center"/>
    </xf>
    <xf numFmtId="187" fontId="18" fillId="0" borderId="25" xfId="0" applyNumberFormat="1" applyFont="1" applyFill="1" applyBorder="1" applyAlignment="1">
      <alignment horizontal="centerContinuous" vertical="center"/>
    </xf>
    <xf numFmtId="187" fontId="18" fillId="0" borderId="6" xfId="0" applyNumberFormat="1" applyFont="1" applyFill="1" applyBorder="1" applyAlignment="1">
      <alignment horizontal="centerContinuous" vertical="center"/>
    </xf>
    <xf numFmtId="187" fontId="18" fillId="0" borderId="6" xfId="0" applyNumberFormat="1" applyFont="1" applyFill="1" applyBorder="1" applyAlignment="1">
      <alignment horizontal="center" vertical="center" wrapText="1"/>
    </xf>
    <xf numFmtId="187" fontId="18" fillId="0" borderId="0" xfId="0" applyNumberFormat="1" applyFont="1" applyFill="1" applyBorder="1" applyAlignment="1">
      <alignment vertical="center"/>
    </xf>
    <xf numFmtId="194" fontId="19" fillId="0" borderId="0" xfId="0" applyNumberFormat="1" applyFont="1" applyFill="1" applyAlignment="1">
      <alignment horizontal="right"/>
    </xf>
    <xf numFmtId="187" fontId="18" fillId="0" borderId="37" xfId="0" applyNumberFormat="1" applyFont="1" applyFill="1" applyBorder="1" applyAlignment="1">
      <alignment horizontal="centerContinuous" vertical="center"/>
    </xf>
    <xf numFmtId="187" fontId="18" fillId="0" borderId="39" xfId="0" applyNumberFormat="1" applyFont="1" applyFill="1" applyBorder="1" applyAlignment="1">
      <alignment horizontal="centerContinuous" vertical="center"/>
    </xf>
    <xf numFmtId="187" fontId="18" fillId="0" borderId="39" xfId="0" applyNumberFormat="1" applyFont="1" applyFill="1" applyBorder="1" applyAlignment="1">
      <alignment horizontal="center" vertical="center" wrapText="1"/>
    </xf>
    <xf numFmtId="199" fontId="18" fillId="0" borderId="60" xfId="0" applyNumberFormat="1" applyFont="1" applyBorder="1" applyAlignment="1">
      <alignment vertical="center"/>
    </xf>
    <xf numFmtId="199" fontId="18" fillId="0" borderId="60" xfId="0" applyNumberFormat="1" applyFont="1" applyBorder="1" applyAlignment="1">
      <alignment horizontal="right" vertical="center"/>
    </xf>
    <xf numFmtId="199" fontId="18" fillId="0" borderId="65" xfId="0" applyNumberFormat="1" applyFont="1" applyBorder="1" applyAlignment="1">
      <alignment horizontal="right" vertical="center"/>
    </xf>
    <xf numFmtId="0" fontId="19" fillId="0" borderId="0" xfId="0" applyFont="1" applyAlignment="1">
      <alignment horizontal="right"/>
    </xf>
    <xf numFmtId="194" fontId="18" fillId="0" borderId="37" xfId="0" applyNumberFormat="1" applyFont="1" applyFill="1" applyBorder="1" applyAlignment="1">
      <alignment horizontal="centerContinuous" vertical="center"/>
    </xf>
    <xf numFmtId="194" fontId="18" fillId="0" borderId="39" xfId="0" applyNumberFormat="1" applyFont="1" applyFill="1" applyBorder="1" applyAlignment="1">
      <alignment horizontal="centerContinuous" vertical="center"/>
    </xf>
    <xf numFmtId="194" fontId="18" fillId="0" borderId="39" xfId="0" applyNumberFormat="1" applyFont="1" applyFill="1" applyBorder="1" applyAlignment="1">
      <alignment horizontal="center" vertical="center" wrapText="1"/>
    </xf>
    <xf numFmtId="196" fontId="18" fillId="0" borderId="40" xfId="0" applyNumberFormat="1" applyFont="1" applyBorder="1" applyAlignment="1">
      <alignment horizontal="right" vertical="center"/>
    </xf>
    <xf numFmtId="196" fontId="18" fillId="0" borderId="60" xfId="0" applyNumberFormat="1" applyFont="1" applyBorder="1" applyAlignment="1">
      <alignment horizontal="right" vertical="center"/>
    </xf>
    <xf numFmtId="196" fontId="18" fillId="0" borderId="41" xfId="0" applyNumberFormat="1" applyFont="1" applyBorder="1" applyAlignment="1">
      <alignment horizontal="right" vertical="center"/>
    </xf>
    <xf numFmtId="194" fontId="19" fillId="0" borderId="0" xfId="0" applyNumberFormat="1" applyFont="1" applyFill="1" applyAlignment="1">
      <alignment vertical="center"/>
    </xf>
    <xf numFmtId="0" fontId="19" fillId="0" borderId="0" xfId="0" applyNumberFormat="1" applyFont="1" applyBorder="1" applyAlignment="1">
      <alignment horizontal="center" vertical="center"/>
    </xf>
    <xf numFmtId="0" fontId="19" fillId="0" borderId="0" xfId="0" applyNumberFormat="1" applyFont="1" applyBorder="1" applyAlignment="1">
      <alignment vertical="center"/>
    </xf>
    <xf numFmtId="188" fontId="19" fillId="0" borderId="0" xfId="0" applyNumberFormat="1" applyFont="1" applyBorder="1" applyAlignment="1">
      <alignment vertical="center"/>
    </xf>
    <xf numFmtId="0" fontId="29" fillId="0" borderId="0" xfId="0" applyFont="1" applyAlignment="1">
      <alignment vertical="center"/>
    </xf>
    <xf numFmtId="0" fontId="18" fillId="0" borderId="49" xfId="0" applyFont="1" applyBorder="1" applyAlignment="1">
      <alignment vertical="center"/>
    </xf>
    <xf numFmtId="0" fontId="18" fillId="0" borderId="50" xfId="0" applyFont="1" applyBorder="1" applyAlignment="1">
      <alignment horizontal="center" vertical="center"/>
    </xf>
    <xf numFmtId="0" fontId="18" fillId="0" borderId="53" xfId="0" applyFont="1" applyBorder="1" applyAlignment="1">
      <alignment vertical="center"/>
    </xf>
    <xf numFmtId="0" fontId="18" fillId="0" borderId="53" xfId="0" applyFont="1" applyBorder="1" applyAlignment="1">
      <alignment horizontal="center" vertical="center"/>
    </xf>
    <xf numFmtId="49" fontId="18" fillId="0" borderId="1" xfId="0" applyNumberFormat="1" applyFont="1" applyBorder="1" applyAlignment="1">
      <alignment horizontal="center" vertical="center"/>
    </xf>
    <xf numFmtId="49" fontId="18" fillId="0" borderId="3" xfId="0" applyNumberFormat="1" applyFont="1" applyBorder="1" applyAlignment="1">
      <alignment horizontal="center" vertical="center"/>
    </xf>
    <xf numFmtId="195" fontId="18" fillId="0" borderId="2" xfId="0" applyNumberFormat="1" applyFont="1" applyBorder="1" applyAlignment="1">
      <alignment vertical="center"/>
    </xf>
    <xf numFmtId="195" fontId="18" fillId="0" borderId="3" xfId="0" applyNumberFormat="1" applyFont="1" applyBorder="1" applyAlignment="1">
      <alignment vertical="center"/>
    </xf>
    <xf numFmtId="200" fontId="18" fillId="0" borderId="5" xfId="0" applyNumberFormat="1" applyFont="1" applyBorder="1" applyAlignment="1">
      <alignment vertical="center"/>
    </xf>
    <xf numFmtId="200" fontId="18" fillId="0" borderId="6" xfId="0" applyNumberFormat="1" applyFont="1" applyBorder="1" applyAlignment="1">
      <alignment vertical="center"/>
    </xf>
    <xf numFmtId="181" fontId="18" fillId="0" borderId="5" xfId="0" applyNumberFormat="1" applyFont="1" applyBorder="1" applyAlignment="1">
      <alignment vertical="center"/>
    </xf>
    <xf numFmtId="181" fontId="18" fillId="0" borderId="6" xfId="0" applyNumberFormat="1" applyFont="1" applyBorder="1" applyAlignment="1">
      <alignment vertical="center"/>
    </xf>
    <xf numFmtId="0" fontId="18" fillId="0" borderId="2" xfId="0" applyNumberFormat="1" applyFont="1" applyBorder="1" applyAlignment="1">
      <alignment vertical="center"/>
    </xf>
    <xf numFmtId="181" fontId="18" fillId="0" borderId="2" xfId="0" applyNumberFormat="1" applyFont="1" applyBorder="1" applyAlignment="1">
      <alignment vertical="center"/>
    </xf>
    <xf numFmtId="181" fontId="18" fillId="0" borderId="3" xfId="0" applyNumberFormat="1" applyFont="1" applyBorder="1" applyAlignment="1">
      <alignment vertical="center"/>
    </xf>
    <xf numFmtId="181" fontId="18" fillId="0" borderId="60" xfId="0" applyNumberFormat="1" applyFont="1" applyBorder="1" applyAlignment="1">
      <alignment vertical="center"/>
    </xf>
    <xf numFmtId="181" fontId="18" fillId="0" borderId="61" xfId="0" applyNumberFormat="1" applyFont="1" applyBorder="1" applyAlignment="1">
      <alignment vertical="center"/>
    </xf>
    <xf numFmtId="0" fontId="18" fillId="0" borderId="66" xfId="0" applyFont="1" applyBorder="1" applyAlignment="1">
      <alignment horizontal="center" vertical="center" wrapText="1"/>
    </xf>
    <xf numFmtId="181" fontId="18" fillId="0" borderId="14" xfId="0" applyNumberFormat="1" applyFont="1" applyBorder="1" applyAlignment="1">
      <alignment vertical="center"/>
    </xf>
    <xf numFmtId="181" fontId="18" fillId="0" borderId="16" xfId="0" applyNumberFormat="1" applyFont="1" applyBorder="1" applyAlignment="1">
      <alignment vertical="center"/>
    </xf>
    <xf numFmtId="0" fontId="18" fillId="0" borderId="1" xfId="0" applyFont="1" applyFill="1" applyBorder="1" applyAlignment="1">
      <alignment horizontal="center" vertical="center" wrapText="1"/>
    </xf>
    <xf numFmtId="195" fontId="18" fillId="0" borderId="5" xfId="0" applyNumberFormat="1" applyFont="1" applyBorder="1" applyAlignment="1">
      <alignment vertical="center"/>
    </xf>
    <xf numFmtId="195" fontId="18" fillId="0" borderId="19" xfId="0" applyNumberFormat="1" applyFont="1" applyBorder="1" applyAlignment="1">
      <alignment vertical="center"/>
    </xf>
    <xf numFmtId="0" fontId="18" fillId="0" borderId="59" xfId="0" applyFont="1" applyBorder="1" applyAlignment="1">
      <alignment horizontal="center" vertical="center" wrapText="1"/>
    </xf>
    <xf numFmtId="200" fontId="18" fillId="0" borderId="40" xfId="0" applyNumberFormat="1" applyFont="1" applyBorder="1" applyAlignment="1">
      <alignment vertical="center"/>
    </xf>
    <xf numFmtId="200" fontId="18" fillId="0" borderId="65" xfId="0" applyNumberFormat="1" applyFont="1" applyBorder="1" applyAlignment="1">
      <alignment vertical="center"/>
    </xf>
    <xf numFmtId="185" fontId="19" fillId="0" borderId="0" xfId="0" applyNumberFormat="1" applyFont="1" applyBorder="1" applyAlignment="1">
      <alignment vertical="center"/>
    </xf>
    <xf numFmtId="0" fontId="0" fillId="0" borderId="0" xfId="0" applyFont="1" applyAlignment="1"/>
    <xf numFmtId="0" fontId="18" fillId="0" borderId="49" xfId="0" applyFont="1" applyBorder="1" applyAlignment="1">
      <alignment horizontal="center" vertical="center"/>
    </xf>
    <xf numFmtId="0" fontId="18" fillId="0" borderId="50" xfId="0" applyFont="1" applyBorder="1" applyAlignment="1">
      <alignment horizontal="center" vertical="center" textRotation="255"/>
    </xf>
    <xf numFmtId="0" fontId="18" fillId="0" borderId="53" xfId="0" applyFont="1" applyBorder="1" applyAlignment="1">
      <alignment horizontal="center" vertical="center" textRotation="255"/>
    </xf>
    <xf numFmtId="0" fontId="18" fillId="0" borderId="10" xfId="0" applyFont="1" applyBorder="1" applyAlignment="1">
      <alignment horizontal="center" vertical="center"/>
    </xf>
    <xf numFmtId="0" fontId="18" fillId="0" borderId="47" xfId="0" applyFont="1" applyBorder="1" applyAlignment="1">
      <alignment horizontal="center" vertical="center"/>
    </xf>
    <xf numFmtId="49" fontId="18" fillId="0" borderId="2" xfId="0" applyNumberFormat="1" applyFont="1" applyBorder="1" applyAlignment="1">
      <alignment horizont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22" fillId="0" borderId="0" xfId="0" applyFont="1" applyAlignment="1">
      <alignment horizontal="right"/>
    </xf>
    <xf numFmtId="49" fontId="18" fillId="0" borderId="0" xfId="0" applyNumberFormat="1" applyFont="1" applyBorder="1" applyAlignment="1">
      <alignment horizontal="right"/>
    </xf>
    <xf numFmtId="0" fontId="18" fillId="0" borderId="10" xfId="0" applyFont="1" applyBorder="1" applyAlignment="1">
      <alignment horizontal="right"/>
    </xf>
    <xf numFmtId="49" fontId="18" fillId="0" borderId="47" xfId="0" applyNumberFormat="1" applyFont="1" applyBorder="1" applyAlignment="1">
      <alignment horizontal="right"/>
    </xf>
    <xf numFmtId="49" fontId="18" fillId="0" borderId="10" xfId="0" applyNumberFormat="1" applyFont="1" applyBorder="1" applyAlignment="1">
      <alignment horizontal="right"/>
    </xf>
    <xf numFmtId="0" fontId="18" fillId="0" borderId="0" xfId="0" applyFont="1" applyBorder="1" applyAlignment="1">
      <alignment horizontal="right"/>
    </xf>
    <xf numFmtId="0" fontId="18" fillId="0" borderId="47" xfId="0" applyFont="1" applyBorder="1" applyAlignment="1">
      <alignment horizontal="right"/>
    </xf>
    <xf numFmtId="0" fontId="18" fillId="0" borderId="57" xfId="0" applyFont="1" applyBorder="1" applyAlignment="1">
      <alignment horizontal="center" vertical="center"/>
    </xf>
    <xf numFmtId="0" fontId="18" fillId="0" borderId="53" xfId="0" applyFont="1" applyBorder="1" applyAlignment="1">
      <alignment horizontal="center"/>
    </xf>
    <xf numFmtId="197" fontId="18" fillId="0" borderId="50" xfId="0" applyNumberFormat="1" applyFont="1" applyFill="1" applyBorder="1" applyAlignment="1"/>
    <xf numFmtId="197" fontId="18" fillId="0" borderId="49" xfId="0" applyNumberFormat="1" applyFont="1" applyFill="1" applyBorder="1" applyAlignment="1"/>
    <xf numFmtId="197" fontId="18" fillId="0" borderId="53" xfId="0" applyNumberFormat="1" applyFont="1" applyFill="1" applyBorder="1" applyAlignment="1"/>
    <xf numFmtId="0" fontId="18" fillId="0" borderId="58" xfId="0" applyFont="1" applyBorder="1" applyAlignment="1">
      <alignment horizontal="center" vertical="center"/>
    </xf>
    <xf numFmtId="0" fontId="18" fillId="0" borderId="54" xfId="0" applyFont="1" applyBorder="1" applyAlignment="1">
      <alignment horizontal="center"/>
    </xf>
    <xf numFmtId="197" fontId="18" fillId="0" borderId="3" xfId="0" applyNumberFormat="1" applyFont="1" applyFill="1" applyBorder="1" applyAlignment="1"/>
    <xf numFmtId="197" fontId="18" fillId="0" borderId="54" xfId="0" applyNumberFormat="1" applyFont="1" applyFill="1" applyBorder="1" applyAlignment="1"/>
    <xf numFmtId="197" fontId="18" fillId="0" borderId="1" xfId="0" applyNumberFormat="1" applyFont="1" applyFill="1" applyBorder="1" applyAlignment="1"/>
    <xf numFmtId="197" fontId="18" fillId="0" borderId="2" xfId="0" applyNumberFormat="1" applyFont="1" applyFill="1" applyBorder="1" applyAlignment="1"/>
    <xf numFmtId="197" fontId="18" fillId="0" borderId="4" xfId="0" applyNumberFormat="1" applyFont="1" applyFill="1" applyBorder="1" applyAlignment="1"/>
    <xf numFmtId="197" fontId="18" fillId="0" borderId="5" xfId="0" applyNumberFormat="1" applyFont="1" applyFill="1" applyBorder="1" applyAlignment="1"/>
    <xf numFmtId="197" fontId="18" fillId="0" borderId="6" xfId="0" applyNumberFormat="1" applyFont="1" applyFill="1" applyBorder="1" applyAlignment="1"/>
    <xf numFmtId="0" fontId="18" fillId="0" borderId="11" xfId="0" applyFont="1" applyBorder="1" applyAlignment="1">
      <alignment horizontal="center" vertical="center"/>
    </xf>
    <xf numFmtId="0" fontId="18" fillId="0" borderId="57" xfId="0" applyFont="1" applyBorder="1" applyAlignment="1">
      <alignment horizontal="center" vertical="center" wrapText="1"/>
    </xf>
    <xf numFmtId="197" fontId="19" fillId="0" borderId="57" xfId="0" applyNumberFormat="1" applyFont="1" applyBorder="1"/>
    <xf numFmtId="197" fontId="19" fillId="0" borderId="50" xfId="0" applyNumberFormat="1" applyFont="1" applyBorder="1"/>
    <xf numFmtId="197" fontId="19" fillId="0" borderId="49" xfId="0" applyNumberFormat="1" applyFont="1" applyBorder="1"/>
    <xf numFmtId="197" fontId="19" fillId="0" borderId="53" xfId="0" applyNumberFormat="1" applyFont="1" applyBorder="1"/>
    <xf numFmtId="0" fontId="18" fillId="0" borderId="0" xfId="0" applyFont="1" applyAlignment="1">
      <alignment horizontal="right"/>
    </xf>
    <xf numFmtId="0" fontId="18" fillId="0" borderId="11" xfId="0" applyFont="1" applyBorder="1" applyAlignment="1">
      <alignment horizontal="center" vertical="center" wrapText="1"/>
    </xf>
    <xf numFmtId="197" fontId="19" fillId="0" borderId="54" xfId="0" applyNumberFormat="1" applyFont="1" applyBorder="1"/>
    <xf numFmtId="197" fontId="19" fillId="0" borderId="2" xfId="0" applyNumberFormat="1" applyFont="1" applyBorder="1"/>
    <xf numFmtId="197" fontId="19" fillId="0" borderId="1" xfId="0" applyNumberFormat="1" applyFont="1" applyBorder="1"/>
    <xf numFmtId="197" fontId="19" fillId="0" borderId="3" xfId="0" applyNumberFormat="1" applyFont="1" applyBorder="1"/>
    <xf numFmtId="0" fontId="18" fillId="0" borderId="0" xfId="0" applyFont="1" applyBorder="1" applyAlignment="1">
      <alignment horizontal="center"/>
    </xf>
    <xf numFmtId="0" fontId="0" fillId="0" borderId="63" xfId="0" applyFont="1" applyBorder="1" applyAlignment="1">
      <alignment horizontal="center" vertical="center"/>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0" fillId="0" borderId="17" xfId="0" applyFont="1" applyBorder="1" applyAlignment="1">
      <alignment horizontal="center" vertical="center"/>
    </xf>
    <xf numFmtId="0" fontId="0" fillId="0" borderId="6" xfId="0" applyFont="1" applyBorder="1" applyAlignment="1">
      <alignment horizontal="center" vertical="center"/>
    </xf>
    <xf numFmtId="0" fontId="18" fillId="0" borderId="54" xfId="0" applyFont="1" applyBorder="1" applyAlignment="1">
      <alignment horizontal="center" vertical="center"/>
    </xf>
    <xf numFmtId="185" fontId="23" fillId="0" borderId="0" xfId="9" applyNumberFormat="1" applyFont="1" applyBorder="1" applyAlignment="1">
      <alignment horizontal="right"/>
    </xf>
    <xf numFmtId="185" fontId="23" fillId="0" borderId="0" xfId="9" applyNumberFormat="1" applyFont="1" applyAlignment="1">
      <alignment horizontal="right"/>
    </xf>
    <xf numFmtId="0" fontId="18" fillId="0" borderId="48" xfId="0" applyFont="1" applyBorder="1" applyAlignment="1">
      <alignment horizontal="center" vertical="center"/>
    </xf>
    <xf numFmtId="197" fontId="19" fillId="0" borderId="0" xfId="0" applyNumberFormat="1" applyFont="1" applyBorder="1"/>
    <xf numFmtId="197" fontId="19" fillId="0" borderId="58" xfId="0" applyNumberFormat="1" applyFont="1" applyBorder="1"/>
    <xf numFmtId="197" fontId="19" fillId="0" borderId="32" xfId="0" applyNumberFormat="1" applyFont="1" applyBorder="1"/>
    <xf numFmtId="0" fontId="18" fillId="0" borderId="67" xfId="0" applyFont="1" applyBorder="1" applyAlignment="1">
      <alignment horizontal="center" vertical="center"/>
    </xf>
    <xf numFmtId="197" fontId="19" fillId="0" borderId="60" xfId="0" applyNumberFormat="1" applyFont="1" applyBorder="1"/>
    <xf numFmtId="197" fontId="19" fillId="0" borderId="68" xfId="0" applyNumberFormat="1" applyFont="1" applyBorder="1"/>
    <xf numFmtId="197" fontId="19" fillId="0" borderId="65" xfId="0" applyNumberFormat="1" applyFont="1" applyBorder="1"/>
    <xf numFmtId="0" fontId="19" fillId="0" borderId="0" xfId="0" applyFont="1" applyBorder="1" applyAlignment="1">
      <alignment horizontal="right"/>
    </xf>
    <xf numFmtId="0" fontId="19" fillId="0" borderId="0" xfId="0" applyFont="1" applyBorder="1"/>
    <xf numFmtId="49" fontId="18" fillId="0" borderId="54" xfId="0" applyNumberFormat="1" applyFont="1" applyBorder="1" applyAlignment="1">
      <alignment horizontal="center"/>
    </xf>
    <xf numFmtId="49" fontId="18" fillId="0" borderId="58" xfId="0" applyNumberFormat="1" applyFont="1" applyBorder="1" applyAlignment="1">
      <alignment horizontal="right"/>
    </xf>
    <xf numFmtId="197" fontId="18" fillId="0" borderId="57" xfId="0" applyNumberFormat="1" applyFont="1" applyBorder="1" applyAlignment="1"/>
    <xf numFmtId="197" fontId="18" fillId="0" borderId="57" xfId="0" applyNumberFormat="1" applyFont="1" applyBorder="1" applyAlignment="1">
      <alignment horizontal="right"/>
    </xf>
    <xf numFmtId="197" fontId="18" fillId="0" borderId="50" xfId="0" applyNumberFormat="1" applyFont="1" applyBorder="1" applyAlignment="1">
      <alignment horizontal="right"/>
    </xf>
    <xf numFmtId="197" fontId="18" fillId="0" borderId="50" xfId="0" quotePrefix="1" applyNumberFormat="1" applyFont="1" applyBorder="1" applyAlignment="1">
      <alignment horizontal="right"/>
    </xf>
    <xf numFmtId="197" fontId="18" fillId="0" borderId="2" xfId="0" applyNumberFormat="1" applyFont="1" applyBorder="1" applyAlignment="1">
      <alignment horizontal="right"/>
    </xf>
    <xf numFmtId="197" fontId="18" fillId="0" borderId="2" xfId="0" quotePrefix="1" applyNumberFormat="1" applyFont="1" applyBorder="1" applyAlignment="1">
      <alignment horizontal="right"/>
    </xf>
    <xf numFmtId="201" fontId="18" fillId="0" borderId="54" xfId="0" applyNumberFormat="1" applyFont="1" applyFill="1" applyBorder="1" applyAlignment="1"/>
    <xf numFmtId="201" fontId="18" fillId="0" borderId="2" xfId="0" applyNumberFormat="1" applyFont="1" applyFill="1" applyBorder="1" applyAlignment="1"/>
    <xf numFmtId="201" fontId="18" fillId="0" borderId="1" xfId="0" applyNumberFormat="1" applyFont="1" applyFill="1" applyBorder="1" applyAlignment="1"/>
    <xf numFmtId="201" fontId="18" fillId="0" borderId="3" xfId="0" applyNumberFormat="1" applyFont="1" applyFill="1" applyBorder="1" applyAlignment="1"/>
    <xf numFmtId="201" fontId="18" fillId="0" borderId="11" xfId="0" applyNumberFormat="1" applyFont="1" applyFill="1" applyBorder="1" applyAlignment="1"/>
    <xf numFmtId="201" fontId="18" fillId="0" borderId="5" xfId="0" applyNumberFormat="1" applyFont="1" applyFill="1" applyBorder="1" applyAlignment="1"/>
    <xf numFmtId="201" fontId="18" fillId="0" borderId="4" xfId="0" applyNumberFormat="1" applyFont="1" applyFill="1" applyBorder="1" applyAlignment="1"/>
    <xf numFmtId="201" fontId="18" fillId="0" borderId="6" xfId="0" applyNumberFormat="1" applyFont="1" applyFill="1" applyBorder="1" applyAlignment="1"/>
    <xf numFmtId="201" fontId="19" fillId="0" borderId="54" xfId="0" applyNumberFormat="1" applyFont="1" applyBorder="1"/>
    <xf numFmtId="201" fontId="19" fillId="0" borderId="2" xfId="0" applyNumberFormat="1" applyFont="1" applyBorder="1"/>
    <xf numFmtId="201" fontId="19" fillId="0" borderId="1" xfId="0" applyNumberFormat="1" applyFont="1" applyBorder="1"/>
    <xf numFmtId="201" fontId="19" fillId="0" borderId="3" xfId="0" applyNumberFormat="1" applyFont="1" applyBorder="1"/>
    <xf numFmtId="0" fontId="32" fillId="0" borderId="0" xfId="0" applyFont="1" applyAlignment="1"/>
    <xf numFmtId="0" fontId="33" fillId="0" borderId="0" xfId="0" applyFont="1"/>
    <xf numFmtId="49" fontId="0" fillId="0" borderId="0" xfId="0" applyNumberFormat="1" applyFont="1" applyAlignment="1">
      <alignment textRotation="180"/>
    </xf>
    <xf numFmtId="0" fontId="13" fillId="0" borderId="0" xfId="0" quotePrefix="1" applyFont="1"/>
    <xf numFmtId="0" fontId="34" fillId="0" borderId="0" xfId="0" applyFont="1" applyFill="1" applyBorder="1"/>
    <xf numFmtId="0" fontId="34" fillId="0" borderId="0" xfId="0" applyFont="1" applyFill="1" applyBorder="1" applyAlignment="1"/>
    <xf numFmtId="0" fontId="1" fillId="0" borderId="0" xfId="0" applyFont="1" applyFill="1" applyBorder="1" applyAlignment="1"/>
    <xf numFmtId="49" fontId="34" fillId="0" borderId="0" xfId="0" applyNumberFormat="1" applyFont="1" applyFill="1" applyBorder="1" applyAlignment="1">
      <alignment horizontal="center" wrapText="1"/>
    </xf>
    <xf numFmtId="49" fontId="34" fillId="0" borderId="0" xfId="0" applyNumberFormat="1" applyFont="1" applyFill="1" applyBorder="1" applyAlignment="1">
      <alignment horizontal="center"/>
    </xf>
    <xf numFmtId="180" fontId="23" fillId="3" borderId="0" xfId="0" applyNumberFormat="1" applyFont="1" applyFill="1" applyBorder="1"/>
    <xf numFmtId="179" fontId="23" fillId="0" borderId="0" xfId="0" applyNumberFormat="1" applyFont="1" applyBorder="1"/>
    <xf numFmtId="181" fontId="23" fillId="0" borderId="0" xfId="0" applyNumberFormat="1" applyFont="1"/>
    <xf numFmtId="49" fontId="17" fillId="0" borderId="0" xfId="0" applyNumberFormat="1" applyFont="1" applyAlignment="1">
      <alignment vertical="center"/>
    </xf>
    <xf numFmtId="49" fontId="18" fillId="0" borderId="0" xfId="0" applyNumberFormat="1" applyFont="1" applyAlignment="1">
      <alignment vertical="center"/>
    </xf>
    <xf numFmtId="49" fontId="18" fillId="0" borderId="69" xfId="0" applyNumberFormat="1" applyFont="1" applyBorder="1" applyAlignment="1">
      <alignment horizontal="center" vertical="center"/>
    </xf>
    <xf numFmtId="49" fontId="18" fillId="0" borderId="70" xfId="0" applyNumberFormat="1" applyFont="1" applyBorder="1" applyAlignment="1">
      <alignment horizontal="center" vertical="center"/>
    </xf>
    <xf numFmtId="49" fontId="18" fillId="0" borderId="71" xfId="0" applyNumberFormat="1" applyFont="1" applyBorder="1" applyAlignment="1">
      <alignment horizontal="center" vertical="center"/>
    </xf>
    <xf numFmtId="0" fontId="18" fillId="0" borderId="72" xfId="0" applyNumberFormat="1" applyFont="1" applyBorder="1" applyAlignment="1">
      <alignment horizontal="center" vertical="center"/>
    </xf>
    <xf numFmtId="0" fontId="18" fillId="0" borderId="73" xfId="0" applyNumberFormat="1" applyFont="1" applyBorder="1" applyAlignment="1">
      <alignment horizontal="center" vertical="center"/>
    </xf>
    <xf numFmtId="0" fontId="18" fillId="0" borderId="74" xfId="0" applyNumberFormat="1" applyFont="1" applyBorder="1" applyAlignment="1">
      <alignment horizontal="center" vertical="center"/>
    </xf>
    <xf numFmtId="0" fontId="18" fillId="0" borderId="58" xfId="0" applyFont="1" applyBorder="1" applyAlignment="1">
      <alignment horizontal="centerContinuous" vertical="center"/>
    </xf>
    <xf numFmtId="177" fontId="18" fillId="0" borderId="27" xfId="0" applyNumberFormat="1" applyFont="1" applyFill="1" applyBorder="1" applyAlignment="1">
      <alignment vertical="center"/>
    </xf>
    <xf numFmtId="177" fontId="19" fillId="0" borderId="0" xfId="0" applyNumberFormat="1" applyFont="1" applyBorder="1" applyAlignment="1">
      <alignment vertical="center"/>
    </xf>
    <xf numFmtId="177" fontId="19" fillId="0" borderId="32" xfId="0" applyNumberFormat="1" applyFont="1" applyBorder="1" applyAlignment="1">
      <alignment vertical="center"/>
    </xf>
    <xf numFmtId="177" fontId="19" fillId="0" borderId="75" xfId="0" applyNumberFormat="1" applyFont="1" applyBorder="1" applyAlignment="1">
      <alignment vertical="center"/>
    </xf>
    <xf numFmtId="177" fontId="18" fillId="0" borderId="2" xfId="0" applyNumberFormat="1" applyFont="1" applyFill="1" applyBorder="1" applyAlignment="1">
      <alignment vertical="center"/>
    </xf>
    <xf numFmtId="177" fontId="19" fillId="0" borderId="2" xfId="0" applyNumberFormat="1" applyFont="1" applyBorder="1" applyAlignment="1">
      <alignment vertical="center"/>
    </xf>
    <xf numFmtId="177" fontId="19" fillId="0" borderId="35" xfId="0" applyNumberFormat="1" applyFont="1" applyBorder="1" applyAlignment="1">
      <alignment vertical="center"/>
    </xf>
    <xf numFmtId="177" fontId="19" fillId="0" borderId="76" xfId="0" applyNumberFormat="1" applyFont="1" applyBorder="1" applyAlignment="1">
      <alignment vertical="center"/>
    </xf>
    <xf numFmtId="0" fontId="18" fillId="0" borderId="77" xfId="0" applyFont="1" applyBorder="1" applyAlignment="1">
      <alignment horizontal="centerContinuous" vertical="center"/>
    </xf>
    <xf numFmtId="177" fontId="18" fillId="0" borderId="78" xfId="0" applyNumberFormat="1" applyFont="1" applyBorder="1" applyAlignment="1">
      <alignment vertical="center"/>
    </xf>
    <xf numFmtId="177" fontId="18" fillId="0" borderId="23" xfId="0" applyNumberFormat="1" applyFont="1" applyFill="1" applyBorder="1" applyAlignment="1">
      <alignment vertical="center"/>
    </xf>
    <xf numFmtId="177" fontId="18" fillId="0" borderId="72" xfId="0" applyNumberFormat="1" applyFont="1" applyFill="1" applyBorder="1" applyAlignment="1">
      <alignment vertical="center"/>
    </xf>
    <xf numFmtId="177" fontId="18" fillId="0" borderId="50" xfId="0" applyNumberFormat="1" applyFont="1" applyFill="1" applyBorder="1" applyAlignment="1">
      <alignment vertical="center"/>
    </xf>
    <xf numFmtId="177" fontId="19" fillId="0" borderId="50" xfId="0" applyNumberFormat="1" applyFont="1" applyBorder="1" applyAlignment="1">
      <alignment vertical="center"/>
    </xf>
    <xf numFmtId="177" fontId="19" fillId="0" borderId="51" xfId="0" applyNumberFormat="1" applyFont="1" applyBorder="1" applyAlignment="1">
      <alignment vertical="center"/>
    </xf>
    <xf numFmtId="177" fontId="19" fillId="0" borderId="79" xfId="0" applyNumberFormat="1" applyFont="1" applyBorder="1" applyAlignment="1">
      <alignment vertical="center"/>
    </xf>
    <xf numFmtId="177" fontId="19" fillId="0" borderId="27" xfId="0" applyNumberFormat="1" applyFont="1" applyBorder="1" applyAlignment="1">
      <alignment vertical="center"/>
    </xf>
    <xf numFmtId="177" fontId="19" fillId="0" borderId="43" xfId="0" applyNumberFormat="1" applyFont="1" applyBorder="1" applyAlignment="1">
      <alignment vertical="center"/>
    </xf>
    <xf numFmtId="177" fontId="19" fillId="0" borderId="80" xfId="0" applyNumberFormat="1" applyFont="1" applyBorder="1" applyAlignment="1">
      <alignment vertical="center"/>
    </xf>
    <xf numFmtId="0" fontId="18" fillId="0" borderId="11" xfId="0" applyFont="1" applyBorder="1" applyAlignment="1">
      <alignment horizontal="centerContinuous" vertical="center"/>
    </xf>
    <xf numFmtId="177" fontId="18" fillId="0" borderId="81" xfId="0" applyNumberFormat="1" applyFont="1" applyBorder="1" applyAlignment="1">
      <alignment vertical="center"/>
    </xf>
    <xf numFmtId="177" fontId="19" fillId="0" borderId="82" xfId="0" applyNumberFormat="1" applyFont="1" applyBorder="1" applyAlignment="1">
      <alignment vertical="center"/>
    </xf>
    <xf numFmtId="49" fontId="18" fillId="0" borderId="72" xfId="0" applyNumberFormat="1" applyFont="1" applyBorder="1" applyAlignment="1">
      <alignment horizontal="center" vertical="center"/>
    </xf>
    <xf numFmtId="177" fontId="18" fillId="0" borderId="43" xfId="0" applyNumberFormat="1" applyFont="1" applyFill="1" applyBorder="1" applyAlignment="1">
      <alignment vertical="center"/>
    </xf>
    <xf numFmtId="177" fontId="18" fillId="0" borderId="80" xfId="0" applyNumberFormat="1" applyFont="1" applyFill="1" applyBorder="1" applyAlignment="1">
      <alignment vertical="center"/>
    </xf>
    <xf numFmtId="177" fontId="18" fillId="0" borderId="83" xfId="0" applyNumberFormat="1" applyFont="1" applyFill="1" applyBorder="1" applyAlignment="1">
      <alignment vertical="center"/>
    </xf>
    <xf numFmtId="177" fontId="18" fillId="0" borderId="73" xfId="0" applyNumberFormat="1" applyFont="1" applyBorder="1" applyAlignment="1">
      <alignment vertical="center"/>
    </xf>
    <xf numFmtId="177" fontId="18" fillId="0" borderId="84" xfId="0" applyNumberFormat="1" applyFont="1" applyBorder="1" applyAlignment="1">
      <alignment vertical="center"/>
    </xf>
    <xf numFmtId="177" fontId="18" fillId="0" borderId="35" xfId="0" applyNumberFormat="1" applyFont="1" applyBorder="1" applyAlignment="1">
      <alignment vertical="center"/>
    </xf>
    <xf numFmtId="177" fontId="18" fillId="0" borderId="82" xfId="0" applyNumberFormat="1" applyFont="1" applyBorder="1" applyAlignment="1">
      <alignment vertical="center"/>
    </xf>
    <xf numFmtId="0" fontId="0" fillId="0" borderId="0" xfId="0" applyFont="1" applyAlignment="1">
      <alignment vertical="center"/>
    </xf>
    <xf numFmtId="0" fontId="0" fillId="0" borderId="85" xfId="0" applyFont="1" applyBorder="1" applyAlignment="1">
      <alignment horizontal="left"/>
    </xf>
    <xf numFmtId="0" fontId="0" fillId="0" borderId="86" xfId="0" applyFont="1" applyBorder="1" applyAlignment="1">
      <alignment horizontal="left"/>
    </xf>
    <xf numFmtId="0" fontId="0" fillId="0" borderId="87" xfId="0" applyFont="1" applyBorder="1" applyAlignment="1">
      <alignment horizontal="left"/>
    </xf>
    <xf numFmtId="0" fontId="0" fillId="0" borderId="88" xfId="0" applyFont="1" applyBorder="1" applyAlignment="1">
      <alignment horizontal="center"/>
    </xf>
    <xf numFmtId="0" fontId="0" fillId="0" borderId="89" xfId="0" applyFont="1" applyBorder="1" applyAlignment="1">
      <alignment horizontal="center"/>
    </xf>
    <xf numFmtId="0" fontId="0" fillId="0" borderId="9" xfId="0" applyFont="1" applyBorder="1" applyAlignment="1">
      <alignment horizontal="center"/>
    </xf>
    <xf numFmtId="0" fontId="0" fillId="0" borderId="49" xfId="0" applyFont="1" applyBorder="1" applyAlignment="1">
      <alignment wrapText="1"/>
    </xf>
    <xf numFmtId="0" fontId="0" fillId="0" borderId="53" xfId="0" applyFont="1" applyBorder="1" applyAlignment="1"/>
    <xf numFmtId="0" fontId="0" fillId="0" borderId="50" xfId="0" applyFont="1" applyBorder="1" applyAlignment="1">
      <alignment horizontal="center"/>
    </xf>
    <xf numFmtId="0" fontId="0" fillId="0" borderId="90" xfId="0" applyFont="1" applyBorder="1" applyAlignment="1">
      <alignment horizontal="center"/>
    </xf>
    <xf numFmtId="0" fontId="0" fillId="0" borderId="53" xfId="0" applyFont="1" applyBorder="1" applyAlignment="1">
      <alignment horizontal="center"/>
    </xf>
    <xf numFmtId="0" fontId="0" fillId="0" borderId="58" xfId="0" applyFont="1" applyBorder="1" applyAlignment="1">
      <alignment horizontal="centerContinuous"/>
    </xf>
    <xf numFmtId="0" fontId="0" fillId="0" borderId="49" xfId="0" applyFont="1" applyBorder="1" applyAlignment="1">
      <alignment horizontal="center"/>
    </xf>
    <xf numFmtId="177" fontId="0" fillId="0" borderId="90" xfId="0" applyNumberFormat="1" applyFont="1" applyBorder="1"/>
    <xf numFmtId="177" fontId="0" fillId="0" borderId="0" xfId="0" applyNumberFormat="1" applyFont="1"/>
    <xf numFmtId="177" fontId="0" fillId="0" borderId="91" xfId="0" applyNumberFormat="1" applyFont="1" applyBorder="1"/>
    <xf numFmtId="0" fontId="0" fillId="0" borderId="57" xfId="0" applyFont="1" applyBorder="1" applyAlignment="1">
      <alignment horizontal="centerContinuous"/>
    </xf>
    <xf numFmtId="202" fontId="0" fillId="0" borderId="50" xfId="0" applyNumberFormat="1" applyFont="1" applyBorder="1"/>
    <xf numFmtId="202" fontId="0" fillId="0" borderId="90" xfId="0" applyNumberFormat="1" applyFont="1" applyBorder="1"/>
    <xf numFmtId="202" fontId="0" fillId="0" borderId="53" xfId="0" applyNumberFormat="1" applyFont="1" applyBorder="1"/>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177" fontId="0" fillId="0" borderId="92" xfId="0" applyNumberFormat="1" applyFont="1" applyBorder="1"/>
    <xf numFmtId="177" fontId="0" fillId="0" borderId="89" xfId="0" applyNumberFormat="1" applyFont="1" applyBorder="1"/>
    <xf numFmtId="177" fontId="0" fillId="0" borderId="9" xfId="0" applyNumberFormat="1" applyFont="1" applyBorder="1"/>
    <xf numFmtId="0" fontId="0" fillId="0" borderId="11" xfId="0" applyFont="1" applyBorder="1" applyAlignment="1">
      <alignment horizontal="centerContinuous"/>
    </xf>
    <xf numFmtId="0" fontId="0" fillId="0" borderId="54" xfId="0" applyFont="1" applyBorder="1" applyAlignment="1">
      <alignment horizontal="center"/>
    </xf>
    <xf numFmtId="202" fontId="0" fillId="0" borderId="2" xfId="0" applyNumberFormat="1" applyFont="1" applyBorder="1"/>
    <xf numFmtId="202" fontId="0" fillId="0" borderId="89" xfId="0" applyNumberFormat="1" applyFont="1" applyBorder="1"/>
    <xf numFmtId="202" fontId="0" fillId="0" borderId="3" xfId="0" applyNumberFormat="1" applyFont="1" applyBorder="1"/>
    <xf numFmtId="0" fontId="0" fillId="0" borderId="10" xfId="0" applyFont="1" applyBorder="1" applyAlignment="1">
      <alignment horizontal="center"/>
    </xf>
    <xf numFmtId="0" fontId="0" fillId="0" borderId="0" xfId="0" applyFont="1" applyBorder="1" applyAlignment="1">
      <alignment horizontal="center"/>
    </xf>
    <xf numFmtId="0" fontId="0" fillId="0" borderId="47" xfId="0" applyFont="1" applyBorder="1" applyAlignment="1">
      <alignment horizontal="center"/>
    </xf>
    <xf numFmtId="177" fontId="0" fillId="0" borderId="88" xfId="0" applyNumberFormat="1" applyFont="1" applyBorder="1"/>
    <xf numFmtId="177" fontId="0" fillId="0" borderId="93" xfId="0" applyNumberFormat="1" applyFont="1" applyBorder="1"/>
    <xf numFmtId="177" fontId="0" fillId="0" borderId="94" xfId="0" applyNumberFormat="1" applyFont="1" applyBorder="1"/>
    <xf numFmtId="202" fontId="0" fillId="0" borderId="0" xfId="0" applyNumberFormat="1" applyFont="1" applyBorder="1"/>
    <xf numFmtId="202" fontId="0" fillId="0" borderId="93" xfId="0" applyNumberFormat="1" applyFont="1" applyBorder="1"/>
    <xf numFmtId="202" fontId="0" fillId="0" borderId="47" xfId="0" applyNumberFormat="1" applyFont="1" applyBorder="1"/>
    <xf numFmtId="177" fontId="0" fillId="0" borderId="95" xfId="0" applyNumberFormat="1" applyFont="1" applyBorder="1"/>
  </cellXfs>
  <cellStyles count="14">
    <cellStyle name="パーセント 2" xfId="1"/>
    <cellStyle name="桁区切り 2" xfId="2"/>
    <cellStyle name="桁区切り 3" xfId="3"/>
    <cellStyle name="標準" xfId="0" builtinId="0"/>
    <cellStyle name="標準 2" xfId="4"/>
    <cellStyle name="標準 3" xfId="5"/>
    <cellStyle name="標準_Form13" xfId="6"/>
    <cellStyle name="標準_Sheet1" xfId="7"/>
    <cellStyle name="標準_コピー健康推移" xfId="8"/>
    <cellStyle name="標準_統計表（6-8）" xfId="9"/>
    <cellStyle name="標準_統計表（９）" xfId="10"/>
    <cellStyle name="標準_項目" xfId="11"/>
    <cellStyle name="ハイパーリンク" xfId="12" builtinId="8"/>
    <cellStyle name="桁区切り" xfId="1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theme" Target="theme/theme1.xml" /><Relationship Id="rId28" Type="http://schemas.openxmlformats.org/officeDocument/2006/relationships/sharedStrings" Target="sharedStrings.xml" /><Relationship Id="rId29"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図－１　年齢別体格の全国との比較(男)</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6778948025056798"/>
          <c:y val="1.2266489120481021e-002"/>
        </c:manualLayout>
      </c:layout>
      <c:overlay val="0"/>
      <c:spPr>
        <a:noFill/>
        <a:ln w="25400">
          <a:noFill/>
        </a:ln>
      </c:spPr>
    </c:title>
    <c:autoTitleDeleted val="0"/>
    <c:plotArea>
      <c:layout>
        <c:manualLayout>
          <c:layoutTarget val="inner"/>
          <c:xMode val="edge"/>
          <c:yMode val="edge"/>
          <c:x val="5.8895705521472393e-002"/>
          <c:y val="7.8126709401709404e-002"/>
          <c:w val="0.88957055214723924"/>
          <c:h val="0.75423354700854706"/>
        </c:manualLayout>
      </c:layout>
      <c:barChart>
        <c:barDir val="col"/>
        <c:grouping val="clustered"/>
        <c:varyColors val="0"/>
        <c:ser>
          <c:idx val="3"/>
          <c:order val="0"/>
          <c:tx>
            <c:strRef>
              <c:f>'P4 '!$L$6</c:f>
              <c:strCache>
                <c:ptCount val="1"/>
                <c:pt idx="0">
                  <c:v>身長(全国)</c:v>
                </c:pt>
              </c:strCache>
            </c:strRef>
          </c:tx>
          <c:spPr>
            <a:solidFill>
              <a:srgbClr val="FFFFFF"/>
            </a:solidFill>
            <a:ln w="19050">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'!$M$6:$Y$6</c:f>
              <c:numCache>
                <c:formatCode>0.0_)</c:formatCode>
                <c:ptCount val="13"/>
                <c:pt idx="0">
                  <c:v>111.6</c:v>
                </c:pt>
                <c:pt idx="1">
                  <c:v>117.5</c:v>
                </c:pt>
                <c:pt idx="2">
                  <c:v>123.5</c:v>
                </c:pt>
                <c:pt idx="3">
                  <c:v>129.1</c:v>
                </c:pt>
                <c:pt idx="4">
                  <c:v>134.5</c:v>
                </c:pt>
                <c:pt idx="5">
                  <c:v>140.1</c:v>
                </c:pt>
                <c:pt idx="6">
                  <c:v>146.6</c:v>
                </c:pt>
                <c:pt idx="7">
                  <c:v>154.30000000000001</c:v>
                </c:pt>
                <c:pt idx="8">
                  <c:v>161.4</c:v>
                </c:pt>
                <c:pt idx="9">
                  <c:v>166.1</c:v>
                </c:pt>
                <c:pt idx="10">
                  <c:v>168.8</c:v>
                </c:pt>
                <c:pt idx="11">
                  <c:v>170.2</c:v>
                </c:pt>
                <c:pt idx="12">
                  <c:v>170.7</c:v>
                </c:pt>
              </c:numCache>
            </c:numRef>
          </c:val>
        </c:ser>
        <c:ser>
          <c:idx val="2"/>
          <c:order val="1"/>
          <c:tx>
            <c:strRef>
              <c:f>'P4 '!$L$5</c:f>
              <c:strCache>
                <c:ptCount val="1"/>
                <c:pt idx="0">
                  <c:v>身長(秋田)</c:v>
                </c:pt>
              </c:strCache>
            </c:strRef>
          </c:tx>
          <c:spPr>
            <a:pattFill prst="ltUpDiag">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5875">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'!$M$5:$Y$5</c:f>
              <c:numCache>
                <c:formatCode>0.0_)</c:formatCode>
                <c:ptCount val="13"/>
                <c:pt idx="0">
                  <c:v>112</c:v>
                </c:pt>
                <c:pt idx="1">
                  <c:v>117.7</c:v>
                </c:pt>
                <c:pt idx="2">
                  <c:v>123.7</c:v>
                </c:pt>
                <c:pt idx="3">
                  <c:v>129.69999999999999</c:v>
                </c:pt>
                <c:pt idx="4">
                  <c:v>134.9</c:v>
                </c:pt>
                <c:pt idx="5">
                  <c:v>140.4</c:v>
                </c:pt>
                <c:pt idx="6">
                  <c:v>147.19999999999999</c:v>
                </c:pt>
                <c:pt idx="7">
                  <c:v>155.1</c:v>
                </c:pt>
                <c:pt idx="8">
                  <c:v>162.1</c:v>
                </c:pt>
                <c:pt idx="9">
                  <c:v>166.9</c:v>
                </c:pt>
                <c:pt idx="10">
                  <c:v>169</c:v>
                </c:pt>
                <c:pt idx="11">
                  <c:v>170.7</c:v>
                </c:pt>
                <c:pt idx="12">
                  <c:v>171.3</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30"/>
        <c:axId val="1"/>
        <c:axId val="2"/>
      </c:barChart>
      <c:lineChart>
        <c:grouping val="standard"/>
        <c:varyColors val="0"/>
        <c:ser>
          <c:idx val="1"/>
          <c:order val="2"/>
          <c:tx>
            <c:strRef>
              <c:f>'P4 '!$L$8</c:f>
              <c:strCache>
                <c:ptCount val="1"/>
                <c:pt idx="0">
                  <c:v>体重(全国)</c:v>
                </c:pt>
              </c:strCache>
            </c:strRef>
          </c:tx>
          <c:spPr>
            <a:ln w="25400">
              <a:solidFill>
                <a:schemeClr val="tx1"/>
              </a:solidFill>
              <a:prstDash val="sysDash"/>
            </a:ln>
          </c:spPr>
          <c:marker>
            <c:symbol val="diamond"/>
            <c:size val="9"/>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'!$M$8:$Y$8</c:f>
              <c:numCache>
                <c:formatCode>0.0_)</c:formatCode>
                <c:ptCount val="13"/>
                <c:pt idx="0">
                  <c:v>19.399999999999999</c:v>
                </c:pt>
                <c:pt idx="1">
                  <c:v>22</c:v>
                </c:pt>
                <c:pt idx="2">
                  <c:v>24.9</c:v>
                </c:pt>
                <c:pt idx="3">
                  <c:v>28.4</c:v>
                </c:pt>
                <c:pt idx="4">
                  <c:v>32</c:v>
                </c:pt>
                <c:pt idx="5">
                  <c:v>35.9</c:v>
                </c:pt>
                <c:pt idx="6">
                  <c:v>40.4</c:v>
                </c:pt>
                <c:pt idx="7">
                  <c:v>45.8</c:v>
                </c:pt>
                <c:pt idx="8">
                  <c:v>50.9</c:v>
                </c:pt>
                <c:pt idx="9">
                  <c:v>55.2</c:v>
                </c:pt>
                <c:pt idx="10">
                  <c:v>58.9</c:v>
                </c:pt>
                <c:pt idx="11">
                  <c:v>60.9</c:v>
                </c:pt>
                <c:pt idx="12">
                  <c:v>62.6</c:v>
                </c:pt>
              </c:numCache>
            </c:numRef>
          </c:val>
          <c:smooth val="0"/>
        </c:ser>
        <c:ser>
          <c:idx val="0"/>
          <c:order val="3"/>
          <c:tx>
            <c:strRef>
              <c:f>'P4 '!$L$7</c:f>
              <c:strCache>
                <c:ptCount val="1"/>
                <c:pt idx="0">
                  <c:v>体重(秋田)</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'!$M$7:$Y$7</c:f>
              <c:numCache>
                <c:formatCode>0.0_)</c:formatCode>
                <c:ptCount val="13"/>
                <c:pt idx="0">
                  <c:v>19.8</c:v>
                </c:pt>
                <c:pt idx="1">
                  <c:v>22.4</c:v>
                </c:pt>
                <c:pt idx="2">
                  <c:v>25.5</c:v>
                </c:pt>
                <c:pt idx="3">
                  <c:v>29</c:v>
                </c:pt>
                <c:pt idx="4">
                  <c:v>33</c:v>
                </c:pt>
                <c:pt idx="5">
                  <c:v>37.1</c:v>
                </c:pt>
                <c:pt idx="6">
                  <c:v>41.4</c:v>
                </c:pt>
                <c:pt idx="7">
                  <c:v>47.2</c:v>
                </c:pt>
                <c:pt idx="8">
                  <c:v>52.9</c:v>
                </c:pt>
                <c:pt idx="9">
                  <c:v>56.9</c:v>
                </c:pt>
                <c:pt idx="10">
                  <c:v>62.4</c:v>
                </c:pt>
                <c:pt idx="11">
                  <c:v>63.6</c:v>
                </c:pt>
                <c:pt idx="12">
                  <c:v>65.8</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_)"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80"/>
          <c:min val="0"/>
        </c:scaling>
        <c:delete val="0"/>
        <c:axPos val="l"/>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7707983282053965e-003"/>
              <c:y val="9.8234781192711156e-003"/>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_)"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70"/>
          <c:min val="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6256431720636"/>
              <c:y val="1.2193387017416686e-00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11"/>
        <c:crosses val="max"/>
        <c:crossBetween val="between"/>
        <c:majorUnit val="10"/>
      </c:valAx>
      <c:spPr>
        <a:noFill/>
        <a:ln w="12700">
          <a:solidFill>
            <a:srgbClr val="808080"/>
          </a:solidFill>
          <a:prstDash val="solid"/>
        </a:ln>
      </c:spPr>
    </c:plotArea>
    <c:legend>
      <c:legendPos val="b"/>
      <c:layout>
        <c:manualLayout>
          <c:xMode val="edge"/>
          <c:yMode val="edge"/>
          <c:x val="5.0061111111111112e-002"/>
          <c:y val="0.92489658119658114"/>
          <c:w val="0.90878148148148163"/>
          <c:h val="4.4834307992202782e-00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pageMargins l="0.75" r="0.75" t="1" b="1" header="0.51200000000000001" footer="0.51200000000000001"/>
    <c:pageSetup paperSize="9" orientation="portrait" horizontalDpi="200" verticalDpi="200"/>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a:t>
            </a:r>
            <a:r>
              <a:rPr kumimoji="0" lang="en-US" altLang="ja-JP" sz="1400" b="1" i="0" u="none" strike="noStrike" kern="1200" baseline="0">
                <a:solidFill>
                  <a:srgbClr val="000000"/>
                </a:solidFill>
                <a:latin typeface="ＭＳ Ｐゴシック"/>
                <a:ea typeface="ＭＳ Ｐゴシック"/>
                <a:cs typeface="ＭＳ Ｐ明朝"/>
              </a:rPr>
              <a:t>10</a:t>
            </a:r>
            <a:r>
              <a:rPr kumimoji="0" lang="ja-JP" altLang="en-US" sz="1400" b="1" i="0" u="none" strike="noStrike" kern="1200" baseline="0">
                <a:solidFill>
                  <a:srgbClr val="000000"/>
                </a:solidFill>
                <a:latin typeface="ＭＳ Ｐゴシック"/>
                <a:ea typeface="ＭＳ Ｐゴシック"/>
                <a:cs typeface="ＭＳ Ｐ明朝"/>
              </a:rPr>
              <a:t>　</a:t>
            </a:r>
            <a:r>
              <a:rPr kumimoji="0" lang="ja-JP" altLang="en-US" sz="1400" b="1" i="0" u="none" strike="noStrike" kern="1200" baseline="0">
                <a:solidFill>
                  <a:srgbClr val="000000"/>
                </a:solidFill>
                <a:latin typeface="ＭＳ Ｐゴシック"/>
                <a:ea typeface="ＭＳ Ｐゴシック"/>
                <a:cs typeface="ＭＳ Ｐ明朝"/>
              </a:rPr>
              <a:t>痩身</a:t>
            </a:r>
            <a:r>
              <a:rPr kumimoji="0" lang="ja-JP" altLang="en-US" sz="1400" b="1" i="0" u="none" strike="noStrike" kern="1200" baseline="0">
                <a:solidFill>
                  <a:srgbClr val="000000"/>
                </a:solidFill>
                <a:latin typeface="ＭＳ Ｐゴシック"/>
                <a:ea typeface="ＭＳ Ｐゴシック"/>
                <a:cs typeface="ＭＳ Ｐ明朝"/>
              </a:rPr>
              <a:t>傾向児（</a:t>
            </a:r>
            <a:r>
              <a:rPr kumimoji="0" lang="ja-JP" altLang="en-US" sz="1400" b="1" i="0" u="none" strike="noStrike" kern="1200" baseline="0">
                <a:solidFill>
                  <a:srgbClr val="000000"/>
                </a:solidFill>
                <a:latin typeface="ＭＳ Ｐゴシック"/>
                <a:ea typeface="ＭＳ Ｐゴシック"/>
                <a:cs typeface="ＭＳ Ｐ明朝"/>
              </a:rPr>
              <a:t>男</a:t>
            </a:r>
            <a:r>
              <a:rPr kumimoji="0" lang="ja-JP" altLang="en-US" sz="1400" b="1" i="0" u="none" strike="noStrike" kern="1200" baseline="0">
                <a:solidFill>
                  <a:srgbClr val="000000"/>
                </a:solidFill>
                <a:latin typeface="ＭＳ Ｐゴシック"/>
                <a:ea typeface="ＭＳ Ｐゴシック"/>
                <a:cs typeface="ＭＳ Ｐ明朝"/>
              </a:rPr>
              <a:t>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22</a:t>
            </a:r>
            <a:r>
              <a:rPr kumimoji="0" lang="ja-JP" altLang="en-US" sz="1400" b="1" i="0" u="none" strike="noStrike" kern="1200" baseline="0">
                <a:solidFill>
                  <a:srgbClr val="000000"/>
                </a:solidFill>
                <a:latin typeface="ＭＳ Ｐゴシック"/>
                <a:ea typeface="ＭＳ Ｐゴシック"/>
                <a:cs typeface="ＭＳ Ｐ明朝"/>
              </a:rPr>
              <a:t>→R２</a:t>
            </a:r>
            <a:r>
              <a:rPr kumimoji="0" lang="ja-JP" altLang="en-US" sz="1400" b="1" i="0" u="none" strike="noStrike" kern="1200" baseline="0">
                <a:solidFill>
                  <a:srgbClr val="000000"/>
                </a:solidFill>
                <a:latin typeface="ＭＳ Ｐゴシック"/>
                <a:ea typeface="ＭＳ Ｐゴシック"/>
                <a:cs typeface="ＭＳ Ｐ明朝"/>
              </a:rPr>
              <a:t>）</a:t>
            </a:r>
            <a:endParaRPr kumimoji="0" lang="ja-JP" altLang="en-US" sz="1400" b="1" i="0" u="none" strike="noStrike" kern="1200" baseline="0">
              <a:solidFill>
                <a:srgbClr val="000000"/>
              </a:solidFill>
              <a:latin typeface="ＭＳ Ｐゴシック"/>
              <a:ea typeface="ＭＳ Ｐゴシック"/>
              <a:cs typeface="ＭＳ Ｐ明朝"/>
            </a:endParaRPr>
          </a:p>
        </c:rich>
      </c:tx>
      <c:layout>
        <c:manualLayout>
          <c:xMode val="edge"/>
          <c:yMode val="edge"/>
          <c:x val="0.21360314048167292"/>
          <c:y val="1.7639274827137601e-002"/>
        </c:manualLayout>
      </c:layout>
      <c:overlay val="0"/>
    </c:title>
    <c:autoTitleDeleted val="0"/>
    <c:plotArea>
      <c:layout>
        <c:manualLayout>
          <c:layoutTarget val="inner"/>
          <c:xMode val="edge"/>
          <c:yMode val="edge"/>
          <c:x val="9.620231481481481e-002"/>
          <c:y val="0.10177438271604938"/>
          <c:w val="0.88223904320987645"/>
          <c:h val="0.76415773809523813"/>
        </c:manualLayout>
      </c:layout>
      <c:barChart>
        <c:barDir val="col"/>
        <c:grouping val="clustered"/>
        <c:varyColors val="0"/>
        <c:ser>
          <c:idx val="2"/>
          <c:order val="2"/>
          <c:tx>
            <c:strRef>
              <c:f>'P13'!$L$7</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dPt>
          <c:dPt>
            <c:idx val="1"/>
            <c:invertIfNegative val="0"/>
            <c:bubble3D val="0"/>
          </c:dPt>
          <c:dPt>
            <c:idx val="2"/>
            <c:invertIfNegative val="0"/>
            <c:bubble3D val="0"/>
          </c:dPt>
          <c:dPt>
            <c:idx val="4"/>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dPt>
          <c:dLbls>
            <c:dLbl>
              <c:idx val="0"/>
              <c:layout>
                <c:manualLayout>
                  <c:x val="-1.9598765432098765e-003"/>
                  <c:y val="2.5200396825395903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
              <c:layout>
                <c:manualLayout>
                  <c:x val="-9.4009572332870157e-004"/>
                  <c:y val="4.493200164724211e-004"/>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2"/>
              <c:layout>
                <c:manualLayout>
                  <c:x val="-1.9598765432098765e-003"/>
                  <c:y val="2.5198412698412696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4"/>
              <c:layout>
                <c:manualLayout>
                  <c:x val="3.9197530864197531e-003"/>
                  <c:y val="0"/>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8"/>
              <c:layout>
                <c:manualLayout>
                  <c:x val="-2.5660027790643815e-004"/>
                  <c:y val="-3.1024316667410904e-002"/>
                </c:manualLayout>
              </c:layout>
              <c:spPr>
                <a:solidFill>
                  <a:schemeClr val="bg1"/>
                </a:solid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9"/>
              <c:layout>
                <c:manualLayout>
                  <c:x val="-4.7413926200401418e-004"/>
                  <c:y val="2.7213233506492218e-003"/>
                </c:manualLayout>
              </c:layout>
              <c:spPr>
                <a:solidFill>
                  <a:schemeClr val="bg1"/>
                </a:solid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10"/>
              <c:layout>
                <c:manualLayout>
                  <c:x val="0"/>
                  <c:y val="-1.0079365079365079e-002"/>
                </c:manualLayout>
              </c:layout>
              <c:spPr>
                <a:solidFill>
                  <a:srgbClr val="FFFFFF"/>
                </a:solid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11"/>
              <c:layout>
                <c:manualLayout>
                  <c:x val="-9.0890844526787091e-004"/>
                  <c:y val="5.4033510461475873e-003"/>
                </c:manualLayout>
              </c:layout>
              <c:spPr>
                <a:solidFill>
                  <a:srgbClr val="FFFFFF"/>
                </a:solid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12"/>
              <c:layout>
                <c:manualLayout>
                  <c:x val="1.8145746487571407e-003"/>
                  <c:y val="-6.9505678519863655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1000">
                    <a:solidFill>
                      <a:srgbClr val="000000"/>
                    </a:solidFill>
                  </a:defRPr>
                </a:pPr>
                <a:endParaRPr lang="ja-JP" altLang="en-US"/>
              </a:p>
            </c:txPr>
            <c:dLblPos val="outEnd"/>
            <c:showLegendKey val="0"/>
            <c:showVal val="1"/>
            <c:showCatName val="0"/>
            <c:showSerName val="0"/>
            <c:showPercent val="0"/>
            <c:showBubbleSize val="0"/>
          </c:dLbls>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'P13'!$M$7:$Y$7</c:f>
              <c:numCache>
                <c:formatCode>#,##0.00;"△ "#,##0.00</c:formatCode>
                <c:ptCount val="13"/>
                <c:pt idx="0">
                  <c:v>0.20000000000000007</c:v>
                </c:pt>
                <c:pt idx="1">
                  <c:v>-1.0000000000000009e-002</c:v>
                </c:pt>
                <c:pt idx="2">
                  <c:v>-0.86</c:v>
                </c:pt>
                <c:pt idx="3">
                  <c:v>-0.17</c:v>
                </c:pt>
                <c:pt idx="4">
                  <c:v>-0.53</c:v>
                </c:pt>
                <c:pt idx="5">
                  <c:v>-0.37999999999999989</c:v>
                </c:pt>
                <c:pt idx="6">
                  <c:v>-7.0000000000000062e-002</c:v>
                </c:pt>
                <c:pt idx="7">
                  <c:v>1.7</c:v>
                </c:pt>
                <c:pt idx="8">
                  <c:v>0.98</c:v>
                </c:pt>
                <c:pt idx="9">
                  <c:v>1.04</c:v>
                </c:pt>
                <c:pt idx="10">
                  <c:v>1.05</c:v>
                </c:pt>
                <c:pt idx="11">
                  <c:v>-0.28000000000000003</c:v>
                </c:pt>
                <c:pt idx="12">
                  <c:v>0.73</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0"/>
          <c:order val="0"/>
          <c:tx>
            <c:strRef>
              <c:f>'P13'!$L$5</c:f>
              <c:strCache>
                <c:ptCount val="1"/>
                <c:pt idx="0">
                  <c:v>平成22年度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'P13'!$M$5:$Y$5</c:f>
              <c:numCache>
                <c:formatCode>0.00_);[Red]\(0.00\)</c:formatCode>
                <c:ptCount val="13"/>
                <c:pt idx="0">
                  <c:v>0.59</c:v>
                </c:pt>
                <c:pt idx="1">
                  <c:v>0.22</c:v>
                </c:pt>
                <c:pt idx="2">
                  <c:v>0.86</c:v>
                </c:pt>
                <c:pt idx="3">
                  <c:v>0.38</c:v>
                </c:pt>
                <c:pt idx="4">
                  <c:v>1.71</c:v>
                </c:pt>
                <c:pt idx="5">
                  <c:v>1.69</c:v>
                </c:pt>
                <c:pt idx="6">
                  <c:v>1.78</c:v>
                </c:pt>
                <c:pt idx="7">
                  <c:v>1.34</c:v>
                </c:pt>
                <c:pt idx="8">
                  <c:v>1.1299999999999999</c:v>
                </c:pt>
                <c:pt idx="9">
                  <c:v>1.06</c:v>
                </c:pt>
                <c:pt idx="10">
                  <c:v>1.51</c:v>
                </c:pt>
                <c:pt idx="11">
                  <c:v>1.29</c:v>
                </c:pt>
                <c:pt idx="12">
                  <c:v>0.81</c:v>
                </c:pt>
              </c:numCache>
            </c:numRef>
          </c:val>
          <c:smooth val="0"/>
        </c:ser>
        <c:ser>
          <c:idx val="1"/>
          <c:order val="1"/>
          <c:tx>
            <c:strRef>
              <c:f>'P13'!$L$6</c:f>
              <c:strCache>
                <c:ptCount val="1"/>
                <c:pt idx="0">
                  <c:v>令和２年度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'P13'!$M$6:$Y$6</c:f>
              <c:numCache>
                <c:formatCode>0.00_);[Red]\(0.00\)</c:formatCode>
                <c:ptCount val="13"/>
                <c:pt idx="0">
                  <c:v>0.79</c:v>
                </c:pt>
                <c:pt idx="1">
                  <c:v>0.21</c:v>
                </c:pt>
                <c:pt idx="2">
                  <c:v>0</c:v>
                </c:pt>
                <c:pt idx="3">
                  <c:v>0.21</c:v>
                </c:pt>
                <c:pt idx="4">
                  <c:v>1.18</c:v>
                </c:pt>
                <c:pt idx="5">
                  <c:v>1.31</c:v>
                </c:pt>
                <c:pt idx="6">
                  <c:v>1.71</c:v>
                </c:pt>
                <c:pt idx="7" formatCode="#,##0.00_ ">
                  <c:v>3.04</c:v>
                </c:pt>
                <c:pt idx="8" formatCode="#,##0.00_ ">
                  <c:v>2.11</c:v>
                </c:pt>
                <c:pt idx="9" formatCode="#,##0.00_ ">
                  <c:v>2.1</c:v>
                </c:pt>
                <c:pt idx="10">
                  <c:v>2.56</c:v>
                </c:pt>
                <c:pt idx="11">
                  <c:v>1.01</c:v>
                </c:pt>
                <c:pt idx="12">
                  <c:v>1.54</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0.00;&quot;△ &quot;#,##0.00"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noMultiLvlLbl val="0"/>
      </c:catAx>
      <c:valAx>
        <c:axId val="2"/>
        <c:scaling>
          <c:orientation val="minMax"/>
          <c:max val="5"/>
          <c:min val="-1.5"/>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endParaRPr lang="ja-JP" altLang="en-US" sz="1000" b="0" i="0" u="none" strike="noStrike" baseline="0">
                  <a:solidFill>
                    <a:srgbClr val="000000"/>
                  </a:solidFill>
                  <a:latin typeface="ＭＳ Ｐゴシック"/>
                  <a:ea typeface="ＭＳ Ｐゴシック"/>
                  <a:cs typeface="ＭＳ Ｐ明朝"/>
                </a:endParaRPr>
              </a:p>
            </c:rich>
          </c:tx>
          <c:layout>
            <c:manualLayout>
              <c:xMode val="edge"/>
              <c:yMode val="edge"/>
              <c:x val="7.8394629352312555e-003"/>
              <c:y val="1.7004993705339869e-00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1"/>
      </c:valAx>
      <c:spPr>
        <a:solidFill>
          <a:srgbClr val="FFFFFF"/>
        </a:solidFill>
        <a:ln w="3175">
          <a:solidFill>
            <a:schemeClr val="tx1"/>
          </a:solidFill>
          <a:prstDash val="solid"/>
        </a:ln>
      </c:spPr>
    </c:plotArea>
    <c:legend>
      <c:legendPos val="b"/>
      <c:layout/>
      <c:overlay val="0"/>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oddHeader>&amp;C&amp;A</c:oddHeader>
      <c:oddFooter>&amp;C- &amp;P -</c:oddFooter>
    </c:headerFooter>
    <c:pageMargins l="0.19685039370078741" r="0.19685039370078741" t="0.39370078740157483" b="0.39370078740157483" header="0.31496062992125984" footer="0.31496062992125984"/>
    <c:pageSetup paperSize="9" orientation="portrait" horizontalDpi="200" verticalDpi="200"/>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a:t>
            </a:r>
            <a:r>
              <a:rPr kumimoji="0" lang="en-US" altLang="ja-JP" sz="1400" b="1" i="0" u="none" strike="noStrike" kern="1200" baseline="0">
                <a:solidFill>
                  <a:srgbClr val="000000"/>
                </a:solidFill>
                <a:latin typeface="ＭＳ Ｐゴシック"/>
                <a:ea typeface="ＭＳ Ｐゴシック"/>
                <a:cs typeface="ＭＳ Ｐ明朝"/>
              </a:rPr>
              <a:t>11</a:t>
            </a:r>
            <a:r>
              <a:rPr kumimoji="0" lang="ja-JP" altLang="en-US" sz="1400" b="1" i="0" u="none" strike="noStrike" kern="1200" baseline="0">
                <a:solidFill>
                  <a:srgbClr val="000000"/>
                </a:solidFill>
                <a:latin typeface="ＭＳ Ｐゴシック"/>
                <a:ea typeface="ＭＳ Ｐゴシック"/>
                <a:cs typeface="ＭＳ Ｐ明朝"/>
              </a:rPr>
              <a:t>　</a:t>
            </a:r>
            <a:r>
              <a:rPr kumimoji="0" lang="ja-JP" altLang="en-US" sz="1400" b="1" i="0" u="none" strike="noStrike" kern="1200" baseline="0">
                <a:solidFill>
                  <a:srgbClr val="000000"/>
                </a:solidFill>
                <a:latin typeface="ＭＳ Ｐゴシック"/>
                <a:ea typeface="ＭＳ Ｐゴシック"/>
                <a:cs typeface="ＭＳ Ｐ明朝"/>
              </a:rPr>
              <a:t>痩身</a:t>
            </a:r>
            <a:r>
              <a:rPr kumimoji="0" lang="ja-JP" altLang="en-US" sz="1400" b="1" i="0" u="none" strike="noStrike" kern="1200" baseline="0">
                <a:solidFill>
                  <a:srgbClr val="000000"/>
                </a:solidFill>
                <a:latin typeface="ＭＳ Ｐゴシック"/>
                <a:ea typeface="ＭＳ Ｐゴシック"/>
                <a:cs typeface="ＭＳ Ｐ明朝"/>
              </a:rPr>
              <a:t>傾向児（</a:t>
            </a:r>
            <a:r>
              <a:rPr kumimoji="0" lang="ja-JP" altLang="en-US" sz="1400" b="1" i="0" u="none" strike="noStrike" kern="1200" baseline="0">
                <a:solidFill>
                  <a:srgbClr val="000000"/>
                </a:solidFill>
                <a:latin typeface="ＭＳ Ｐゴシック"/>
                <a:ea typeface="ＭＳ Ｐゴシック"/>
                <a:cs typeface="ＭＳ Ｐ明朝"/>
              </a:rPr>
              <a:t>女</a:t>
            </a:r>
            <a:r>
              <a:rPr kumimoji="0" lang="ja-JP" altLang="en-US" sz="1400" b="1" i="0" u="none" strike="noStrike" kern="1200" baseline="0">
                <a:solidFill>
                  <a:srgbClr val="000000"/>
                </a:solidFill>
                <a:latin typeface="ＭＳ Ｐゴシック"/>
                <a:ea typeface="ＭＳ Ｐゴシック"/>
                <a:cs typeface="ＭＳ Ｐ明朝"/>
              </a:rPr>
              <a:t>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22</a:t>
            </a:r>
            <a:r>
              <a:rPr kumimoji="0" lang="ja-JP" altLang="en-US" sz="1400" b="1" i="0" u="none" strike="noStrike" kern="1200" baseline="0">
                <a:solidFill>
                  <a:srgbClr val="000000"/>
                </a:solidFill>
                <a:latin typeface="ＭＳ Ｐゴシック"/>
                <a:ea typeface="ＭＳ Ｐゴシック"/>
                <a:cs typeface="ＭＳ Ｐ明朝"/>
              </a:rPr>
              <a:t>→R２</a:t>
            </a:r>
            <a:r>
              <a:rPr kumimoji="0" lang="ja-JP" altLang="en-US" sz="1400" b="1" i="0" u="none" strike="noStrike" kern="1200" baseline="0">
                <a:solidFill>
                  <a:srgbClr val="000000"/>
                </a:solidFill>
                <a:latin typeface="ＭＳ Ｐゴシック"/>
                <a:ea typeface="ＭＳ Ｐゴシック"/>
                <a:cs typeface="ＭＳ Ｐ明朝"/>
              </a:rPr>
              <a:t>）</a:t>
            </a:r>
            <a:endParaRPr kumimoji="0" lang="ja-JP" altLang="en-US" sz="1400" b="1" i="0" u="none" strike="noStrike" kern="1200" baseline="0">
              <a:solidFill>
                <a:srgbClr val="000000"/>
              </a:solidFill>
              <a:latin typeface="ＭＳ Ｐゴシック"/>
              <a:ea typeface="ＭＳ Ｐゴシック"/>
              <a:cs typeface="ＭＳ Ｐ明朝"/>
            </a:endParaRPr>
          </a:p>
        </c:rich>
      </c:tx>
      <c:layout>
        <c:manualLayout>
          <c:xMode val="edge"/>
          <c:yMode val="edge"/>
          <c:x val="0.21948298928124782"/>
          <c:y val="2.0158670959992575e-002"/>
        </c:manualLayout>
      </c:layout>
      <c:overlay val="0"/>
    </c:title>
    <c:autoTitleDeleted val="0"/>
    <c:plotArea>
      <c:layout>
        <c:manualLayout>
          <c:layoutTarget val="inner"/>
          <c:xMode val="edge"/>
          <c:yMode val="edge"/>
          <c:x val="0.10394382716049384"/>
          <c:y val="9.0015079365079381e-002"/>
          <c:w val="0.87635941358024672"/>
          <c:h val="0.7691974206349208"/>
        </c:manualLayout>
      </c:layout>
      <c:barChart>
        <c:barDir val="col"/>
        <c:grouping val="clustered"/>
        <c:varyColors val="0"/>
        <c:ser>
          <c:idx val="2"/>
          <c:order val="2"/>
          <c:tx>
            <c:strRef>
              <c:f>'P13'!$L$15</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dLbl>
              <c:idx val="0"/>
              <c:layout>
                <c:manualLayout>
                  <c:x val="-1.6205033194380113e-003"/>
                  <c:y val="-2.773062629931183e-002"/>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
              <c:layout>
                <c:manualLayout>
                  <c:x val="-6.5030106530801295e-004"/>
                  <c:y val="-6.8332564289577222e-002"/>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2"/>
              <c:layout>
                <c:manualLayout>
                  <c:x val="1.0551181102362204e-003"/>
                  <c:y val="-4.0802385524115727e-002"/>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3"/>
              <c:layout>
                <c:manualLayout>
                  <c:x val="-2.3867531264474295e-003"/>
                  <c:y val="7.8648864544105905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4"/>
              <c:layout>
                <c:manualLayout>
                  <c:x val="1.5246255982708044e-003"/>
                  <c:y val="-4.8049853881686339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5"/>
              <c:layout>
                <c:manualLayout>
                  <c:x val="0"/>
                  <c:y val="2.5198412698412696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6"/>
              <c:layout/>
              <c:txPr>
                <a:bodyPr/>
                <a:lstStyle/>
                <a:p>
                  <a:pPr>
                    <a:defRPr sz="1000">
                      <a:solidFill>
                        <a:srgbClr val="000000"/>
                      </a:solidFill>
                    </a:defRPr>
                  </a:pPr>
                  <a:endParaRPr lang="ja-JP" altLang="en-US"/>
                </a:p>
              </c:txPr>
              <c:dLblPos val="outEnd"/>
              <c:showLegendKey val="0"/>
              <c:showVal val="1"/>
              <c:showCatName val="0"/>
              <c:showSerName val="0"/>
              <c:showPercent val="0"/>
              <c:showBubbleSize val="0"/>
            </c:dLbl>
            <c:dLbl>
              <c:idx val="7"/>
              <c:layout>
                <c:manualLayout>
                  <c:x val="-7.122124440327312e-004"/>
                  <c:y val="8.4658321301519738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0"/>
              <c:layout>
                <c:manualLayout>
                  <c:x val="-7.4309093716226648e-004"/>
                  <c:y val="6.3774069829173052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1"/>
              <c:layout>
                <c:manualLayout>
                  <c:x val="0"/>
                  <c:y val="-2.5198412698412696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2"/>
              <c:layout>
                <c:manualLayout>
                  <c:x val="-1.0088003705419175e-003"/>
                  <c:y val="5.6528189174840857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1000">
                    <a:solidFill>
                      <a:srgbClr val="000000"/>
                    </a:solidFill>
                  </a:defRPr>
                </a:pPr>
                <a:endParaRPr lang="ja-JP" altLang="en-US"/>
              </a:p>
            </c:txPr>
            <c:dLblPos val="outEnd"/>
            <c:showLegendKey val="0"/>
            <c:showVal val="1"/>
            <c:showCatName val="0"/>
            <c:showSerName val="0"/>
            <c:showPercent val="0"/>
            <c:showBubbleSize val="0"/>
          </c:dLbls>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'P13'!$M$15:$Y$15</c:f>
              <c:numCache>
                <c:formatCode>#,##0.00;"△ "#,##0.00</c:formatCode>
                <c:ptCount val="13"/>
                <c:pt idx="0">
                  <c:v>0.49000000000000005</c:v>
                </c:pt>
                <c:pt idx="1">
                  <c:v>0.29000000000000004</c:v>
                </c:pt>
                <c:pt idx="2">
                  <c:v>-0.16000000000000003</c:v>
                </c:pt>
                <c:pt idx="3">
                  <c:v>0.40999999999999992</c:v>
                </c:pt>
                <c:pt idx="4">
                  <c:v>0.35999999999999988</c:v>
                </c:pt>
                <c:pt idx="5">
                  <c:v>-0.14000000000000012</c:v>
                </c:pt>
                <c:pt idx="6">
                  <c:v>0.95999999999999974</c:v>
                </c:pt>
                <c:pt idx="7">
                  <c:v>-0.1599999999999997</c:v>
                </c:pt>
                <c:pt idx="8">
                  <c:v>-0.88999999999999968</c:v>
                </c:pt>
                <c:pt idx="9">
                  <c:v>0.41000000000000014</c:v>
                </c:pt>
                <c:pt idx="10">
                  <c:v>-1.18</c:v>
                </c:pt>
                <c:pt idx="11">
                  <c:v>-0.39000000000000012</c:v>
                </c:pt>
                <c:pt idx="12">
                  <c:v>-1.71</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0"/>
          <c:order val="0"/>
          <c:tx>
            <c:strRef>
              <c:f>'P13'!$L$13</c:f>
              <c:strCache>
                <c:ptCount val="1"/>
                <c:pt idx="0">
                  <c:v>平成22年度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'P13'!$M$13:$Y$13</c:f>
              <c:numCache>
                <c:formatCode>0.00_);[Red]\(0.00\)</c:formatCode>
                <c:ptCount val="13"/>
                <c:pt idx="0">
                  <c:v>0.18</c:v>
                </c:pt>
                <c:pt idx="1">
                  <c:v>0.23</c:v>
                </c:pt>
                <c:pt idx="2">
                  <c:v>0.9</c:v>
                </c:pt>
                <c:pt idx="3">
                  <c:v>1.28</c:v>
                </c:pt>
                <c:pt idx="4">
                  <c:v>1.25</c:v>
                </c:pt>
                <c:pt idx="5">
                  <c:v>1.6</c:v>
                </c:pt>
                <c:pt idx="6">
                  <c:v>1.8</c:v>
                </c:pt>
                <c:pt idx="7">
                  <c:v>3.57</c:v>
                </c:pt>
                <c:pt idx="8">
                  <c:v>2.5099999999999998</c:v>
                </c:pt>
                <c:pt idx="9">
                  <c:v>1.81</c:v>
                </c:pt>
                <c:pt idx="10">
                  <c:v>2.25</c:v>
                </c:pt>
                <c:pt idx="11">
                  <c:v>1.35</c:v>
                </c:pt>
                <c:pt idx="12">
                  <c:v>1.86</c:v>
                </c:pt>
              </c:numCache>
            </c:numRef>
          </c:val>
          <c:smooth val="0"/>
        </c:ser>
        <c:ser>
          <c:idx val="1"/>
          <c:order val="1"/>
          <c:tx>
            <c:strRef>
              <c:f>'P13'!$L$14</c:f>
              <c:strCache>
                <c:ptCount val="1"/>
                <c:pt idx="0">
                  <c:v>令和２年度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'P13'!$M$14:$Y$14</c:f>
              <c:numCache>
                <c:formatCode>0.00_);[Red]\(0.00\)</c:formatCode>
                <c:ptCount val="13"/>
                <c:pt idx="0">
                  <c:v>0.67</c:v>
                </c:pt>
                <c:pt idx="1">
                  <c:v>0.52</c:v>
                </c:pt>
                <c:pt idx="2">
                  <c:v>0.74</c:v>
                </c:pt>
                <c:pt idx="3">
                  <c:v>1.69</c:v>
                </c:pt>
                <c:pt idx="4">
                  <c:v>1.61</c:v>
                </c:pt>
                <c:pt idx="5">
                  <c:v>1.46</c:v>
                </c:pt>
                <c:pt idx="6">
                  <c:v>2.76</c:v>
                </c:pt>
                <c:pt idx="7" formatCode="#,##0.00_ ">
                  <c:v>3.41</c:v>
                </c:pt>
                <c:pt idx="8" formatCode="#,##0.00_ ">
                  <c:v>1.62</c:v>
                </c:pt>
                <c:pt idx="9" formatCode="#,##0.00_ ">
                  <c:v>2.2200000000000002</c:v>
                </c:pt>
                <c:pt idx="10">
                  <c:v>1.07</c:v>
                </c:pt>
                <c:pt idx="11">
                  <c:v>0.96</c:v>
                </c:pt>
                <c:pt idx="12">
                  <c:v>0.15</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0.00;&quot;△ &quot;#,##0.00"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noMultiLvlLbl val="0"/>
      </c:catAx>
      <c:valAx>
        <c:axId val="2"/>
        <c:scaling>
          <c:orientation val="minMax"/>
          <c:max val="5"/>
          <c:min val="-2.5"/>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endParaRPr lang="ja-JP" altLang="en-US" sz="1000" b="0" i="0" u="none" strike="noStrike" baseline="0">
                  <a:solidFill>
                    <a:srgbClr val="000000"/>
                  </a:solidFill>
                  <a:latin typeface="ＭＳ Ｐゴシック"/>
                  <a:ea typeface="ＭＳ Ｐゴシック"/>
                  <a:cs typeface="ＭＳ Ｐ明朝"/>
                </a:endParaRPr>
              </a:p>
            </c:rich>
          </c:tx>
          <c:layout>
            <c:manualLayout>
              <c:xMode val="edge"/>
              <c:yMode val="edge"/>
              <c:x val="7.8394629352312555e-003"/>
              <c:y val="1.700433709962372e-00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1"/>
      </c:valAx>
      <c:spPr>
        <a:solidFill>
          <a:srgbClr val="FFFFFF"/>
        </a:solidFill>
        <a:ln w="3175">
          <a:solidFill>
            <a:schemeClr val="tx1"/>
          </a:solidFill>
          <a:prstDash val="solid"/>
        </a:ln>
      </c:spPr>
    </c:plotArea>
    <c:legend>
      <c:legendPos val="b"/>
      <c:layout/>
      <c:overlay val="0"/>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oddHeader>&amp;C&amp;A</c:oddHeader>
      <c:oddFooter>&amp;C- &amp;P -</c:oddFooter>
    </c:headerFooter>
    <c:pageMargins l="0.19685039370078741" r="0.19685039370078741" t="0.39370078740157483" b="0.39370078740157483" header="0.31496062992125984" footer="0.31496062992125984"/>
    <c:pageSetup paperSize="9" orientation="portrait" horizontalDpi="200" verticalDpi="200"/>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男子の身長の推移</a:t>
            </a:r>
            <a:endParaRPr lang="ja-JP" altLang="en-US" sz="1400" b="1" i="0" u="none" strike="noStrike" baseline="0">
              <a:solidFill>
                <a:srgbClr val="000000"/>
              </a:solidFill>
              <a:latin typeface="ＭＳ Ｐゴシック"/>
              <a:ea typeface="ＭＳ Ｐゴシック"/>
              <a:cs typeface="ＭＳ Ｐゴシック"/>
            </a:endParaRPr>
          </a:p>
        </c:rich>
      </c:tx>
      <c:layout>
        <c:manualLayout>
          <c:xMode val="edge"/>
          <c:yMode val="edge"/>
          <c:x val="0.39385364376981397"/>
          <c:y val="2.7726752336241563e-002"/>
        </c:manualLayout>
      </c:layout>
      <c:overlay val="0"/>
      <c:spPr>
        <a:noFill/>
        <a:ln w="25400">
          <a:noFill/>
        </a:ln>
      </c:spPr>
    </c:title>
    <c:autoTitleDeleted val="0"/>
    <c:plotArea>
      <c:layout>
        <c:manualLayout>
          <c:layoutTarget val="inner"/>
          <c:xMode val="edge"/>
          <c:yMode val="edge"/>
          <c:x val="9.0139043209876549e-002"/>
          <c:y val="8.5748412698412685e-002"/>
          <c:w val="0.88942978395061723"/>
          <c:h val="0.73065218253968256"/>
        </c:manualLayout>
      </c:layout>
      <c:lineChart>
        <c:grouping val="standard"/>
        <c:varyColors val="0"/>
        <c:ser>
          <c:idx val="0"/>
          <c:order val="0"/>
          <c:tx>
            <c:strRef>
              <c:f>'P21'!$L$12</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ltLang="en-US"/>
              </a:p>
            </c:txPr>
            <c:dLblPos val="t"/>
            <c:showLegendKey val="0"/>
            <c:showVal val="1"/>
            <c:showCatName val="0"/>
            <c:showSerName val="0"/>
            <c:showPercent val="0"/>
            <c:showBubbleSize val="0"/>
          </c:dLbls>
          <c:cat>
            <c:strRef>
              <c:f>'P21'!$M$11:$X$11</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'P21'!$M$12:$X$12</c:f>
              <c:numCache>
                <c:formatCode>#,##0.0_);[Red]\(#,##0.0\)</c:formatCode>
                <c:ptCount val="12"/>
                <c:pt idx="0">
                  <c:v>107.8</c:v>
                </c:pt>
                <c:pt idx="1">
                  <c:v>109.9</c:v>
                </c:pt>
                <c:pt idx="2">
                  <c:v>110.3</c:v>
                </c:pt>
                <c:pt idx="3">
                  <c:v>111</c:v>
                </c:pt>
                <c:pt idx="4">
                  <c:v>111.3</c:v>
                </c:pt>
                <c:pt idx="5">
                  <c:v>111.7</c:v>
                </c:pt>
                <c:pt idx="6">
                  <c:v>111.8</c:v>
                </c:pt>
                <c:pt idx="7">
                  <c:v>112.1</c:v>
                </c:pt>
                <c:pt idx="8">
                  <c:v>111.9</c:v>
                </c:pt>
                <c:pt idx="9">
                  <c:v>111.6</c:v>
                </c:pt>
                <c:pt idx="10">
                  <c:v>111.8</c:v>
                </c:pt>
                <c:pt idx="11" formatCode="0.0_)">
                  <c:v>112</c:v>
                </c:pt>
              </c:numCache>
            </c:numRef>
          </c:val>
          <c:smooth val="0"/>
        </c:ser>
        <c:ser>
          <c:idx val="1"/>
          <c:order val="1"/>
          <c:tx>
            <c:strRef>
              <c:f>'P21'!$L$13</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ltLang="en-US"/>
              </a:p>
            </c:txPr>
            <c:dLblPos val="b"/>
            <c:showLegendKey val="0"/>
            <c:showVal val="1"/>
            <c:showCatName val="0"/>
            <c:showSerName val="0"/>
            <c:showPercent val="0"/>
            <c:showBubbleSize val="0"/>
          </c:dLbls>
          <c:cat>
            <c:strRef>
              <c:f>'P21'!$M$11:$X$11</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'P21'!$M$13:$X$13</c:f>
              <c:numCache>
                <c:formatCode>#,##0.0_);[Red]\(#,##0.0\)</c:formatCode>
                <c:ptCount val="12"/>
                <c:pt idx="0">
                  <c:v>138</c:v>
                </c:pt>
                <c:pt idx="1">
                  <c:v>139.5</c:v>
                </c:pt>
                <c:pt idx="2">
                  <c:v>142.5</c:v>
                </c:pt>
                <c:pt idx="3">
                  <c:v>143.80000000000001</c:v>
                </c:pt>
                <c:pt idx="4">
                  <c:v>144.6</c:v>
                </c:pt>
                <c:pt idx="5">
                  <c:v>145.19999999999999</c:v>
                </c:pt>
                <c:pt idx="6">
                  <c:v>145.80000000000001</c:v>
                </c:pt>
                <c:pt idx="7">
                  <c:v>147</c:v>
                </c:pt>
                <c:pt idx="8">
                  <c:v>146.69999999999999</c:v>
                </c:pt>
                <c:pt idx="9">
                  <c:v>147</c:v>
                </c:pt>
                <c:pt idx="10">
                  <c:v>146.69999999999999</c:v>
                </c:pt>
                <c:pt idx="11" formatCode="0.0_)">
                  <c:v>147.19999999999999</c:v>
                </c:pt>
              </c:numCache>
            </c:numRef>
          </c:val>
          <c:smooth val="0"/>
        </c:ser>
        <c:ser>
          <c:idx val="2"/>
          <c:order val="2"/>
          <c:tx>
            <c:strRef>
              <c:f>'P21'!$L$14</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ltLang="en-US"/>
              </a:p>
            </c:txPr>
            <c:dLblPos val="b"/>
            <c:showLegendKey val="0"/>
            <c:showVal val="1"/>
            <c:showCatName val="0"/>
            <c:showSerName val="0"/>
            <c:showPercent val="0"/>
            <c:showBubbleSize val="0"/>
          </c:dLbls>
          <c:cat>
            <c:strRef>
              <c:f>'P21'!$M$11:$X$11</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'P21'!$M$14:$X$14</c:f>
              <c:numCache>
                <c:formatCode>#,##0.0_);[Red]\(#,##0.0\)</c:formatCode>
                <c:ptCount val="12"/>
                <c:pt idx="0">
                  <c:v>157.6</c:v>
                </c:pt>
                <c:pt idx="1">
                  <c:v>158.9</c:v>
                </c:pt>
                <c:pt idx="2">
                  <c:v>162.69999999999999</c:v>
                </c:pt>
                <c:pt idx="3">
                  <c:v>164.4</c:v>
                </c:pt>
                <c:pt idx="4">
                  <c:v>164.6</c:v>
                </c:pt>
                <c:pt idx="5">
                  <c:v>165.9</c:v>
                </c:pt>
                <c:pt idx="6">
                  <c:v>166.7</c:v>
                </c:pt>
                <c:pt idx="7">
                  <c:v>166.8</c:v>
                </c:pt>
                <c:pt idx="8">
                  <c:v>166.5</c:v>
                </c:pt>
                <c:pt idx="9">
                  <c:v>166.4</c:v>
                </c:pt>
                <c:pt idx="10">
                  <c:v>167</c:v>
                </c:pt>
                <c:pt idx="11" formatCode="0.0_)">
                  <c:v>166.9</c:v>
                </c:pt>
              </c:numCache>
            </c:numRef>
          </c:val>
          <c:smooth val="0"/>
        </c:ser>
        <c:ser>
          <c:idx val="3"/>
          <c:order val="3"/>
          <c:tx>
            <c:strRef>
              <c:f>'P21'!$L$15</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ltLang="en-US"/>
              </a:p>
            </c:txPr>
            <c:dLblPos val="t"/>
            <c:showLegendKey val="0"/>
            <c:showVal val="1"/>
            <c:showCatName val="0"/>
            <c:showSerName val="0"/>
            <c:showPercent val="0"/>
            <c:showBubbleSize val="0"/>
          </c:dLbls>
          <c:cat>
            <c:strRef>
              <c:f>'P21'!$M$11:$X$11</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'P21'!$M$15:$X$15</c:f>
              <c:numCache>
                <c:formatCode>#,##0.0_);[Red]\(#,##0.0\)</c:formatCode>
                <c:ptCount val="12"/>
                <c:pt idx="0">
                  <c:v>166.3</c:v>
                </c:pt>
                <c:pt idx="1">
                  <c:v>167</c:v>
                </c:pt>
                <c:pt idx="2">
                  <c:v>169.2</c:v>
                </c:pt>
                <c:pt idx="3">
                  <c:v>170.9</c:v>
                </c:pt>
                <c:pt idx="4">
                  <c:v>171.3</c:v>
                </c:pt>
                <c:pt idx="5">
                  <c:v>171.2</c:v>
                </c:pt>
                <c:pt idx="6">
                  <c:v>172.1</c:v>
                </c:pt>
                <c:pt idx="7">
                  <c:v>172.4</c:v>
                </c:pt>
                <c:pt idx="8">
                  <c:v>172.2</c:v>
                </c:pt>
                <c:pt idx="9">
                  <c:v>171.5</c:v>
                </c:pt>
                <c:pt idx="10">
                  <c:v>172</c:v>
                </c:pt>
                <c:pt idx="11" formatCode="0.0_)">
                  <c:v>171.3</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_);[Red]\(#,##0.0\)"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At val="0"/>
        <c:auto val="1"/>
        <c:lblAlgn val="ctr"/>
        <c:lblOffset val="100"/>
        <c:tickLblSkip val="1"/>
        <c:noMultiLvlLbl val="0"/>
      </c:catAx>
      <c:valAx>
        <c:axId val="2"/>
        <c:scaling>
          <c:orientation val="minMax"/>
          <c:max val="18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2.0691329933568191e-003"/>
              <c:y val="1.8919657747035502e-00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094108024691358"/>
          <c:y val="0.9288507936507937"/>
          <c:w val="0.85181527777777777"/>
          <c:h val="5.6823412698412699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39370078740157483" r="0.39370078740157483" t="0.39370078740157483" b="0.59055118110236227" header="0.31496062992125984" footer="0.31496062992125984"/>
    <c:pageSetup paperSize="9" orientation="landscape"/>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女子の身長の推移</a:t>
            </a:r>
            <a:endParaRPr lang="ja-JP" altLang="en-US" sz="1320" b="0" i="0" u="none" strike="noStrike" baseline="0">
              <a:solidFill>
                <a:srgbClr val="000000"/>
              </a:solidFill>
              <a:latin typeface="ＭＳ Ｐゴシック"/>
              <a:ea typeface="ＭＳ Ｐゴシック"/>
              <a:cs typeface="ＭＳ Ｐゴシック"/>
            </a:endParaRPr>
          </a:p>
        </c:rich>
      </c:tx>
      <c:layout>
        <c:manualLayout>
          <c:xMode val="edge"/>
          <c:yMode val="edge"/>
          <c:x val="0.40252870007218677"/>
          <c:y val="1.507547039401979e-002"/>
        </c:manualLayout>
      </c:layout>
      <c:overlay val="0"/>
      <c:spPr>
        <a:noFill/>
        <a:ln w="25400">
          <a:noFill/>
        </a:ln>
      </c:spPr>
    </c:title>
    <c:autoTitleDeleted val="0"/>
    <c:plotArea>
      <c:layout>
        <c:manualLayout>
          <c:layoutTarget val="inner"/>
          <c:xMode val="edge"/>
          <c:yMode val="edge"/>
          <c:x val="8.6304938271604945e-002"/>
          <c:y val="6.8056150793650794e-002"/>
          <c:w val="0.89966712962962947"/>
          <c:h val="0.74609382716049377"/>
        </c:manualLayout>
      </c:layout>
      <c:lineChart>
        <c:grouping val="standard"/>
        <c:varyColors val="0"/>
        <c:ser>
          <c:idx val="0"/>
          <c:order val="0"/>
          <c:tx>
            <c:strRef>
              <c:f>'P21'!$L$40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noFill/>
            </c:spPr>
            <c:txPr>
              <a:bodyPr rot="0" horzOverflow="overflow" anchor="ctr" anchorCtr="1">
                <a:spAutoFit/>
              </a:bodyPr>
              <a:lstStyle/>
              <a:p>
                <a:pPr algn="ctr" rtl="0">
                  <a:defRPr sz="1100">
                    <a:solidFill>
                      <a:srgbClr val="000000"/>
                    </a:solidFill>
                  </a:defRPr>
                </a:pPr>
                <a:endParaRPr lang="ja-JP" altLang="en-US"/>
              </a:p>
            </c:txPr>
            <c:dLblPos val="t"/>
            <c:showLegendKey val="0"/>
            <c:showVal val="1"/>
            <c:showCatName val="0"/>
            <c:showSerName val="0"/>
            <c:showPercent val="0"/>
            <c:showBubbleSize val="0"/>
          </c:dLbls>
          <c:cat>
            <c:strRef>
              <c:f>'P21'!$M$39:$X$39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'P21'!$M$40:$X$40</c:f>
              <c:numCache>
                <c:formatCode>#,##0.0_);[Red]\(#,##0.0\)</c:formatCode>
                <c:ptCount val="12"/>
                <c:pt idx="0">
                  <c:v>107.8</c:v>
                </c:pt>
                <c:pt idx="1">
                  <c:v>108.7</c:v>
                </c:pt>
                <c:pt idx="2">
                  <c:v>109.6</c:v>
                </c:pt>
                <c:pt idx="3">
                  <c:v>109.7</c:v>
                </c:pt>
                <c:pt idx="4">
                  <c:v>110.6</c:v>
                </c:pt>
                <c:pt idx="5">
                  <c:v>110.9</c:v>
                </c:pt>
                <c:pt idx="6">
                  <c:v>111.1</c:v>
                </c:pt>
                <c:pt idx="7">
                  <c:v>111.4</c:v>
                </c:pt>
                <c:pt idx="8">
                  <c:v>111.1</c:v>
                </c:pt>
                <c:pt idx="9">
                  <c:v>110.6</c:v>
                </c:pt>
                <c:pt idx="10">
                  <c:v>110.7</c:v>
                </c:pt>
                <c:pt idx="11" formatCode="0.0_)">
                  <c:v>111.2</c:v>
                </c:pt>
              </c:numCache>
            </c:numRef>
          </c:val>
          <c:smooth val="0"/>
        </c:ser>
        <c:ser>
          <c:idx val="1"/>
          <c:order val="1"/>
          <c:tx>
            <c:strRef>
              <c:f>'P21'!$L$41</c:f>
              <c:strCache>
                <c:ptCount val="1"/>
                <c:pt idx="0">
                  <c:v>小学校（11歳）</c:v>
                </c:pt>
              </c:strCache>
            </c:strRef>
          </c:tx>
          <c:spPr>
            <a:ln w="25400">
              <a:solidFill>
                <a:srgbClr val="000000"/>
              </a:solidFill>
              <a:prstDash val="sysDash"/>
            </a:ln>
          </c:spPr>
          <c:marker>
            <c:symbol val="square"/>
            <c:size val="9"/>
            <c:spPr>
              <a:solidFill>
                <a:srgbClr val="000000"/>
              </a:solidFill>
              <a:ln w="19050">
                <a:solidFill>
                  <a:schemeClr val="bg1"/>
                </a:solidFill>
                <a:prstDash val="solid"/>
              </a:ln>
            </c:spPr>
          </c:marker>
          <c:dPt>
            <c:idx val="2"/>
            <c:invertIfNegative val="0"/>
            <c:marker>
              <c:symbol val="square"/>
              <c:size val="9"/>
            </c:marker>
            <c:bubble3D val="0"/>
          </c:dPt>
          <c:dLbls>
            <c:dLbl>
              <c:idx val="2"/>
              <c:layout>
                <c:manualLayout>
                  <c:x val="-4.0407870370370372e-002"/>
                  <c:y val="3.175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100">
                    <a:solidFill>
                      <a:srgbClr val="000000"/>
                    </a:solidFill>
                  </a:defRPr>
                </a:pPr>
                <a:endParaRPr lang="ja-JP" altLang="en-US"/>
              </a:p>
            </c:txPr>
            <c:dLblPos val="b"/>
            <c:showLegendKey val="0"/>
            <c:showVal val="1"/>
            <c:showCatName val="0"/>
            <c:showSerName val="0"/>
            <c:showPercent val="0"/>
            <c:showBubbleSize val="0"/>
          </c:dLbls>
          <c:cat>
            <c:strRef>
              <c:f>'P21'!$M$39:$X$39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'P21'!$M$41:$X$41</c:f>
              <c:numCache>
                <c:formatCode>#,##0.0_);[Red]\(#,##0.0\)</c:formatCode>
                <c:ptCount val="12"/>
                <c:pt idx="0">
                  <c:v>140.4</c:v>
                </c:pt>
                <c:pt idx="1">
                  <c:v>142.5</c:v>
                </c:pt>
                <c:pt idx="2">
                  <c:v>145</c:v>
                </c:pt>
                <c:pt idx="3">
                  <c:v>146</c:v>
                </c:pt>
                <c:pt idx="4">
                  <c:v>146.4</c:v>
                </c:pt>
                <c:pt idx="5">
                  <c:v>147.19999999999999</c:v>
                </c:pt>
                <c:pt idx="6">
                  <c:v>147.69999999999999</c:v>
                </c:pt>
                <c:pt idx="7">
                  <c:v>148.1</c:v>
                </c:pt>
                <c:pt idx="8">
                  <c:v>148.19999999999999</c:v>
                </c:pt>
                <c:pt idx="9">
                  <c:v>147.80000000000001</c:v>
                </c:pt>
                <c:pt idx="10">
                  <c:v>147.80000000000001</c:v>
                </c:pt>
                <c:pt idx="11" formatCode="0.0_)">
                  <c:v>148.80000000000001</c:v>
                </c:pt>
              </c:numCache>
            </c:numRef>
          </c:val>
          <c:smooth val="0"/>
        </c:ser>
        <c:ser>
          <c:idx val="2"/>
          <c:order val="2"/>
          <c:tx>
            <c:strRef>
              <c:f>'P21'!$L$42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0"/>
            <c:invertIfNegative val="0"/>
            <c:marker>
              <c:symbol val="triangle"/>
              <c:size val="9"/>
            </c:marker>
            <c:bubble3D val="0"/>
          </c:dPt>
          <c:dPt>
            <c:idx val="1"/>
            <c:invertIfNegative val="0"/>
            <c:marker>
              <c:symbol val="triangle"/>
              <c:size val="9"/>
            </c:marker>
            <c:bubble3D val="0"/>
          </c:dPt>
          <c:dPt>
            <c:idx val="2"/>
            <c:invertIfNegative val="0"/>
            <c:marker>
              <c:symbol val="triangle"/>
              <c:size val="9"/>
            </c:marker>
            <c:bubble3D val="0"/>
          </c:dPt>
          <c:dPt>
            <c:idx val="3"/>
            <c:invertIfNegative val="0"/>
            <c:marker>
              <c:symbol val="triangle"/>
              <c:size val="9"/>
            </c:marker>
            <c:bubble3D val="0"/>
          </c:dPt>
          <c:dLbls>
            <c:dLbl>
              <c:idx val="0"/>
              <c:layout>
                <c:manualLayout>
                  <c:x val="-4.4327623456790123e-002"/>
                  <c:y val="3.4363168724279837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dLbl>
              <c:idx val="1"/>
              <c:layout>
                <c:manualLayout>
                  <c:x val="-4.0407870370370372e-002"/>
                  <c:y val="5.0042181069958849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dLbl>
              <c:idx val="2"/>
              <c:layout>
                <c:manualLayout>
                  <c:x val="-4.2367746913580244e-002"/>
                  <c:y val="3.6976337448559674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dLbl>
              <c:idx val="3"/>
              <c:layout>
                <c:manualLayout>
                  <c:x val="-4.4327623456790088e-002"/>
                  <c:y val="3.9589506172839503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100">
                    <a:solidFill>
                      <a:srgbClr val="000000"/>
                    </a:solidFill>
                  </a:defRPr>
                </a:pPr>
                <a:endParaRPr lang="ja-JP" altLang="en-US"/>
              </a:p>
            </c:txPr>
            <c:dLblPos val="b"/>
            <c:showLegendKey val="0"/>
            <c:showVal val="1"/>
            <c:showCatName val="0"/>
            <c:showSerName val="0"/>
            <c:showPercent val="0"/>
            <c:showBubbleSize val="0"/>
          </c:dLbls>
          <c:cat>
            <c:strRef>
              <c:f>'P21'!$M$39:$X$39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'P21'!$M$42:$X$42</c:f>
              <c:numCache>
                <c:formatCode>#,##0.0_);[Red]\(#,##0.0\)</c:formatCode>
                <c:ptCount val="12"/>
                <c:pt idx="0">
                  <c:v>152</c:v>
                </c:pt>
                <c:pt idx="1">
                  <c:v>152.9</c:v>
                </c:pt>
                <c:pt idx="2">
                  <c:v>155.30000000000001</c:v>
                </c:pt>
                <c:pt idx="3">
                  <c:v>156.5</c:v>
                </c:pt>
                <c:pt idx="4">
                  <c:v>156.80000000000001</c:v>
                </c:pt>
                <c:pt idx="5">
                  <c:v>157.19999999999999</c:v>
                </c:pt>
                <c:pt idx="6">
                  <c:v>157.6</c:v>
                </c:pt>
                <c:pt idx="7">
                  <c:v>157.69999999999999</c:v>
                </c:pt>
                <c:pt idx="8">
                  <c:v>157.4</c:v>
                </c:pt>
                <c:pt idx="9">
                  <c:v>157.5</c:v>
                </c:pt>
                <c:pt idx="10">
                  <c:v>157.5</c:v>
                </c:pt>
                <c:pt idx="11" formatCode="0.0_)">
                  <c:v>157.1</c:v>
                </c:pt>
              </c:numCache>
            </c:numRef>
          </c:val>
          <c:smooth val="0"/>
        </c:ser>
        <c:ser>
          <c:idx val="3"/>
          <c:order val="3"/>
          <c:tx>
            <c:strRef>
              <c:f>'P21'!$L$43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1"/>
            <c:invertIfNegative val="0"/>
            <c:marker>
              <c:symbol val="diamond"/>
              <c:size val="9"/>
            </c:marker>
            <c:bubble3D val="0"/>
          </c:dPt>
          <c:dPt>
            <c:idx val="2"/>
            <c:invertIfNegative val="0"/>
            <c:marker>
              <c:symbol val="diamond"/>
              <c:size val="9"/>
            </c:marker>
            <c:bubble3D val="0"/>
          </c:dPt>
          <c:dPt>
            <c:idx val="3"/>
            <c:invertIfNegative val="0"/>
            <c:marker>
              <c:symbol val="diamond"/>
              <c:size val="9"/>
            </c:marker>
            <c:bubble3D val="0"/>
          </c:dPt>
          <c:dLbls>
            <c:dLbl>
              <c:idx val="1"/>
              <c:layout>
                <c:manualLayout>
                  <c:x val="-4.4327623456790123e-002"/>
                  <c:y val="-3.4363168724279858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dLbl>
              <c:idx val="2"/>
              <c:layout>
                <c:manualLayout>
                  <c:x val="-4.4327623456790123e-002"/>
                  <c:y val="-5.5268518518518515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dLbl>
              <c:idx val="3"/>
              <c:layout>
                <c:manualLayout>
                  <c:x val="-4.4327623456790088e-002"/>
                  <c:y val="-5.0042181069958849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100">
                    <a:solidFill>
                      <a:srgbClr val="000000"/>
                    </a:solidFill>
                  </a:defRPr>
                </a:pPr>
                <a:endParaRPr lang="ja-JP" altLang="en-US"/>
              </a:p>
            </c:txPr>
            <c:dLblPos val="t"/>
            <c:showLegendKey val="0"/>
            <c:showVal val="1"/>
            <c:showCatName val="0"/>
            <c:showSerName val="0"/>
            <c:showPercent val="0"/>
            <c:showBubbleSize val="0"/>
          </c:dLbls>
          <c:cat>
            <c:strRef>
              <c:f>'P21'!$M$39:$X$39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'P21'!$M$43:$X$43</c:f>
              <c:numCache>
                <c:formatCode>#,##0.0_);[Red]\(#,##0.0\)</c:formatCode>
                <c:ptCount val="12"/>
                <c:pt idx="0">
                  <c:v>154.30000000000001</c:v>
                </c:pt>
                <c:pt idx="1">
                  <c:v>155.30000000000001</c:v>
                </c:pt>
                <c:pt idx="2">
                  <c:v>156.69999999999999</c:v>
                </c:pt>
                <c:pt idx="3">
                  <c:v>157</c:v>
                </c:pt>
                <c:pt idx="4">
                  <c:v>157.9</c:v>
                </c:pt>
                <c:pt idx="5">
                  <c:v>158.4</c:v>
                </c:pt>
                <c:pt idx="6">
                  <c:v>158.9</c:v>
                </c:pt>
                <c:pt idx="7">
                  <c:v>158.9</c:v>
                </c:pt>
                <c:pt idx="8">
                  <c:v>158.5</c:v>
                </c:pt>
                <c:pt idx="9">
                  <c:v>158.69999999999999</c:v>
                </c:pt>
                <c:pt idx="10">
                  <c:v>158.30000000000001</c:v>
                </c:pt>
                <c:pt idx="11" formatCode="0.0_)">
                  <c:v>158.9</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_);[Red]\(#,##0.0\)"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 val="autoZero"/>
        <c:auto val="1"/>
        <c:lblAlgn val="ctr"/>
        <c:lblOffset val="100"/>
        <c:tickLblSkip val="1"/>
        <c:noMultiLvlLbl val="0"/>
      </c:catAx>
      <c:valAx>
        <c:axId val="2"/>
        <c:scaling>
          <c:orientation val="minMax"/>
          <c:max val="17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6.1059382786277192e-004"/>
              <c:y val="6.6035487123866435e-00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1217484567901234"/>
          <c:y val="0.92114958847736661"/>
          <c:w val="0.85937515432098754"/>
          <c:h val="5.8627976190476182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paperSize="9"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a:t>
            </a:r>
            <a:r>
              <a:rPr lang="ja-JP" altLang="en-US" sz="1400" b="1" i="0" u="none" strike="noStrike" baseline="0">
                <a:solidFill>
                  <a:srgbClr val="000000"/>
                </a:solidFill>
                <a:latin typeface="ＭＳ Ｐゴシック"/>
                <a:ea typeface="ＭＳ Ｐゴシック"/>
                <a:cs typeface="ＭＳ Ｐゴシック"/>
              </a:rPr>
              <a:t>体重</a:t>
            </a:r>
            <a:r>
              <a:rPr lang="ja-JP" altLang="en-US" sz="1400" b="1" i="0" u="none" strike="noStrike" baseline="0">
                <a:solidFill>
                  <a:srgbClr val="000000"/>
                </a:solidFill>
                <a:latin typeface="ＭＳ Ｐゴシック"/>
                <a:ea typeface="ＭＳ Ｐゴシック"/>
                <a:cs typeface="ＭＳ Ｐゴシック"/>
              </a:rPr>
              <a:t>の推移</a:t>
            </a:r>
            <a:endParaRPr lang="ja-JP" altLang="en-US" sz="1400" b="1" i="0" u="none" strike="noStrike" baseline="0">
              <a:solidFill>
                <a:srgbClr val="000000"/>
              </a:solidFill>
              <a:latin typeface="ＭＳ Ｐゴシック"/>
              <a:ea typeface="ＭＳ Ｐゴシック"/>
              <a:cs typeface="ＭＳ Ｐゴシック"/>
            </a:endParaRPr>
          </a:p>
        </c:rich>
      </c:tx>
      <c:layout>
        <c:manualLayout>
          <c:xMode val="edge"/>
          <c:yMode val="edge"/>
          <c:x val="0.3960700033278049"/>
          <c:y val="9.0445498594021317e-003"/>
        </c:manualLayout>
      </c:layout>
      <c:overlay val="0"/>
      <c:spPr>
        <a:noFill/>
        <a:ln w="25400">
          <a:noFill/>
        </a:ln>
      </c:spPr>
    </c:title>
    <c:autoTitleDeleted val="0"/>
    <c:plotArea>
      <c:layout>
        <c:manualLayout>
          <c:layoutTarget val="inner"/>
          <c:xMode val="edge"/>
          <c:yMode val="edge"/>
          <c:x val="6.3788425925925929e-002"/>
          <c:y val="6.6448611111111111e-002"/>
          <c:w val="0.92550694444444448"/>
          <c:h val="0.70806726190476188"/>
        </c:manualLayout>
      </c:layout>
      <c:lineChart>
        <c:grouping val="standard"/>
        <c:varyColors val="0"/>
        <c:ser>
          <c:idx val="0"/>
          <c:order val="0"/>
          <c:tx>
            <c:strRef>
              <c:f>'P22'!$L$10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'P22'!$M$9:$X$9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'P22'!$M$10:$X$10</c:f>
              <c:numCache>
                <c:formatCode>#,##0.0_);[Red]\(#,##0.0\)</c:formatCode>
                <c:ptCount val="12"/>
                <c:pt idx="0">
                  <c:v>18.399999999999999</c:v>
                </c:pt>
                <c:pt idx="1">
                  <c:v>18.8</c:v>
                </c:pt>
                <c:pt idx="2">
                  <c:v>18.899999999999999</c:v>
                </c:pt>
                <c:pt idx="3">
                  <c:v>19.5</c:v>
                </c:pt>
                <c:pt idx="4">
                  <c:v>19.399999999999999</c:v>
                </c:pt>
                <c:pt idx="5">
                  <c:v>19.8</c:v>
                </c:pt>
                <c:pt idx="6">
                  <c:v>20</c:v>
                </c:pt>
                <c:pt idx="7">
                  <c:v>20.2</c:v>
                </c:pt>
                <c:pt idx="8">
                  <c:v>19.8</c:v>
                </c:pt>
                <c:pt idx="9">
                  <c:v>19.5</c:v>
                </c:pt>
                <c:pt idx="10" formatCode="0.0_)">
                  <c:v>19.5</c:v>
                </c:pt>
                <c:pt idx="11" formatCode="0.0_);[Red]\(0.0\)">
                  <c:v>19.8</c:v>
                </c:pt>
              </c:numCache>
            </c:numRef>
          </c:val>
          <c:smooth val="0"/>
        </c:ser>
        <c:ser>
          <c:idx val="1"/>
          <c:order val="1"/>
          <c:tx>
            <c:strRef>
              <c:f>'P22'!$L$11</c:f>
              <c:strCache>
                <c:ptCount val="1"/>
                <c:pt idx="0">
                  <c:v>小学校（11歳）</c:v>
                </c:pt>
              </c:strCache>
            </c:strRef>
          </c:tx>
          <c:spPr>
            <a:ln w="19050">
              <a:solidFill>
                <a:srgbClr val="000000"/>
              </a:solidFill>
              <a:prstDash val="sysDash"/>
            </a:ln>
          </c:spPr>
          <c:marker>
            <c:symbol val="square"/>
            <c:size val="7"/>
            <c:spPr>
              <a:solidFill>
                <a:srgbClr val="000000"/>
              </a:solidFill>
              <a:ln w="19050">
                <a:solidFill>
                  <a:schemeClr val="bg1"/>
                </a:solidFill>
                <a:prstDash val="solid"/>
              </a:ln>
            </c:spPr>
          </c:marker>
          <c:dPt>
            <c:idx val="1"/>
            <c:invertIfNegative val="0"/>
            <c:marker>
              <c:symbol val="square"/>
              <c:size val="7"/>
            </c:marker>
            <c:bubble3D val="0"/>
          </c:dPt>
          <c:dLbls>
            <c:dLbl>
              <c:idx val="1"/>
              <c:layout>
                <c:manualLayout>
                  <c:x val="-3.4078894549945962e-002"/>
                  <c:y val="2.5835469988216789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'P22'!$M$9:$X$9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'P22'!$M$11:$X$11</c:f>
              <c:numCache>
                <c:formatCode>#,##0.0_);[Red]\(#,##0.0\)</c:formatCode>
                <c:ptCount val="12"/>
                <c:pt idx="0">
                  <c:v>32.5</c:v>
                </c:pt>
                <c:pt idx="1">
                  <c:v>33.1</c:v>
                </c:pt>
                <c:pt idx="2">
                  <c:v>35.9</c:v>
                </c:pt>
                <c:pt idx="3">
                  <c:v>37.200000000000003</c:v>
                </c:pt>
                <c:pt idx="4">
                  <c:v>38.1</c:v>
                </c:pt>
                <c:pt idx="5">
                  <c:v>39.4</c:v>
                </c:pt>
                <c:pt idx="6">
                  <c:v>40.1</c:v>
                </c:pt>
                <c:pt idx="7">
                  <c:v>41.6</c:v>
                </c:pt>
                <c:pt idx="8">
                  <c:v>40.4</c:v>
                </c:pt>
                <c:pt idx="9">
                  <c:v>39.9</c:v>
                </c:pt>
                <c:pt idx="10" formatCode="0.0_)">
                  <c:v>39.799999999999997</c:v>
                </c:pt>
                <c:pt idx="11" formatCode="0.0_);[Red]\(0.0\)">
                  <c:v>41.4</c:v>
                </c:pt>
              </c:numCache>
            </c:numRef>
          </c:val>
          <c:smooth val="0"/>
        </c:ser>
        <c:ser>
          <c:idx val="2"/>
          <c:order val="2"/>
          <c:tx>
            <c:strRef>
              <c:f>'P22'!$L$12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3"/>
            <c:invertIfNegative val="0"/>
            <c:marker>
              <c:symbol val="triangle"/>
              <c:size val="9"/>
            </c:marker>
            <c:bubble3D val="0"/>
          </c:dPt>
          <c:dPt>
            <c:idx val="4"/>
            <c:invertIfNegative val="0"/>
            <c:marker>
              <c:symbol val="triangle"/>
              <c:size val="9"/>
            </c:marker>
            <c:bubble3D val="0"/>
          </c:dPt>
          <c:dLbls>
            <c:dLbl>
              <c:idx val="3"/>
              <c:layout>
                <c:manualLayout>
                  <c:x val="-4.2568518518518519e-002"/>
                  <c:y val="2.773951240717994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4"/>
              <c:layout>
                <c:manualLayout>
                  <c:x val="-4.060864197530864e-002"/>
                  <c:y val="3.0307386682437862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'P22'!$M$9:$X$9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'P22'!$M$12:$X$12</c:f>
              <c:numCache>
                <c:formatCode>#,##0.0_);[Red]\(#,##0.0\)</c:formatCode>
                <c:ptCount val="12"/>
                <c:pt idx="0">
                  <c:v>48.3</c:v>
                </c:pt>
                <c:pt idx="1">
                  <c:v>48.3</c:v>
                </c:pt>
                <c:pt idx="2">
                  <c:v>51.9</c:v>
                </c:pt>
                <c:pt idx="3">
                  <c:v>53.6</c:v>
                </c:pt>
                <c:pt idx="4">
                  <c:v>54.4</c:v>
                </c:pt>
                <c:pt idx="5">
                  <c:v>55.8</c:v>
                </c:pt>
                <c:pt idx="6">
                  <c:v>56.8</c:v>
                </c:pt>
                <c:pt idx="7">
                  <c:v>57</c:v>
                </c:pt>
                <c:pt idx="8">
                  <c:v>57.1</c:v>
                </c:pt>
                <c:pt idx="9">
                  <c:v>56.1</c:v>
                </c:pt>
                <c:pt idx="10" formatCode="0.0_)">
                  <c:v>56</c:v>
                </c:pt>
                <c:pt idx="11" formatCode="0.0_);[Red]\(0.0\)">
                  <c:v>56.9</c:v>
                </c:pt>
              </c:numCache>
            </c:numRef>
          </c:val>
          <c:smooth val="0"/>
        </c:ser>
        <c:ser>
          <c:idx val="3"/>
          <c:order val="3"/>
          <c:tx>
            <c:strRef>
              <c:f>'P22'!$L$13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6"/>
            <c:invertIfNegative val="0"/>
            <c:marker>
              <c:symbol val="diamond"/>
              <c:size val="9"/>
            </c:marker>
            <c:bubble3D val="0"/>
          </c:dPt>
          <c:dPt>
            <c:idx val="7"/>
            <c:invertIfNegative val="0"/>
            <c:marker>
              <c:symbol val="diamond"/>
              <c:size val="9"/>
            </c:marker>
            <c:bubble3D val="0"/>
          </c:dPt>
          <c:dPt>
            <c:idx val="8"/>
            <c:invertIfNegative val="0"/>
            <c:marker>
              <c:symbol val="diamond"/>
              <c:size val="9"/>
            </c:marker>
            <c:bubble3D val="0"/>
          </c:dPt>
          <c:dPt>
            <c:idx val="9"/>
            <c:invertIfNegative val="0"/>
            <c:marker>
              <c:symbol val="diamond"/>
              <c:size val="9"/>
            </c:marker>
            <c:bubble3D val="0"/>
          </c:dPt>
          <c:dPt>
            <c:idx val="10"/>
            <c:invertIfNegative val="0"/>
            <c:marker>
              <c:symbol val="diamond"/>
              <c:size val="9"/>
            </c:marker>
            <c:bubble3D val="0"/>
          </c:dPt>
          <c:dPt>
            <c:idx val="11"/>
            <c:invertIfNegative val="0"/>
            <c:marker>
              <c:symbol val="diamond"/>
              <c:size val="9"/>
            </c:marker>
            <c:bubble3D val="0"/>
          </c:dPt>
          <c:dLbls>
            <c:dLbl>
              <c:idx val="6"/>
              <c:layout>
                <c:manualLayout>
                  <c:x val="-4.0608641975308717e-002"/>
                  <c:y val="-2.773951240717994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7"/>
              <c:layout>
                <c:manualLayout>
                  <c:x val="-4.0608641975308717e-002"/>
                  <c:y val="-2.773951240717994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8"/>
              <c:layout>
                <c:manualLayout>
                  <c:x val="-4.060864197530864e-002"/>
                  <c:y val="-2.773951240717994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9"/>
              <c:layout>
                <c:manualLayout>
                  <c:x val="-4.060864197530864e-002"/>
                  <c:y val="-2.5171638131922015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10"/>
              <c:layout>
                <c:manualLayout>
                  <c:x val="-4.060864197530864e-002"/>
                  <c:y val="-3.2875260957695787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11"/>
              <c:layout>
                <c:manualLayout>
                  <c:x val="-1.5517283950617284e-002"/>
                  <c:y val="-3.2875260957695787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200">
                    <a:solidFill>
                      <a:srgbClr val="000000"/>
                    </a:solidFill>
                  </a:defRPr>
                </a:pPr>
                <a:endParaRPr lang="ja-JP" altLang="en-US"/>
              </a:p>
            </c:txPr>
            <c:dLblPos val="t"/>
            <c:showLegendKey val="0"/>
            <c:showVal val="1"/>
            <c:showCatName val="0"/>
            <c:showSerName val="0"/>
            <c:showPercent val="0"/>
            <c:showBubbleSize val="0"/>
          </c:dLbls>
          <c:cat>
            <c:strRef>
              <c:f>'P22'!$M$9:$X$9</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'P22'!$M$13:$X$13</c:f>
              <c:numCache>
                <c:formatCode>#,##0.0_);[Red]\(#,##0.0\)</c:formatCode>
                <c:ptCount val="12"/>
                <c:pt idx="0">
                  <c:v>58.8</c:v>
                </c:pt>
                <c:pt idx="1">
                  <c:v>61.2</c:v>
                </c:pt>
                <c:pt idx="2">
                  <c:v>60.2</c:v>
                </c:pt>
                <c:pt idx="3">
                  <c:v>62.3</c:v>
                </c:pt>
                <c:pt idx="4">
                  <c:v>63.1</c:v>
                </c:pt>
                <c:pt idx="5">
                  <c:v>63.2</c:v>
                </c:pt>
                <c:pt idx="6">
                  <c:v>65.3</c:v>
                </c:pt>
                <c:pt idx="7">
                  <c:v>65.7</c:v>
                </c:pt>
                <c:pt idx="8">
                  <c:v>65.8</c:v>
                </c:pt>
                <c:pt idx="9">
                  <c:v>65.7</c:v>
                </c:pt>
                <c:pt idx="10" formatCode="0.0_)">
                  <c:v>65.8</c:v>
                </c:pt>
                <c:pt idx="11" formatCode="0.0_);[Red]\(0.0\)">
                  <c:v>65.8</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ja-JP" altLang="en-US" sz="1100"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2.2734408965750445e-003"/>
              <c:y val="9.8035018813270158e-003"/>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8.6715740740740746e-002"/>
          <c:y val="0.90203271604938273"/>
          <c:w val="0.88679753086419744"/>
          <c:h val="6.6899404761904757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39370078740157483" r="0.59055118110236227" t="0.59055118110236227" b="0.59055118110236227" header="3.1496062992125991e-002" footer="0.31496062992125984"/>
    <c:pageSetup paperSize="9"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女子の</a:t>
            </a:r>
            <a:r>
              <a:rPr lang="ja-JP" altLang="en-US" sz="1400" b="1" i="0" u="none" strike="noStrike" baseline="0">
                <a:solidFill>
                  <a:srgbClr val="000000"/>
                </a:solidFill>
                <a:latin typeface="ＭＳ Ｐゴシック"/>
                <a:ea typeface="ＭＳ Ｐゴシック"/>
                <a:cs typeface="ＭＳ Ｐゴシック"/>
              </a:rPr>
              <a:t>体重</a:t>
            </a:r>
            <a:r>
              <a:rPr lang="ja-JP" altLang="en-US" sz="1400" b="1" i="0" u="none" strike="noStrike" baseline="0">
                <a:solidFill>
                  <a:srgbClr val="000000"/>
                </a:solidFill>
                <a:latin typeface="ＭＳ Ｐゴシック"/>
                <a:ea typeface="ＭＳ Ｐゴシック"/>
                <a:cs typeface="ＭＳ Ｐゴシック"/>
              </a:rPr>
              <a:t>の推移</a:t>
            </a:r>
            <a:endParaRPr lang="ja-JP" altLang="en-US" sz="1400" b="1" i="0" u="none" strike="noStrike" baseline="0">
              <a:solidFill>
                <a:srgbClr val="000000"/>
              </a:solidFill>
              <a:latin typeface="ＭＳ Ｐゴシック"/>
              <a:ea typeface="ＭＳ Ｐゴシック"/>
              <a:cs typeface="ＭＳ Ｐゴシック"/>
            </a:endParaRPr>
          </a:p>
        </c:rich>
      </c:tx>
      <c:layout>
        <c:manualLayout>
          <c:xMode val="edge"/>
          <c:yMode val="edge"/>
          <c:x val="0.41549120010305463"/>
          <c:y val="1.4045409751290382e-002"/>
        </c:manualLayout>
      </c:layout>
      <c:overlay val="0"/>
      <c:spPr>
        <a:noFill/>
        <a:ln w="25400">
          <a:noFill/>
        </a:ln>
      </c:spPr>
    </c:title>
    <c:autoTitleDeleted val="0"/>
    <c:plotArea>
      <c:layout>
        <c:manualLayout>
          <c:layoutTarget val="inner"/>
          <c:xMode val="edge"/>
          <c:yMode val="edge"/>
          <c:x val="7.5421141975308637e-002"/>
          <c:y val="8.4392857142857131e-002"/>
          <c:w val="0.91885416666666642"/>
          <c:h val="0.72922222222222211"/>
        </c:manualLayout>
      </c:layout>
      <c:lineChart>
        <c:grouping val="standard"/>
        <c:varyColors val="0"/>
        <c:ser>
          <c:idx val="1"/>
          <c:order val="0"/>
          <c:tx>
            <c:strRef>
              <c:f>'P22'!$L$36</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'P22'!$M$35:$X$35</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'P22'!$M$36:$X$36</c:f>
              <c:numCache>
                <c:formatCode>#,##0.0_);[Red]\(#,##0.0\)</c:formatCode>
                <c:ptCount val="12"/>
                <c:pt idx="0">
                  <c:v>17.7</c:v>
                </c:pt>
                <c:pt idx="1">
                  <c:v>18.3</c:v>
                </c:pt>
                <c:pt idx="2">
                  <c:v>18.5</c:v>
                </c:pt>
                <c:pt idx="3">
                  <c:v>18.7</c:v>
                </c:pt>
                <c:pt idx="4">
                  <c:v>19.100000000000001</c:v>
                </c:pt>
                <c:pt idx="5">
                  <c:v>19.5</c:v>
                </c:pt>
                <c:pt idx="6">
                  <c:v>19.600000000000001</c:v>
                </c:pt>
                <c:pt idx="7">
                  <c:v>19.7</c:v>
                </c:pt>
                <c:pt idx="8">
                  <c:v>19.399999999999999</c:v>
                </c:pt>
                <c:pt idx="9">
                  <c:v>19.100000000000001</c:v>
                </c:pt>
                <c:pt idx="10" formatCode="0.0_)">
                  <c:v>19</c:v>
                </c:pt>
                <c:pt idx="11" formatCode="0.0_);[Red]\(0.0\)">
                  <c:v>19.399999999999999</c:v>
                </c:pt>
              </c:numCache>
            </c:numRef>
          </c:val>
          <c:smooth val="0"/>
        </c:ser>
        <c:ser>
          <c:idx val="2"/>
          <c:order val="1"/>
          <c:tx>
            <c:strRef>
              <c:f>'P22'!$L$37</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Pt>
            <c:idx val="0"/>
            <c:invertIfNegative val="0"/>
            <c:marker>
              <c:symbol val="square"/>
              <c:size val="7"/>
            </c:marker>
            <c:bubble3D val="0"/>
          </c:dPt>
          <c:dLbls>
            <c:dLbl>
              <c:idx val="0"/>
              <c:layout>
                <c:manualLayout>
                  <c:x val="-3.8648765432098768e-002"/>
                  <c:y val="3.0133285085338642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'P22'!$M$35:$X$35</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'P22'!$M$37:$X$37</c:f>
              <c:numCache>
                <c:formatCode>#,##0.0_);[Red]\(#,##0.0\)</c:formatCode>
                <c:ptCount val="12"/>
                <c:pt idx="0">
                  <c:v>34.4</c:v>
                </c:pt>
                <c:pt idx="1">
                  <c:v>35.799999999999997</c:v>
                </c:pt>
                <c:pt idx="2">
                  <c:v>37.4</c:v>
                </c:pt>
                <c:pt idx="3">
                  <c:v>38.9</c:v>
                </c:pt>
                <c:pt idx="4">
                  <c:v>38.6</c:v>
                </c:pt>
                <c:pt idx="5">
                  <c:v>40.1</c:v>
                </c:pt>
                <c:pt idx="6">
                  <c:v>41.3</c:v>
                </c:pt>
                <c:pt idx="7">
                  <c:v>41.7</c:v>
                </c:pt>
                <c:pt idx="8">
                  <c:v>41.1</c:v>
                </c:pt>
                <c:pt idx="9">
                  <c:v>40.1</c:v>
                </c:pt>
                <c:pt idx="10" formatCode="0.0_)">
                  <c:v>40.1</c:v>
                </c:pt>
                <c:pt idx="11" formatCode="0.0_);[Red]\(0.0\)">
                  <c:v>42</c:v>
                </c:pt>
              </c:numCache>
            </c:numRef>
          </c:val>
          <c:smooth val="0"/>
        </c:ser>
        <c:ser>
          <c:idx val="3"/>
          <c:order val="2"/>
          <c:tx>
            <c:strRef>
              <c:f>'P22'!$L$38</c:f>
              <c:strCache>
                <c:ptCount val="1"/>
                <c:pt idx="0">
                  <c:v>中学校（14歳）</c:v>
                </c:pt>
              </c:strCache>
            </c:strRef>
          </c:tx>
          <c:spPr>
            <a:ln w="25400">
              <a:solidFill>
                <a:srgbClr val="000000"/>
              </a:solidFill>
              <a:prstDash val="dash"/>
            </a:ln>
          </c:spPr>
          <c:marker>
            <c:symbol val="triangle"/>
            <c:size val="8"/>
            <c:spPr>
              <a:solidFill>
                <a:srgbClr val="000000"/>
              </a:solidFill>
              <a:ln w="19050">
                <a:solidFill>
                  <a:schemeClr val="bg1"/>
                </a:solidFill>
                <a:prstDash val="solid"/>
              </a:ln>
            </c:spPr>
          </c:marker>
          <c:dPt>
            <c:idx val="3"/>
            <c:invertIfNegative val="0"/>
            <c:marker>
              <c:symbol val="triangle"/>
              <c:size val="8"/>
            </c:marker>
            <c:bubble3D val="0"/>
          </c:dPt>
          <c:dPt>
            <c:idx val="4"/>
            <c:invertIfNegative val="0"/>
            <c:marker>
              <c:symbol val="triangle"/>
              <c:size val="8"/>
            </c:marker>
            <c:bubble3D val="0"/>
          </c:dPt>
          <c:dPt>
            <c:idx val="5"/>
            <c:invertIfNegative val="0"/>
            <c:marker>
              <c:symbol val="triangle"/>
              <c:size val="8"/>
            </c:marker>
            <c:bubble3D val="0"/>
          </c:dPt>
          <c:dPt>
            <c:idx val="6"/>
            <c:invertIfNegative val="0"/>
            <c:marker>
              <c:symbol val="triangle"/>
              <c:size val="8"/>
            </c:marker>
            <c:bubble3D val="0"/>
          </c:dPt>
          <c:dPt>
            <c:idx val="7"/>
            <c:invertIfNegative val="0"/>
            <c:marker>
              <c:symbol val="triangle"/>
              <c:size val="8"/>
            </c:marker>
            <c:bubble3D val="0"/>
          </c:dPt>
          <c:dPt>
            <c:idx val="8"/>
            <c:invertIfNegative val="0"/>
            <c:marker>
              <c:symbol val="triangle"/>
              <c:size val="8"/>
            </c:marker>
            <c:bubble3D val="0"/>
          </c:dPt>
          <c:dPt>
            <c:idx val="9"/>
            <c:invertIfNegative val="0"/>
            <c:marker>
              <c:symbol val="triangle"/>
              <c:size val="8"/>
            </c:marker>
            <c:bubble3D val="0"/>
          </c:dPt>
          <c:dLbls>
            <c:dLbl>
              <c:idx val="3"/>
              <c:layout>
                <c:manualLayout>
                  <c:x val="-3.7668827160493829e-002"/>
                  <c:y val="4.9281707979012122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4"/>
              <c:layout>
                <c:manualLayout>
                  <c:x val="-3.9628703703703701e-002"/>
                  <c:y val="3.906921576905293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5"/>
              <c:layout>
                <c:manualLayout>
                  <c:x val="-3.9628703703703701e-002"/>
                  <c:y val="5.1834831031501917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6"/>
              <c:layout>
                <c:manualLayout>
                  <c:x val="-3.9628703703703631e-002"/>
                  <c:y val="5.4387954083991719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7"/>
              <c:layout>
                <c:manualLayout>
                  <c:x val="-3.9628858024691356e-002"/>
                  <c:y val="4.6728584926522328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8"/>
              <c:layout>
                <c:manualLayout>
                  <c:x val="-3.7668827160493829e-002"/>
                  <c:y val="2.119715336831313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9"/>
              <c:layout>
                <c:manualLayout>
                  <c:x val="-3.9628703703703701e-002"/>
                  <c:y val="4.6728584926522328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'P22'!$M$35:$X$35</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'P22'!$M$38:$X$38</c:f>
              <c:numCache>
                <c:formatCode>#,##0.0_);[Red]\(#,##0.0\)</c:formatCode>
                <c:ptCount val="12"/>
                <c:pt idx="0">
                  <c:v>47.4</c:v>
                </c:pt>
                <c:pt idx="1">
                  <c:v>48.7</c:v>
                </c:pt>
                <c:pt idx="2">
                  <c:v>49.6</c:v>
                </c:pt>
                <c:pt idx="3">
                  <c:v>50.7</c:v>
                </c:pt>
                <c:pt idx="4">
                  <c:v>50.5</c:v>
                </c:pt>
                <c:pt idx="5">
                  <c:v>51.2</c:v>
                </c:pt>
                <c:pt idx="6">
                  <c:v>51.7</c:v>
                </c:pt>
                <c:pt idx="7">
                  <c:v>52.2</c:v>
                </c:pt>
                <c:pt idx="8">
                  <c:v>52</c:v>
                </c:pt>
                <c:pt idx="9">
                  <c:v>51.9</c:v>
                </c:pt>
                <c:pt idx="10" formatCode="0.0_)">
                  <c:v>51.5</c:v>
                </c:pt>
                <c:pt idx="11" formatCode="0.0_);[Red]\(0.0\)">
                  <c:v>51.2</c:v>
                </c:pt>
              </c:numCache>
            </c:numRef>
          </c:val>
          <c:smooth val="0"/>
        </c:ser>
        <c:ser>
          <c:idx val="4"/>
          <c:order val="3"/>
          <c:tx>
            <c:strRef>
              <c:f>'P22'!$L$39</c:f>
              <c:strCache>
                <c:ptCount val="1"/>
                <c:pt idx="0">
                  <c:v>高等学校（17歳）</c:v>
                </c:pt>
              </c:strCache>
            </c:strRef>
          </c:tx>
          <c:spPr>
            <a:ln w="25400">
              <a:solidFill>
                <a:srgbClr val="000000"/>
              </a:solidFill>
              <a:prstDash val="dashDot"/>
            </a:ln>
          </c:spPr>
          <c:marker>
            <c:symbol val="diamond"/>
            <c:size val="9"/>
            <c:spPr>
              <a:solidFill>
                <a:schemeClr val="tx1"/>
              </a:solidFill>
              <a:ln w="19050">
                <a:solidFill>
                  <a:schemeClr val="bg1"/>
                </a:solidFill>
              </a:ln>
            </c:spPr>
          </c:marker>
          <c:dLbls>
            <c:spPr>
              <a:noFill/>
            </c:spPr>
            <c:txPr>
              <a:bodyPr rot="0" horzOverflow="overflow" anchor="ctr" anchorCtr="1">
                <a:spAutoFit/>
              </a:bodyPr>
              <a:lstStyle/>
              <a:p>
                <a:pPr algn="ctr" rtl="0">
                  <a:defRPr sz="1200">
                    <a:solidFill>
                      <a:srgbClr val="000000"/>
                    </a:solidFill>
                  </a:defRPr>
                </a:pPr>
                <a:endParaRPr lang="ja-JP" altLang="en-US"/>
              </a:p>
            </c:txPr>
            <c:dLblPos val="t"/>
            <c:showLegendKey val="0"/>
            <c:showVal val="1"/>
            <c:showCatName val="0"/>
            <c:showSerName val="0"/>
            <c:showPercent val="0"/>
            <c:showBubbleSize val="0"/>
          </c:dLbls>
          <c:cat>
            <c:strRef>
              <c:f>'P22'!$M$35:$X$35</c:f>
              <c:strCache>
                <c:ptCount val="12"/>
                <c:pt idx="0">
                  <c:v>昭和
40年度</c:v>
                </c:pt>
                <c:pt idx="1">
                  <c:v>　　
45年度</c:v>
                </c:pt>
                <c:pt idx="2">
                  <c:v>　　
50年度</c:v>
                </c:pt>
                <c:pt idx="3">
                  <c:v>　　
55年度</c:v>
                </c:pt>
                <c:pt idx="4">
                  <c:v>　　
60年度</c:v>
                </c:pt>
                <c:pt idx="5">
                  <c:v>平成
2年度</c:v>
                </c:pt>
                <c:pt idx="6">
                  <c:v>　　
7年度</c:v>
                </c:pt>
                <c:pt idx="7">
                  <c:v>　　　　　
12年度</c:v>
                </c:pt>
                <c:pt idx="8">
                  <c:v>　　　　
17年度</c:v>
                </c:pt>
                <c:pt idx="9">
                  <c:v>　　　　
22年度</c:v>
                </c:pt>
                <c:pt idx="10">
                  <c:v>　　　　
27年度</c:v>
                </c:pt>
                <c:pt idx="11">
                  <c:v>令和
2年度</c:v>
                </c:pt>
              </c:strCache>
            </c:strRef>
          </c:cat>
          <c:val>
            <c:numRef>
              <c:f>'P22'!$M$39:$X$39</c:f>
              <c:numCache>
                <c:formatCode>#,##0.0_);[Red]\(#,##0.0\)</c:formatCode>
                <c:ptCount val="12"/>
                <c:pt idx="0">
                  <c:v>52.2</c:v>
                </c:pt>
                <c:pt idx="1">
                  <c:v>52.6</c:v>
                </c:pt>
                <c:pt idx="2">
                  <c:v>53.6</c:v>
                </c:pt>
                <c:pt idx="3">
                  <c:v>52.7</c:v>
                </c:pt>
                <c:pt idx="4">
                  <c:v>53.7</c:v>
                </c:pt>
                <c:pt idx="5">
                  <c:v>53.6</c:v>
                </c:pt>
                <c:pt idx="6">
                  <c:v>54</c:v>
                </c:pt>
                <c:pt idx="7">
                  <c:v>54</c:v>
                </c:pt>
                <c:pt idx="8">
                  <c:v>54.7</c:v>
                </c:pt>
                <c:pt idx="9">
                  <c:v>54.1</c:v>
                </c:pt>
                <c:pt idx="10" formatCode="0.0_)">
                  <c:v>55</c:v>
                </c:pt>
                <c:pt idx="11" formatCode="0.0_);[Red]\(0.0\)">
                  <c:v>55.3</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ja-JP" altLang="en-US" sz="1100"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2.234191584947587e-004"/>
              <c:y val="2.300934290952732e-00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10"/>
      </c:valAx>
      <c:spPr>
        <a:noFill/>
        <a:ln w="3175">
          <a:solidFill>
            <a:srgbClr val="000000"/>
          </a:solidFill>
          <a:prstDash val="solid"/>
        </a:ln>
      </c:spPr>
    </c:plotArea>
    <c:legend>
      <c:legendPos val="r"/>
      <c:layout>
        <c:manualLayout>
          <c:xMode val="edge"/>
          <c:yMode val="edge"/>
          <c:x val="8.6958333333333332e-002"/>
          <c:y val="0.91866625514403299"/>
          <c:w val="0.87784475308641952"/>
          <c:h val="6.7552579365079371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図－２　年齢別体格の全国との比較(女)</a:t>
            </a:r>
            <a:endParaRPr lang="ja-JP" altLang="en-US" sz="1400" b="1" i="0" u="none" strike="noStrike" baseline="0">
              <a:solidFill>
                <a:srgbClr val="000000"/>
              </a:solidFill>
              <a:latin typeface="ＭＳ Ｐ明朝"/>
              <a:ea typeface="ＭＳ Ｐ明朝"/>
              <a:cs typeface="ＭＳ Ｐ明朝"/>
            </a:endParaRPr>
          </a:p>
        </c:rich>
      </c:tx>
      <c:layout>
        <c:manualLayout>
          <c:xMode val="edge"/>
          <c:yMode val="edge"/>
          <c:x val="0.27622491398697863"/>
          <c:y val="9.5603980956683286e-003"/>
        </c:manualLayout>
      </c:layout>
      <c:overlay val="0"/>
      <c:spPr>
        <a:noFill/>
        <a:ln w="25400">
          <a:noFill/>
        </a:ln>
      </c:spPr>
    </c:title>
    <c:autoTitleDeleted val="0"/>
    <c:plotArea>
      <c:layout>
        <c:manualLayout>
          <c:layoutTarget val="inner"/>
          <c:xMode val="edge"/>
          <c:yMode val="edge"/>
          <c:x val="5.8679706601466992e-002"/>
          <c:y val="8.6219444444444446e-002"/>
          <c:w val="0.85646188271604939"/>
          <c:h val="0.75508154761904767"/>
        </c:manualLayout>
      </c:layout>
      <c:barChart>
        <c:barDir val="col"/>
        <c:grouping val="clustered"/>
        <c:varyColors val="0"/>
        <c:ser>
          <c:idx val="3"/>
          <c:order val="0"/>
          <c:tx>
            <c:strRef>
              <c:f>'P4 '!$L$13</c:f>
              <c:strCache>
                <c:ptCount val="1"/>
                <c:pt idx="0">
                  <c:v>身長(全国)</c:v>
                </c:pt>
              </c:strCache>
            </c:strRef>
          </c:tx>
          <c:spPr>
            <a:solidFill>
              <a:srgbClr val="FFFFFF"/>
            </a:solid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'!$M$13:$Y$13</c:f>
              <c:numCache>
                <c:formatCode>0.0_)</c:formatCode>
                <c:ptCount val="13"/>
                <c:pt idx="0">
                  <c:v>110.6</c:v>
                </c:pt>
                <c:pt idx="1">
                  <c:v>116.7</c:v>
                </c:pt>
                <c:pt idx="2">
                  <c:v>122.6</c:v>
                </c:pt>
                <c:pt idx="3">
                  <c:v>128.5</c:v>
                </c:pt>
                <c:pt idx="4">
                  <c:v>134.80000000000001</c:v>
                </c:pt>
                <c:pt idx="5">
                  <c:v>141.5</c:v>
                </c:pt>
                <c:pt idx="6">
                  <c:v>148</c:v>
                </c:pt>
                <c:pt idx="7">
                  <c:v>152.6</c:v>
                </c:pt>
                <c:pt idx="8">
                  <c:v>155.19999999999999</c:v>
                </c:pt>
                <c:pt idx="9">
                  <c:v>156.69999999999999</c:v>
                </c:pt>
                <c:pt idx="10">
                  <c:v>157.30000000000001</c:v>
                </c:pt>
                <c:pt idx="11">
                  <c:v>157.69999999999999</c:v>
                </c:pt>
                <c:pt idx="12">
                  <c:v>157.9</c:v>
                </c:pt>
              </c:numCache>
            </c:numRef>
          </c:val>
        </c:ser>
        <c:ser>
          <c:idx val="2"/>
          <c:order val="1"/>
          <c:tx>
            <c:strRef>
              <c:f>'P4 '!$L$12</c:f>
              <c:strCache>
                <c:ptCount val="1"/>
                <c:pt idx="0">
                  <c:v>身長(秋田)</c:v>
                </c:pt>
              </c:strCache>
            </c:strRef>
          </c:tx>
          <c:spPr>
            <a:pattFill prst="ltUpDiag">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'!$M$12:$Y$12</c:f>
              <c:numCache>
                <c:formatCode>0.0_)</c:formatCode>
                <c:ptCount val="13"/>
                <c:pt idx="0">
                  <c:v>111.2</c:v>
                </c:pt>
                <c:pt idx="1">
                  <c:v>117</c:v>
                </c:pt>
                <c:pt idx="2">
                  <c:v>123</c:v>
                </c:pt>
                <c:pt idx="3">
                  <c:v>128.30000000000001</c:v>
                </c:pt>
                <c:pt idx="4">
                  <c:v>134.69999999999999</c:v>
                </c:pt>
                <c:pt idx="5">
                  <c:v>142.19999999999999</c:v>
                </c:pt>
                <c:pt idx="6">
                  <c:v>148.80000000000001</c:v>
                </c:pt>
                <c:pt idx="7">
                  <c:v>152.9</c:v>
                </c:pt>
                <c:pt idx="8">
                  <c:v>155.69999999999999</c:v>
                </c:pt>
                <c:pt idx="9">
                  <c:v>157.1</c:v>
                </c:pt>
                <c:pt idx="10">
                  <c:v>157.9</c:v>
                </c:pt>
                <c:pt idx="11">
                  <c:v>157.9</c:v>
                </c:pt>
                <c:pt idx="12">
                  <c:v>158.9</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30"/>
        <c:axId val="1"/>
        <c:axId val="2"/>
      </c:barChart>
      <c:lineChart>
        <c:grouping val="standard"/>
        <c:varyColors val="0"/>
        <c:ser>
          <c:idx val="1"/>
          <c:order val="2"/>
          <c:tx>
            <c:strRef>
              <c:f>'P4 '!$L$15</c:f>
              <c:strCache>
                <c:ptCount val="1"/>
                <c:pt idx="0">
                  <c:v>体重(全国)</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'!$M$15:$Y$15</c:f>
              <c:numCache>
                <c:formatCode>0.0_)</c:formatCode>
                <c:ptCount val="13"/>
                <c:pt idx="0">
                  <c:v>19</c:v>
                </c:pt>
                <c:pt idx="1">
                  <c:v>21.5</c:v>
                </c:pt>
                <c:pt idx="2">
                  <c:v>24.3</c:v>
                </c:pt>
                <c:pt idx="3">
                  <c:v>27.4</c:v>
                </c:pt>
                <c:pt idx="4">
                  <c:v>31.1</c:v>
                </c:pt>
                <c:pt idx="5">
                  <c:v>35.4</c:v>
                </c:pt>
                <c:pt idx="6">
                  <c:v>40.299999999999997</c:v>
                </c:pt>
                <c:pt idx="7">
                  <c:v>44.5</c:v>
                </c:pt>
                <c:pt idx="8">
                  <c:v>47.9</c:v>
                </c:pt>
                <c:pt idx="9">
                  <c:v>50.2</c:v>
                </c:pt>
                <c:pt idx="10">
                  <c:v>51.2</c:v>
                </c:pt>
                <c:pt idx="11">
                  <c:v>51.9</c:v>
                </c:pt>
                <c:pt idx="12">
                  <c:v>52.3</c:v>
                </c:pt>
              </c:numCache>
            </c:numRef>
          </c:val>
          <c:smooth val="0"/>
        </c:ser>
        <c:ser>
          <c:idx val="2"/>
          <c:order val="3"/>
          <c:tx>
            <c:strRef>
              <c:f>'P4 '!$L$14</c:f>
              <c:strCache>
                <c:ptCount val="1"/>
                <c:pt idx="0">
                  <c:v>体重(秋田)</c:v>
                </c:pt>
              </c:strCache>
            </c:strRef>
          </c:tx>
          <c:spPr>
            <a:ln w="19050">
              <a:solidFill>
                <a:srgbClr val="000000"/>
              </a:solidFill>
              <a:prstDash val="solid"/>
            </a:ln>
          </c:spPr>
          <c:marker>
            <c:symbol val="circle"/>
            <c:size val="7"/>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'!$M$14:$Y$14</c:f>
              <c:numCache>
                <c:formatCode>0.0_)</c:formatCode>
                <c:ptCount val="13"/>
                <c:pt idx="0">
                  <c:v>19.399999999999999</c:v>
                </c:pt>
                <c:pt idx="1">
                  <c:v>21.9</c:v>
                </c:pt>
                <c:pt idx="2">
                  <c:v>24.7</c:v>
                </c:pt>
                <c:pt idx="3">
                  <c:v>27.9</c:v>
                </c:pt>
                <c:pt idx="4">
                  <c:v>31.4</c:v>
                </c:pt>
                <c:pt idx="5">
                  <c:v>36.200000000000003</c:v>
                </c:pt>
                <c:pt idx="6">
                  <c:v>42</c:v>
                </c:pt>
                <c:pt idx="7">
                  <c:v>45.2</c:v>
                </c:pt>
                <c:pt idx="8">
                  <c:v>49</c:v>
                </c:pt>
                <c:pt idx="9">
                  <c:v>51.2</c:v>
                </c:pt>
                <c:pt idx="10">
                  <c:v>53.7</c:v>
                </c:pt>
                <c:pt idx="11">
                  <c:v>53.6</c:v>
                </c:pt>
                <c:pt idx="12">
                  <c:v>55.3</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_)"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ltLang="en-US"/>
          </a:p>
        </c:txPr>
        <c:crossAx val="2"/>
        <c:crossesAt val="0"/>
        <c:auto val="0"/>
        <c:lblAlgn val="ctr"/>
        <c:lblOffset val="100"/>
        <c:tickLblSkip val="1"/>
        <c:noMultiLvlLbl val="0"/>
      </c:catAx>
      <c:valAx>
        <c:axId val="2"/>
        <c:scaling>
          <c:orientation val="minMax"/>
          <c:max val="160"/>
          <c:min val="0"/>
        </c:scaling>
        <c:delete val="0"/>
        <c:axPos val="l"/>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3.6092593487163796e-003"/>
              <c:y val="1.2168654868775159e-00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ltLang="en-US"/>
          </a:p>
        </c:txPr>
        <c:crossAx val="1"/>
        <c:crosses val="autoZero"/>
        <c:crossBetween val="between"/>
        <c:majorUnit val="20"/>
      </c:valAx>
      <c:catAx>
        <c:axId val="11"/>
        <c:scaling>
          <c:orientation val="minMax"/>
        </c:scaling>
        <c:delete val="1"/>
        <c:axPos val="b"/>
        <c:numFmt formatCode="0.0_)"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60"/>
          <c:min val="0"/>
        </c:scaling>
        <c:delete val="0"/>
        <c:axPos val="r"/>
        <c:majorGridlines>
          <c:spPr>
            <a:ln>
              <a:prstDash val="dash"/>
            </a:ln>
          </c:spPr>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4819332399403"/>
              <c:y val="2.6769158441585728e-00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ltLang="en-US"/>
          </a:p>
        </c:txPr>
        <c:crossAx val="11"/>
        <c:crosses val="max"/>
        <c:crossBetween val="between"/>
        <c:majorUnit val="10"/>
      </c:valAx>
      <c:spPr>
        <a:noFill/>
        <a:ln w="12700">
          <a:solidFill>
            <a:srgbClr val="808080"/>
          </a:solidFill>
          <a:prstDash val="solid"/>
        </a:ln>
      </c:spPr>
    </c:plotArea>
    <c:legend>
      <c:legendPos val="b"/>
      <c:layout>
        <c:manualLayout>
          <c:xMode val="edge"/>
          <c:yMode val="edge"/>
          <c:x val="7.0128086419753072e-002"/>
          <c:y val="0.92760912698412701"/>
          <c:w val="0.88297129629629634"/>
          <c:h val="4.3977055449330837e-00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latin typeface="ＭＳ Ｐゴシック"/>
              <a:ea typeface="ＭＳ Ｐゴシック"/>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5" r="0.75" t="1" b="1" header="0.51200000000000001" footer="0.51200000000000001"/>
    <c:pageSetup paperSize="9" orientation="landscape" horizontalDpi="200" verticalDpi="200"/>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ゴシック"/>
              </a:rPr>
              <a:t>図－３　年齢別体格の平成２</a:t>
            </a:r>
            <a:r>
              <a:rPr kumimoji="0" lang="ja-JP" altLang="en-US" sz="1400" b="1" i="0" u="none" strike="noStrike" kern="1200" baseline="0">
                <a:solidFill>
                  <a:srgbClr val="000000"/>
                </a:solidFill>
                <a:latin typeface="ＭＳ Ｐゴシック"/>
                <a:ea typeface="ＭＳ Ｐゴシック"/>
                <a:cs typeface="ＭＳ Ｐゴシック"/>
              </a:rPr>
              <a:t>年度との比較（男）</a:t>
            </a:r>
            <a:endParaRPr kumimoji="0" lang="ja-JP" altLang="en-US" sz="1400" b="1" i="0" u="none" strike="noStrike" kern="1200" baseline="0">
              <a:solidFill>
                <a:srgbClr val="000000"/>
              </a:solidFill>
              <a:latin typeface="ＭＳ Ｐゴシック"/>
              <a:ea typeface="ＭＳ Ｐゴシック"/>
              <a:cs typeface="ＭＳ Ｐゴシック"/>
            </a:endParaRPr>
          </a:p>
        </c:rich>
      </c:tx>
      <c:layout>
        <c:manualLayout>
          <c:xMode val="edge"/>
          <c:yMode val="edge"/>
          <c:x val="0.22738048752341541"/>
          <c:y val="2.59939259593885e-002"/>
        </c:manualLayout>
      </c:layout>
      <c:overlay val="0"/>
      <c:spPr>
        <a:noFill/>
        <a:ln w="25400">
          <a:noFill/>
        </a:ln>
      </c:spPr>
    </c:title>
    <c:autoTitleDeleted val="0"/>
    <c:plotArea>
      <c:layout>
        <c:manualLayout>
          <c:layoutTarget val="inner"/>
          <c:xMode val="edge"/>
          <c:yMode val="edge"/>
          <c:x val="8.2420987654320987e-002"/>
          <c:y val="9.4904365079365074e-002"/>
          <c:w val="0.84875848765432094"/>
          <c:h val="0.72801904761904768"/>
        </c:manualLayout>
      </c:layout>
      <c:barChart>
        <c:barDir val="col"/>
        <c:grouping val="clustered"/>
        <c:varyColors val="0"/>
        <c:ser>
          <c:idx val="0"/>
          <c:order val="0"/>
          <c:tx>
            <c:strRef>
              <c:f>'P5'!$P$6</c:f>
              <c:strCache>
                <c:ptCount val="1"/>
                <c:pt idx="0">
                  <c:v>平成２年度 身長</c:v>
                </c:pt>
              </c:strCache>
            </c:strRef>
          </c:tx>
          <c:spPr>
            <a:solidFill>
              <a:srgbClr val="FFFFFF"/>
            </a:solidFill>
            <a:ln w="19050">
              <a:solidFill>
                <a:srgbClr val="000000"/>
              </a:solidFill>
              <a:prstDash val="solid"/>
            </a:ln>
          </c:spPr>
          <c:invertIfNegative val="0"/>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'P5'!$P$7:$P$19</c:f>
              <c:numCache>
                <c:formatCode>#,##0.0_);[Red]\(#,##0.0\)</c:formatCode>
                <c:ptCount val="13"/>
                <c:pt idx="0">
                  <c:v>111.7</c:v>
                </c:pt>
                <c:pt idx="1">
                  <c:v>117.7</c:v>
                </c:pt>
                <c:pt idx="2">
                  <c:v>123.3</c:v>
                </c:pt>
                <c:pt idx="3">
                  <c:v>128.6</c:v>
                </c:pt>
                <c:pt idx="4">
                  <c:v>134</c:v>
                </c:pt>
                <c:pt idx="5">
                  <c:v>139.6</c:v>
                </c:pt>
                <c:pt idx="6">
                  <c:v>145.19999999999999</c:v>
                </c:pt>
                <c:pt idx="7">
                  <c:v>152.9</c:v>
                </c:pt>
                <c:pt idx="8">
                  <c:v>160.69999999999999</c:v>
                </c:pt>
                <c:pt idx="9">
                  <c:v>165.9</c:v>
                </c:pt>
                <c:pt idx="10">
                  <c:v>168.3</c:v>
                </c:pt>
                <c:pt idx="11">
                  <c:v>170.2</c:v>
                </c:pt>
                <c:pt idx="12">
                  <c:v>171.2</c:v>
                </c:pt>
              </c:numCache>
            </c:numRef>
          </c:val>
        </c:ser>
        <c:ser>
          <c:idx val="1"/>
          <c:order val="1"/>
          <c:tx>
            <c:strRef>
              <c:f>'P5'!$O$6</c:f>
              <c:strCache>
                <c:ptCount val="1"/>
                <c:pt idx="0">
                  <c:v>令和２年度 身長</c:v>
                </c:pt>
              </c:strCache>
            </c:strRef>
          </c:tx>
          <c:spPr>
            <a:pattFill prst="ltUpDiag">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9050">
              <a:solidFill>
                <a:srgbClr val="000000"/>
              </a:solidFill>
              <a:prstDash val="solid"/>
            </a:ln>
          </c:spPr>
          <c:invertIfNegative val="0"/>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'P5'!$O$7:$O$19</c:f>
              <c:numCache>
                <c:formatCode>0.0_)</c:formatCode>
                <c:ptCount val="13"/>
                <c:pt idx="0">
                  <c:v>112</c:v>
                </c:pt>
                <c:pt idx="1">
                  <c:v>117.7</c:v>
                </c:pt>
                <c:pt idx="2">
                  <c:v>123.7</c:v>
                </c:pt>
                <c:pt idx="3">
                  <c:v>129.69999999999999</c:v>
                </c:pt>
                <c:pt idx="4">
                  <c:v>134.9</c:v>
                </c:pt>
                <c:pt idx="5">
                  <c:v>140.4</c:v>
                </c:pt>
                <c:pt idx="6">
                  <c:v>147.19999999999999</c:v>
                </c:pt>
                <c:pt idx="7">
                  <c:v>155.1</c:v>
                </c:pt>
                <c:pt idx="8">
                  <c:v>162.1</c:v>
                </c:pt>
                <c:pt idx="9">
                  <c:v>166.9</c:v>
                </c:pt>
                <c:pt idx="10">
                  <c:v>169</c:v>
                </c:pt>
                <c:pt idx="11">
                  <c:v>170.7</c:v>
                </c:pt>
                <c:pt idx="12">
                  <c:v>171.3</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gapWidth val="50"/>
        <c:overlap val="30"/>
        <c:axId val="1"/>
        <c:axId val="2"/>
      </c:barChart>
      <c:lineChart>
        <c:grouping val="standard"/>
        <c:varyColors val="0"/>
        <c:ser>
          <c:idx val="3"/>
          <c:order val="2"/>
          <c:tx>
            <c:strRef>
              <c:f>'P5'!$R$6</c:f>
              <c:strCache>
                <c:ptCount val="1"/>
                <c:pt idx="0">
                  <c:v>平成２年度 体重</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'P5'!$R$7:$R$19</c:f>
              <c:numCache>
                <c:formatCode>#,##0.0_);[Red]\(#,##0.0\)</c:formatCode>
                <c:ptCount val="13"/>
                <c:pt idx="0">
                  <c:v>19.8</c:v>
                </c:pt>
                <c:pt idx="1">
                  <c:v>22.3</c:v>
                </c:pt>
                <c:pt idx="2">
                  <c:v>24.7</c:v>
                </c:pt>
                <c:pt idx="3">
                  <c:v>28</c:v>
                </c:pt>
                <c:pt idx="4">
                  <c:v>31.4</c:v>
                </c:pt>
                <c:pt idx="5">
                  <c:v>34.9</c:v>
                </c:pt>
                <c:pt idx="6">
                  <c:v>39.4</c:v>
                </c:pt>
                <c:pt idx="7">
                  <c:v>45.6</c:v>
                </c:pt>
                <c:pt idx="8">
                  <c:v>50.9</c:v>
                </c:pt>
                <c:pt idx="9">
                  <c:v>55.8</c:v>
                </c:pt>
                <c:pt idx="10">
                  <c:v>60.4</c:v>
                </c:pt>
                <c:pt idx="11">
                  <c:v>61.9</c:v>
                </c:pt>
                <c:pt idx="12">
                  <c:v>63.2</c:v>
                </c:pt>
              </c:numCache>
            </c:numRef>
          </c:val>
          <c:smooth val="0"/>
        </c:ser>
        <c:ser>
          <c:idx val="2"/>
          <c:order val="3"/>
          <c:tx>
            <c:strRef>
              <c:f>'P5'!$Q$6</c:f>
              <c:strCache>
                <c:ptCount val="1"/>
                <c:pt idx="0">
                  <c:v>令和２年度 体重</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'P5'!$Q$7:$Q$19</c:f>
              <c:numCache>
                <c:formatCode>0.0_)</c:formatCode>
                <c:ptCount val="13"/>
                <c:pt idx="0">
                  <c:v>19.8</c:v>
                </c:pt>
                <c:pt idx="1">
                  <c:v>22.4</c:v>
                </c:pt>
                <c:pt idx="2">
                  <c:v>25.5</c:v>
                </c:pt>
                <c:pt idx="3">
                  <c:v>29</c:v>
                </c:pt>
                <c:pt idx="4">
                  <c:v>33</c:v>
                </c:pt>
                <c:pt idx="5">
                  <c:v>37.1</c:v>
                </c:pt>
                <c:pt idx="6">
                  <c:v>41.4</c:v>
                </c:pt>
                <c:pt idx="7">
                  <c:v>47.2</c:v>
                </c:pt>
                <c:pt idx="8">
                  <c:v>52.9</c:v>
                </c:pt>
                <c:pt idx="9">
                  <c:v>56.9</c:v>
                </c:pt>
                <c:pt idx="10">
                  <c:v>62.4</c:v>
                </c:pt>
                <c:pt idx="11">
                  <c:v>63.6</c:v>
                </c:pt>
                <c:pt idx="12">
                  <c:v>65.8</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_);[Red]\(#,##0.0\)"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80"/>
        </c:scaling>
        <c:delete val="0"/>
        <c:axPos val="l"/>
        <c:majorGridlines>
          <c:spPr>
            <a:ln w="9525"/>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cm)</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7.6838075455292019e-004"/>
              <c:y val="2.7956520444951054e-00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_);[Red]\(#,##0.0\)" sourceLinked="1"/>
        <c:majorTickMark val="out"/>
        <c:minorTickMark val="none"/>
        <c:tickLblPos val="nextTo"/>
        <c:txPr>
          <a:bodyPr horzOverflow="overflow" anchor="ctr" anchorCtr="1"/>
          <a:lstStyle/>
          <a:p>
            <a:pPr algn="ctr" rtl="0">
              <a:defRPr sz="1200">
                <a:solidFill>
                  <a:srgbClr val="000000"/>
                </a:solidFill>
              </a:defRPr>
            </a:pPr>
            <a:endParaRPr lang="ja-JP" altLang="en-US"/>
          </a:p>
        </c:txPr>
        <c:crossAx val="12"/>
        <c:crosses val="autoZero"/>
        <c:auto val="0"/>
        <c:lblAlgn val="ctr"/>
        <c:lblOffset val="100"/>
        <c:noMultiLvlLbl val="0"/>
      </c:catAx>
      <c:valAx>
        <c:axId val="12"/>
        <c:scaling>
          <c:orientation val="minMax"/>
          <c:max val="7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kg)</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0.88864819332399403"/>
              <c:y val="3.8645842635247646e-00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1"/>
        <c:crosses val="max"/>
        <c:crossBetween val="between"/>
        <c:majorUnit val="10"/>
      </c:valAx>
      <c:spPr>
        <a:solidFill>
          <a:srgbClr val="FFFFFF"/>
        </a:solidFill>
        <a:ln w="12700">
          <a:solidFill>
            <a:srgbClr val="808080"/>
          </a:solidFill>
          <a:prstDash val="solid"/>
        </a:ln>
      </c:spPr>
    </c:plotArea>
    <c:legend>
      <c:legendPos val="b"/>
      <c:layout>
        <c:manualLayout>
          <c:xMode val="edge"/>
          <c:yMode val="edge"/>
          <c:x val="0.23483734567901235"/>
          <c:y val="0.89613134920634896"/>
          <c:w val="0.53977685185185187"/>
          <c:h val="9.4825396825396827e-00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ゴシック"/>
              </a:rPr>
              <a:t>図－４　年齢別体格の平成２年度との比較（女）</a:t>
            </a:r>
            <a:endParaRPr kumimoji="0" lang="ja-JP" altLang="en-US" sz="1400" b="1" i="0" u="none" strike="noStrike" kern="1200" baseline="0">
              <a:solidFill>
                <a:srgbClr val="000000"/>
              </a:solidFill>
              <a:latin typeface="ＭＳ Ｐゴシック"/>
              <a:ea typeface="ＭＳ Ｐゴシック"/>
              <a:cs typeface="ＭＳ Ｐゴシック"/>
            </a:endParaRPr>
          </a:p>
        </c:rich>
      </c:tx>
      <c:layout>
        <c:manualLayout>
          <c:xMode val="edge"/>
          <c:yMode val="edge"/>
          <c:x val="0.21323530398424123"/>
          <c:y val="1.8903678567864141e-002"/>
        </c:manualLayout>
      </c:layout>
      <c:overlay val="0"/>
      <c:spPr>
        <a:noFill/>
        <a:ln w="25400">
          <a:noFill/>
        </a:ln>
      </c:spPr>
    </c:title>
    <c:autoTitleDeleted val="0"/>
    <c:plotArea>
      <c:layout>
        <c:manualLayout>
          <c:layoutTarget val="inner"/>
          <c:xMode val="edge"/>
          <c:yMode val="edge"/>
          <c:x val="8.196296296296296e-002"/>
          <c:y val="9.089305555555556e-002"/>
          <c:w val="0.84937098765432095"/>
          <c:h val="0.74767956349206355"/>
        </c:manualLayout>
      </c:layout>
      <c:barChart>
        <c:barDir val="col"/>
        <c:grouping val="clustered"/>
        <c:varyColors val="0"/>
        <c:ser>
          <c:idx val="0"/>
          <c:order val="0"/>
          <c:tx>
            <c:strRef>
              <c:f>'P5'!$P$6</c:f>
              <c:strCache>
                <c:ptCount val="1"/>
                <c:pt idx="0">
                  <c:v>平成２年度 身長</c:v>
                </c:pt>
              </c:strCache>
            </c:strRef>
          </c:tx>
          <c:spPr>
            <a:solidFill>
              <a:srgbClr val="FFFFFF"/>
            </a:solidFill>
            <a:ln w="19050">
              <a:solidFill>
                <a:srgbClr val="000000"/>
              </a:solidFill>
              <a:prstDash val="solid"/>
            </a:ln>
          </c:spPr>
          <c:invertIfNegative val="0"/>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'P5'!$P$21:$P$33</c:f>
              <c:numCache>
                <c:formatCode>#,##0.0_);[Red]\(#,##0.0\)</c:formatCode>
                <c:ptCount val="13"/>
                <c:pt idx="0">
                  <c:v>110.9</c:v>
                </c:pt>
                <c:pt idx="1">
                  <c:v>117.1</c:v>
                </c:pt>
                <c:pt idx="2">
                  <c:v>122.6</c:v>
                </c:pt>
                <c:pt idx="3">
                  <c:v>128.1</c:v>
                </c:pt>
                <c:pt idx="4">
                  <c:v>134.4</c:v>
                </c:pt>
                <c:pt idx="5">
                  <c:v>141.1</c:v>
                </c:pt>
                <c:pt idx="6">
                  <c:v>147.19999999999999</c:v>
                </c:pt>
                <c:pt idx="7">
                  <c:v>152.80000000000001</c:v>
                </c:pt>
                <c:pt idx="8">
                  <c:v>155.5</c:v>
                </c:pt>
                <c:pt idx="9">
                  <c:v>157.19999999999999</c:v>
                </c:pt>
                <c:pt idx="10">
                  <c:v>157.6</c:v>
                </c:pt>
                <c:pt idx="11">
                  <c:v>158.1</c:v>
                </c:pt>
                <c:pt idx="12">
                  <c:v>158.4</c:v>
                </c:pt>
              </c:numCache>
            </c:numRef>
          </c:val>
        </c:ser>
        <c:ser>
          <c:idx val="1"/>
          <c:order val="1"/>
          <c:tx>
            <c:strRef>
              <c:f>'P5'!$O$6</c:f>
              <c:strCache>
                <c:ptCount val="1"/>
                <c:pt idx="0">
                  <c:v>令和２年度 身長</c:v>
                </c:pt>
              </c:strCache>
            </c:strRef>
          </c:tx>
          <c:spPr>
            <a:pattFill prst="ltUpDiag">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9050">
              <a:solidFill>
                <a:srgbClr val="000000"/>
              </a:solidFill>
              <a:prstDash val="solid"/>
            </a:ln>
          </c:spPr>
          <c:invertIfNegative val="0"/>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'P5'!$O$21:$O$33</c:f>
              <c:numCache>
                <c:formatCode>0.0_)</c:formatCode>
                <c:ptCount val="13"/>
                <c:pt idx="0">
                  <c:v>111.2</c:v>
                </c:pt>
                <c:pt idx="1">
                  <c:v>117</c:v>
                </c:pt>
                <c:pt idx="2">
                  <c:v>123</c:v>
                </c:pt>
                <c:pt idx="3">
                  <c:v>128.30000000000001</c:v>
                </c:pt>
                <c:pt idx="4">
                  <c:v>134.69999999999999</c:v>
                </c:pt>
                <c:pt idx="5">
                  <c:v>142.19999999999999</c:v>
                </c:pt>
                <c:pt idx="6">
                  <c:v>148.80000000000001</c:v>
                </c:pt>
                <c:pt idx="7">
                  <c:v>152.9</c:v>
                </c:pt>
                <c:pt idx="8">
                  <c:v>155.69999999999999</c:v>
                </c:pt>
                <c:pt idx="9">
                  <c:v>157.1</c:v>
                </c:pt>
                <c:pt idx="10">
                  <c:v>157.9</c:v>
                </c:pt>
                <c:pt idx="11">
                  <c:v>157.9</c:v>
                </c:pt>
                <c:pt idx="12">
                  <c:v>158.9</c:v>
                </c:pt>
              </c:numCache>
            </c:numRef>
          </c:val>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50"/>
        <c:overlap val="30"/>
        <c:axId val="1"/>
        <c:axId val="2"/>
      </c:barChart>
      <c:lineChart>
        <c:grouping val="standard"/>
        <c:varyColors val="0"/>
        <c:ser>
          <c:idx val="3"/>
          <c:order val="2"/>
          <c:tx>
            <c:strRef>
              <c:f>'P5'!$R$6</c:f>
              <c:strCache>
                <c:ptCount val="1"/>
                <c:pt idx="0">
                  <c:v>平成２年度 体重</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'P5'!$R$21:$R$33</c:f>
              <c:numCache>
                <c:formatCode>#,##0.0_);[Red]\(#,##0.0\)</c:formatCode>
                <c:ptCount val="13"/>
                <c:pt idx="0">
                  <c:v>19.5</c:v>
                </c:pt>
                <c:pt idx="1">
                  <c:v>21.8</c:v>
                </c:pt>
                <c:pt idx="2">
                  <c:v>24.5</c:v>
                </c:pt>
                <c:pt idx="3">
                  <c:v>27.5</c:v>
                </c:pt>
                <c:pt idx="4">
                  <c:v>31.4</c:v>
                </c:pt>
                <c:pt idx="5">
                  <c:v>35.4</c:v>
                </c:pt>
                <c:pt idx="6">
                  <c:v>40.1</c:v>
                </c:pt>
                <c:pt idx="7">
                  <c:v>45.2</c:v>
                </c:pt>
                <c:pt idx="8">
                  <c:v>48.7</c:v>
                </c:pt>
                <c:pt idx="9">
                  <c:v>51.2</c:v>
                </c:pt>
                <c:pt idx="10">
                  <c:v>53</c:v>
                </c:pt>
                <c:pt idx="11">
                  <c:v>53</c:v>
                </c:pt>
                <c:pt idx="12">
                  <c:v>53.6</c:v>
                </c:pt>
              </c:numCache>
            </c:numRef>
          </c:val>
          <c:smooth val="0"/>
        </c:ser>
        <c:ser>
          <c:idx val="2"/>
          <c:order val="3"/>
          <c:tx>
            <c:strRef>
              <c:f>'P5'!$Q$6</c:f>
              <c:strCache>
                <c:ptCount val="1"/>
                <c:pt idx="0">
                  <c:v>令和２年度 体重</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'P5'!$Q$21:$Q$33</c:f>
              <c:numCache>
                <c:formatCode>0.0_)</c:formatCode>
                <c:ptCount val="13"/>
                <c:pt idx="0">
                  <c:v>19.399999999999999</c:v>
                </c:pt>
                <c:pt idx="1">
                  <c:v>21.9</c:v>
                </c:pt>
                <c:pt idx="2">
                  <c:v>24.7</c:v>
                </c:pt>
                <c:pt idx="3">
                  <c:v>27.9</c:v>
                </c:pt>
                <c:pt idx="4">
                  <c:v>31.4</c:v>
                </c:pt>
                <c:pt idx="5">
                  <c:v>36.200000000000003</c:v>
                </c:pt>
                <c:pt idx="6">
                  <c:v>42</c:v>
                </c:pt>
                <c:pt idx="7">
                  <c:v>45.2</c:v>
                </c:pt>
                <c:pt idx="8">
                  <c:v>49</c:v>
                </c:pt>
                <c:pt idx="9">
                  <c:v>51.2</c:v>
                </c:pt>
                <c:pt idx="10">
                  <c:v>53.7</c:v>
                </c:pt>
                <c:pt idx="11">
                  <c:v>53.6</c:v>
                </c:pt>
                <c:pt idx="12">
                  <c:v>55.3</c:v>
                </c:pt>
              </c:numCache>
            </c:numRef>
          </c:val>
          <c:smooth val="0"/>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_);[Red]\(#,##0.0\)"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60"/>
          <c:min val="0"/>
        </c:scaling>
        <c:delete val="0"/>
        <c:axPos val="l"/>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cm)</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4.1735101363863259e-003"/>
              <c:y val="1.3592176061381253e-00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between"/>
      </c:valAx>
      <c:catAx>
        <c:axId val="11"/>
        <c:scaling>
          <c:orientation val="minMax"/>
        </c:scaling>
        <c:delete val="1"/>
        <c:axPos val="b"/>
        <c:numFmt formatCode="#,##0.0_);[Red]\(#,##0.0\)" sourceLinked="1"/>
        <c:majorTickMark val="out"/>
        <c:minorTickMark val="none"/>
        <c:tickLblPos val="nextTo"/>
        <c:txPr>
          <a:bodyPr horzOverflow="overflow" anchor="ctr" anchorCtr="1"/>
          <a:lstStyle/>
          <a:p>
            <a:pPr algn="ctr" rtl="0">
              <a:defRPr sz="1400">
                <a:solidFill>
                  <a:srgbClr val="000000"/>
                </a:solidFill>
              </a:defRPr>
            </a:pPr>
            <a:endParaRPr lang="ja-JP" altLang="en-US"/>
          </a:p>
        </c:txPr>
        <c:crossAx val="12"/>
        <c:crosses val="autoZero"/>
        <c:auto val="0"/>
        <c:lblAlgn val="ctr"/>
        <c:lblOffset val="100"/>
        <c:noMultiLvlLbl val="0"/>
      </c:catAx>
      <c:valAx>
        <c:axId val="12"/>
        <c:scaling>
          <c:orientation val="minMax"/>
          <c:max val="6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kg)</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0.88864819332399403"/>
              <c:y val="2.2917071573524957e-00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1"/>
        <c:crosses val="max"/>
        <c:crossBetween val="between"/>
      </c:valAx>
      <c:spPr>
        <a:solidFill>
          <a:srgbClr val="FFFFFF"/>
        </a:solidFill>
        <a:ln w="12700">
          <a:solidFill>
            <a:srgbClr val="808080"/>
          </a:solidFill>
          <a:prstDash val="solid"/>
        </a:ln>
      </c:spPr>
    </c:plotArea>
    <c:legend>
      <c:legendPos val="b"/>
      <c:layout>
        <c:manualLayout>
          <c:xMode val="edge"/>
          <c:yMode val="edge"/>
          <c:x val="0.24326959876543208"/>
          <c:y val="0.9053388888888888"/>
          <c:w val="0.51628024691358021"/>
          <c:h val="9.2976190476190462e-00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4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図－５　裸眼視力</a:t>
            </a:r>
            <a:r>
              <a:rPr lang="en-US" altLang="en-US" sz="1400" b="1" i="0" u="none" strike="noStrike" baseline="0">
                <a:solidFill>
                  <a:srgbClr val="000000"/>
                </a:solidFill>
                <a:latin typeface="ＭＳ Ｐゴシック"/>
                <a:ea typeface="ＭＳ Ｐゴシック"/>
                <a:cs typeface="ＭＳ Ｐ明朝"/>
              </a:rPr>
              <a:t>1.0</a:t>
            </a:r>
            <a:r>
              <a:rPr lang="ja-JP" altLang="en-US" sz="1400" b="1" i="0" u="none" strike="noStrike" baseline="0">
                <a:solidFill>
                  <a:srgbClr val="000000"/>
                </a:solidFill>
                <a:latin typeface="ＭＳ Ｐゴシック"/>
                <a:ea typeface="ＭＳ Ｐゴシック"/>
                <a:cs typeface="ＭＳ Ｐ明朝"/>
              </a:rPr>
              <a:t>未満の者</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676102603738952"/>
          <c:y val="1.2363012734788298e-002"/>
        </c:manualLayout>
      </c:layout>
      <c:overlay val="0"/>
      <c:spPr>
        <a:noFill/>
        <a:ln w="25400">
          <a:noFill/>
        </a:ln>
      </c:spPr>
    </c:title>
    <c:autoTitleDeleted val="0"/>
    <c:plotArea>
      <c:layout>
        <c:manualLayout>
          <c:layoutTarget val="inner"/>
          <c:xMode val="edge"/>
          <c:yMode val="edge"/>
          <c:x val="7.1734974747474742e-002"/>
          <c:y val="7.8125e-002"/>
          <c:w val="0.87970108024691362"/>
          <c:h val="0.74245813492063484"/>
        </c:manualLayout>
      </c:layout>
      <c:lineChart>
        <c:grouping val="standard"/>
        <c:varyColors val="0"/>
        <c:ser>
          <c:idx val="0"/>
          <c:order val="0"/>
          <c:tx>
            <c:strRef>
              <c:f>'P10 '!$L$5</c:f>
              <c:strCache>
                <c:ptCount val="1"/>
                <c:pt idx="0">
                  <c:v>幼稚園</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'P10 '!$M$4:$W$4</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'!$M$5:$W$5</c:f>
              <c:numCache>
                <c:formatCode>#,##0.0\ ;"△ "#,##0.0\ ;_*"- "</c:formatCode>
                <c:ptCount val="11"/>
                <c:pt idx="4">
                  <c:v>14.8</c:v>
                </c:pt>
                <c:pt idx="8">
                  <c:v>22</c:v>
                </c:pt>
              </c:numCache>
            </c:numRef>
          </c:val>
          <c:smooth val="0"/>
        </c:ser>
        <c:ser>
          <c:idx val="1"/>
          <c:order val="1"/>
          <c:tx>
            <c:strRef>
              <c:f>'P10 '!$L$6</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'P10 '!$M$4:$W$4</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'!$M$6:$W$6</c:f>
              <c:numCache>
                <c:formatCode>#,##0.0\ ;"△ "#,##0.0\ ;_*"- "</c:formatCode>
                <c:ptCount val="11"/>
                <c:pt idx="0">
                  <c:v>41.5</c:v>
                </c:pt>
                <c:pt idx="1">
                  <c:v>39.5</c:v>
                </c:pt>
                <c:pt idx="2">
                  <c:v>37.6</c:v>
                </c:pt>
                <c:pt idx="3">
                  <c:v>37.700000000000003</c:v>
                </c:pt>
                <c:pt idx="4">
                  <c:v>38</c:v>
                </c:pt>
                <c:pt idx="5">
                  <c:v>38.5</c:v>
                </c:pt>
                <c:pt idx="6">
                  <c:v>37.6</c:v>
                </c:pt>
                <c:pt idx="7">
                  <c:v>36.799999999999997</c:v>
                </c:pt>
                <c:pt idx="8">
                  <c:v>38</c:v>
                </c:pt>
                <c:pt idx="9">
                  <c:v>39.5</c:v>
                </c:pt>
                <c:pt idx="10">
                  <c:v>39.5</c:v>
                </c:pt>
              </c:numCache>
            </c:numRef>
          </c:val>
          <c:smooth val="0"/>
        </c:ser>
        <c:ser>
          <c:idx val="2"/>
          <c:order val="2"/>
          <c:tx>
            <c:strRef>
              <c:f>'P10 '!$L$7</c:f>
              <c:strCache>
                <c:ptCount val="1"/>
                <c:pt idx="0">
                  <c:v>中学校</c:v>
                </c:pt>
              </c:strCache>
            </c:strRef>
          </c:tx>
          <c:spPr>
            <a:ln w="25400">
              <a:solidFill>
                <a:srgbClr val="000000"/>
              </a:solidFill>
              <a:prstDash val="sysDash"/>
            </a:ln>
          </c:spPr>
          <c:marker>
            <c:symbol val="triangle"/>
            <c:size val="9"/>
            <c:spPr>
              <a:solidFill>
                <a:srgbClr val="000000"/>
              </a:solidFill>
              <a:ln w="19050">
                <a:solidFill>
                  <a:schemeClr val="bg1"/>
                </a:solidFill>
                <a:prstDash val="solid"/>
              </a:ln>
            </c:spPr>
          </c:marker>
          <c:cat>
            <c:strRef>
              <c:f>'P10 '!$M$4:$W$4</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'!$M$7:$W$7</c:f>
              <c:numCache>
                <c:formatCode>#,##0.0\ ;"△ "#,##0.0\ ;_*"- "</c:formatCode>
                <c:ptCount val="11"/>
                <c:pt idx="1">
                  <c:v>63.7</c:v>
                </c:pt>
                <c:pt idx="2">
                  <c:v>58.3</c:v>
                </c:pt>
                <c:pt idx="5">
                  <c:v>61.1</c:v>
                </c:pt>
                <c:pt idx="6">
                  <c:v>61.2</c:v>
                </c:pt>
                <c:pt idx="9">
                  <c:v>50.6</c:v>
                </c:pt>
                <c:pt idx="10">
                  <c:v>55.3</c:v>
                </c:pt>
              </c:numCache>
            </c:numRef>
          </c:val>
          <c:smooth val="0"/>
        </c:ser>
        <c:ser>
          <c:idx val="3"/>
          <c:order val="3"/>
          <c:tx>
            <c:strRef>
              <c:f>'P10 '!$L$8</c:f>
              <c:strCache>
                <c:ptCount val="1"/>
                <c:pt idx="0">
                  <c:v>高等学校</c:v>
                </c:pt>
              </c:strCache>
            </c:strRef>
          </c:tx>
          <c:spPr>
            <a:ln w="25400">
              <a:solidFill>
                <a:srgbClr val="000000"/>
              </a:solidFill>
              <a:prstDash val="lgDashDotDot"/>
            </a:ln>
          </c:spPr>
          <c:marker>
            <c:symbol val="diamond"/>
            <c:size val="9"/>
            <c:spPr>
              <a:solidFill>
                <a:schemeClr val="tx1"/>
              </a:solidFill>
              <a:ln w="19050">
                <a:solidFill>
                  <a:schemeClr val="bg1"/>
                </a:solidFill>
                <a:prstDash val="solid"/>
              </a:ln>
            </c:spPr>
          </c:marker>
          <c:cat>
            <c:strRef>
              <c:f>'P10 '!$M$4:$W$4</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'!$M$8:$W$8</c:f>
              <c:numCache>
                <c:formatCode>#,##0.0\ ;"△ "#,##0.0\ ;_*"- "</c:formatCode>
                <c:ptCount val="11"/>
                <c:pt idx="10">
                  <c:v>71.599999999999994</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0.0\ ;&quot;△ &quot;#,##0.0\ ;_*&quot;- &quot;"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75"/>
          <c:min val="10"/>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4.3026638541347976e-003"/>
              <c:y val="1.6217176848051379e-00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midCat"/>
        <c:majorUnit val="5"/>
      </c:valAx>
      <c:spPr>
        <a:solidFill>
          <a:srgbClr val="FFFFFF"/>
        </a:solidFill>
        <a:ln w="3175">
          <a:solidFill>
            <a:srgbClr val="000000"/>
          </a:solidFill>
          <a:prstDash val="solid"/>
        </a:ln>
      </c:spPr>
    </c:plotArea>
    <c:legend>
      <c:legendPos val="b"/>
      <c:layout>
        <c:manualLayout>
          <c:xMode val="edge"/>
          <c:yMode val="edge"/>
          <c:x val="0.22076959876543209"/>
          <c:y val="0.93540753968253953"/>
          <c:w val="0.63264814814814818"/>
          <c:h val="4.4136419753086423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oddHeader>&amp;C&amp;A</c:oddHeader>
      <c:oddFooter>&amp;C- &amp;P -</c:oddFooter>
    </c:headerFooter>
    <c:pageMargins l="0.19685039370078741" r="0.19685039370078741" t="0.39370078740157483" b="0.39370078740157483" header="0.31496062992125984" footer="0.31496062992125984"/>
    <c:pageSetup paperSize="9" orientation="portrait" horizontalDpi="200" verticalDpi="200"/>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図－６　むし歯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う歯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の被患率</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279885834822794"/>
          <c:y val="9.2975281616768865e-003"/>
        </c:manualLayout>
      </c:layout>
      <c:overlay val="0"/>
      <c:spPr>
        <a:noFill/>
        <a:ln w="25400">
          <a:noFill/>
        </a:ln>
      </c:spPr>
    </c:title>
    <c:autoTitleDeleted val="0"/>
    <c:plotArea>
      <c:layout>
        <c:manualLayout>
          <c:layoutTarget val="inner"/>
          <c:xMode val="edge"/>
          <c:yMode val="edge"/>
          <c:x val="8.1537944639049398e-002"/>
          <c:y val="8.2780952380952386e-002"/>
          <c:w val="0.87215987654320992"/>
          <c:h val="0.73094027777777781"/>
        </c:manualLayout>
      </c:layout>
      <c:lineChart>
        <c:grouping val="standard"/>
        <c:varyColors val="0"/>
        <c:ser>
          <c:idx val="0"/>
          <c:order val="0"/>
          <c:tx>
            <c:strRef>
              <c:f>'P10 '!$L$12</c:f>
              <c:strCache>
                <c:ptCount val="1"/>
                <c:pt idx="0">
                  <c:v>幼稚園</c:v>
                </c:pt>
              </c:strCache>
            </c:strRef>
          </c:tx>
          <c:spPr>
            <a:ln w="25400">
              <a:solidFill>
                <a:srgbClr val="000000"/>
              </a:solidFill>
              <a:prstDash val="solid"/>
            </a:ln>
          </c:spPr>
          <c:marker>
            <c:symbol val="circle"/>
            <c:size val="7"/>
            <c:spPr>
              <a:solidFill>
                <a:schemeClr val="tx1"/>
              </a:solidFill>
              <a:ln w="19050">
                <a:solidFill>
                  <a:schemeClr val="bg1"/>
                </a:solidFill>
                <a:prstDash val="solid"/>
              </a:ln>
            </c:spPr>
          </c:marker>
          <c:cat>
            <c:strRef>
              <c:f>'P10 '!$M$11:$W$11</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'!$M$12:$W$12</c:f>
              <c:numCache>
                <c:formatCode>#,##0.0\ ;"△ "#,##0.0\ ;_*"- "</c:formatCode>
                <c:ptCount val="11"/>
                <c:pt idx="0">
                  <c:v>56.6</c:v>
                </c:pt>
                <c:pt idx="1">
                  <c:v>59.3</c:v>
                </c:pt>
                <c:pt idx="2">
                  <c:v>47.3</c:v>
                </c:pt>
                <c:pt idx="3">
                  <c:v>47.5</c:v>
                </c:pt>
                <c:pt idx="5">
                  <c:v>47.6</c:v>
                </c:pt>
                <c:pt idx="6">
                  <c:v>40.5</c:v>
                </c:pt>
                <c:pt idx="7">
                  <c:v>41.1</c:v>
                </c:pt>
                <c:pt idx="8">
                  <c:v>40.200000000000003</c:v>
                </c:pt>
                <c:pt idx="9">
                  <c:v>35.700000000000003</c:v>
                </c:pt>
                <c:pt idx="10">
                  <c:v>34.9</c:v>
                </c:pt>
              </c:numCache>
            </c:numRef>
          </c:val>
          <c:smooth val="0"/>
        </c:ser>
        <c:ser>
          <c:idx val="1"/>
          <c:order val="1"/>
          <c:tx>
            <c:strRef>
              <c:f>'P10 '!$L$13</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'P10 '!$M$11:$W$11</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'!$M$13:$W$13</c:f>
              <c:numCache>
                <c:formatCode>#,##0.0\ ;"△ "#,##0.0\ ;_*"- "</c:formatCode>
                <c:ptCount val="11"/>
                <c:pt idx="0">
                  <c:v>70.7</c:v>
                </c:pt>
                <c:pt idx="1">
                  <c:v>67.599999999999994</c:v>
                </c:pt>
                <c:pt idx="2">
                  <c:v>64.900000000000006</c:v>
                </c:pt>
                <c:pt idx="3">
                  <c:v>63.9</c:v>
                </c:pt>
                <c:pt idx="4">
                  <c:v>60</c:v>
                </c:pt>
                <c:pt idx="5">
                  <c:v>61.6</c:v>
                </c:pt>
                <c:pt idx="6">
                  <c:v>57.1</c:v>
                </c:pt>
                <c:pt idx="7">
                  <c:v>51.4</c:v>
                </c:pt>
                <c:pt idx="8">
                  <c:v>50.3</c:v>
                </c:pt>
                <c:pt idx="9">
                  <c:v>47.2</c:v>
                </c:pt>
                <c:pt idx="10">
                  <c:v>46.8</c:v>
                </c:pt>
              </c:numCache>
            </c:numRef>
          </c:val>
          <c:smooth val="0"/>
        </c:ser>
        <c:ser>
          <c:idx val="2"/>
          <c:order val="2"/>
          <c:tx>
            <c:strRef>
              <c:f>'P10 '!$L$14</c:f>
              <c:strCache>
                <c:ptCount val="1"/>
                <c:pt idx="0">
                  <c:v>中学校</c:v>
                </c:pt>
              </c:strCache>
            </c:strRef>
          </c:tx>
          <c:spPr>
            <a:ln w="25400">
              <a:solidFill>
                <a:srgbClr val="000000"/>
              </a:solidFill>
              <a:prstDash val="sysDash"/>
            </a:ln>
          </c:spPr>
          <c:marker>
            <c:symbol val="triangle"/>
            <c:size val="9"/>
            <c:spPr>
              <a:solidFill>
                <a:schemeClr val="tx1"/>
              </a:solidFill>
              <a:ln w="19050">
                <a:solidFill>
                  <a:schemeClr val="bg1"/>
                </a:solidFill>
                <a:prstDash val="solid"/>
              </a:ln>
            </c:spPr>
          </c:marker>
          <c:cat>
            <c:strRef>
              <c:f>'P10 '!$M$11:$W$11</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'!$M$14:$W$14</c:f>
              <c:numCache>
                <c:formatCode>#,##0.0\ ;"△ "#,##0.0\ ;_*"- "</c:formatCode>
                <c:ptCount val="11"/>
                <c:pt idx="0">
                  <c:v>60.4</c:v>
                </c:pt>
                <c:pt idx="1">
                  <c:v>60.7</c:v>
                </c:pt>
                <c:pt idx="2">
                  <c:v>58.1</c:v>
                </c:pt>
                <c:pt idx="3">
                  <c:v>51.4</c:v>
                </c:pt>
                <c:pt idx="4">
                  <c:v>46.5</c:v>
                </c:pt>
                <c:pt idx="5">
                  <c:v>46.4</c:v>
                </c:pt>
                <c:pt idx="6">
                  <c:v>38.1</c:v>
                </c:pt>
                <c:pt idx="7">
                  <c:v>39.1</c:v>
                </c:pt>
                <c:pt idx="8">
                  <c:v>35.799999999999997</c:v>
                </c:pt>
                <c:pt idx="9">
                  <c:v>34.4</c:v>
                </c:pt>
                <c:pt idx="10">
                  <c:v>31.6</c:v>
                </c:pt>
              </c:numCache>
            </c:numRef>
          </c:val>
          <c:smooth val="0"/>
        </c:ser>
        <c:ser>
          <c:idx val="3"/>
          <c:order val="3"/>
          <c:tx>
            <c:strRef>
              <c:f>'P10 '!$L$15</c:f>
              <c:strCache>
                <c:ptCount val="1"/>
                <c:pt idx="0">
                  <c:v>高等学校</c:v>
                </c:pt>
              </c:strCache>
            </c:strRef>
          </c:tx>
          <c:spPr>
            <a:ln w="25400">
              <a:solidFill>
                <a:srgbClr val="000000"/>
              </a:solidFill>
              <a:prstDash val="lgDashDotDot"/>
            </a:ln>
          </c:spPr>
          <c:marker>
            <c:symbol val="diamond"/>
            <c:size val="9"/>
            <c:spPr>
              <a:solidFill>
                <a:schemeClr val="tx1"/>
              </a:solidFill>
              <a:ln w="19050" cmpd="sng">
                <a:solidFill>
                  <a:schemeClr val="bg1"/>
                </a:solidFill>
                <a:prstDash val="solid"/>
              </a:ln>
            </c:spPr>
          </c:marker>
          <c:cat>
            <c:strRef>
              <c:f>'P10 '!$M$11:$W$11</c:f>
              <c:strCache>
                <c:ptCount val="11"/>
                <c:pt idx="0">
                  <c:v>22年度</c:v>
                </c:pt>
                <c:pt idx="1">
                  <c:v>23年度</c:v>
                </c:pt>
                <c:pt idx="2">
                  <c:v>24年度</c:v>
                </c:pt>
                <c:pt idx="3">
                  <c:v>25年度</c:v>
                </c:pt>
                <c:pt idx="4">
                  <c:v>26年度</c:v>
                </c:pt>
                <c:pt idx="5">
                  <c:v>27年度</c:v>
                </c:pt>
                <c:pt idx="6">
                  <c:v>28年度</c:v>
                </c:pt>
                <c:pt idx="7">
                  <c:v>29年度</c:v>
                </c:pt>
                <c:pt idx="8">
                  <c:v>30年度</c:v>
                </c:pt>
                <c:pt idx="9">
                  <c:v>元年度</c:v>
                </c:pt>
                <c:pt idx="10">
                  <c:v>2年度</c:v>
                </c:pt>
              </c:strCache>
            </c:strRef>
          </c:cat>
          <c:val>
            <c:numRef>
              <c:f>'P10 '!$M$15:$W$15</c:f>
              <c:numCache>
                <c:formatCode>#,##0.0\ ;"△ "#,##0.0\ ;_*"- "</c:formatCode>
                <c:ptCount val="11"/>
                <c:pt idx="0">
                  <c:v>73.900000000000006</c:v>
                </c:pt>
                <c:pt idx="1">
                  <c:v>70.7</c:v>
                </c:pt>
                <c:pt idx="2">
                  <c:v>66.3</c:v>
                </c:pt>
                <c:pt idx="3">
                  <c:v>66.2</c:v>
                </c:pt>
                <c:pt idx="4">
                  <c:v>64</c:v>
                </c:pt>
                <c:pt idx="5">
                  <c:v>58.6</c:v>
                </c:pt>
                <c:pt idx="6">
                  <c:v>53.6</c:v>
                </c:pt>
                <c:pt idx="7">
                  <c:v>50.7</c:v>
                </c:pt>
                <c:pt idx="8">
                  <c:v>45.8</c:v>
                </c:pt>
                <c:pt idx="9">
                  <c:v>44.2</c:v>
                </c:pt>
                <c:pt idx="10">
                  <c:v>39.200000000000003</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0.0\ ;&quot;△ &quot;#,##0.0\ ;_*&quot;- &quot;"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75"/>
          <c:min val="25"/>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5828878368731516e-003"/>
              <c:y val="1.8911341995113681e-00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midCat"/>
        <c:majorUnit val="5"/>
        <c:minorUnit val="1"/>
      </c:valAx>
      <c:spPr>
        <a:solidFill>
          <a:srgbClr val="FFFFFF"/>
        </a:solidFill>
        <a:ln w="3175">
          <a:solidFill>
            <a:srgbClr val="000000"/>
          </a:solidFill>
          <a:prstDash val="solid"/>
        </a:ln>
      </c:spPr>
    </c:plotArea>
    <c:legend>
      <c:legendPos val="b"/>
      <c:layout>
        <c:manualLayout>
          <c:xMode val="edge"/>
          <c:yMode val="edge"/>
          <c:x val="0.22347746913580249"/>
          <c:y val="0.93467222222222224"/>
          <c:w val="0.63264814814814818"/>
          <c:h val="4.4136419753086423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pageMargins l="0.75" r="0.75" t="1" b="1" header="0.51200000000000001" footer="0.51200000000000001"/>
    <c:pageSetup paperSize="9"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図－７　ぜん息の者の割合（秋田県）</a:t>
            </a:r>
            <a:endParaRPr lang="ja-JP" altLang="en-US" sz="1400" b="1" i="0" u="none" strike="noStrike" baseline="0">
              <a:solidFill>
                <a:srgbClr val="000000"/>
              </a:solidFill>
              <a:latin typeface="ＭＳ Ｐゴシック"/>
              <a:ea typeface="ＭＳ Ｐゴシック"/>
              <a:cs typeface="ＭＳ Ｐゴシック"/>
            </a:endParaRPr>
          </a:p>
        </c:rich>
      </c:tx>
      <c:layout>
        <c:manualLayout>
          <c:xMode val="edge"/>
          <c:yMode val="edge"/>
          <c:x val="0.29310933046712717"/>
          <c:y val="1.5351222774938323e-002"/>
        </c:manualLayout>
      </c:layout>
      <c:overlay val="0"/>
      <c:spPr>
        <a:noFill/>
        <a:ln w="25400">
          <a:noFill/>
        </a:ln>
      </c:spPr>
    </c:title>
    <c:autoTitleDeleted val="0"/>
    <c:plotArea>
      <c:layout>
        <c:manualLayout>
          <c:layoutTarget val="inner"/>
          <c:xMode val="edge"/>
          <c:yMode val="edge"/>
          <c:x val="6.3492139199074704e-002"/>
          <c:y val="8.4079960317460317e-002"/>
          <c:w val="0.90681697530864191"/>
          <c:h val="0.8396313492063493"/>
        </c:manualLayout>
      </c:layout>
      <c:barChart>
        <c:barDir val="col"/>
        <c:grouping val="clustered"/>
        <c:varyColors val="0"/>
        <c:ser>
          <c:idx val="0"/>
          <c:order val="0"/>
          <c:tx>
            <c:strRef>
              <c:f>'P11'!$M$4</c:f>
              <c:strCache>
                <c:ptCount val="1"/>
                <c:pt idx="0">
                  <c:v>平成12年度</c:v>
                </c:pt>
              </c:strCache>
            </c:strRef>
          </c:tx>
          <c:spPr>
            <a:pattFill prst="pct30">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905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1.7638888888888888e-002"/>
                  <c:y val="-2.5198412698411773e-003"/>
                </c:manualLayout>
              </c:layout>
              <c:numFmt formatCode="#,##0.00_);[Red]\(#,##0.00\)" sourceLinked="0"/>
              <c:spPr>
                <a:solidFill>
                  <a:srgbClr val="FFFFFF"/>
                </a:solidFill>
                <a:ln w="25400">
                  <a:noFill/>
                </a:ln>
              </c:spPr>
              <c:txPr>
                <a:bodyPr/>
                <a:lstStyle/>
                <a:p>
                  <a:pPr rtl="1">
                    <a:defRPr sz="1200">
                      <a:solidFill>
                        <a:srgbClr val="000000"/>
                      </a:solidFill>
                    </a:defRPr>
                  </a:pPr>
                  <a:endParaRPr lang="ja-JP" altLang="en-US"/>
                </a:p>
              </c:txPr>
              <c:showLegendKey val="0"/>
              <c:showVal val="1"/>
              <c:showCatName val="0"/>
              <c:showSerName val="0"/>
              <c:showPercent val="0"/>
              <c:showBubbleSize val="0"/>
            </c:dLbl>
            <c:dLbl>
              <c:idx val="1"/>
              <c:layout>
                <c:manualLayout>
                  <c:x val="-2.3826771653543306e-002"/>
                  <c:y val="-2.7586343767520553e-005"/>
                </c:manualLayout>
              </c:layout>
              <c:numFmt formatCode="#,##0.00_);[Red]\(#,##0.00\)" sourceLinked="0"/>
              <c:spPr>
                <a:solidFill>
                  <a:srgbClr val="FFFFFF"/>
                </a:solidFill>
                <a:ln w="25400">
                  <a:noFill/>
                </a:ln>
              </c:spPr>
              <c:txPr>
                <a:bodyPr/>
                <a:lstStyle/>
                <a:p>
                  <a:pPr rtl="1">
                    <a:defRPr sz="1200">
                      <a:solidFill>
                        <a:srgbClr val="000000"/>
                      </a:solidFill>
                    </a:defRPr>
                  </a:pPr>
                  <a:endParaRPr lang="ja-JP" altLang="en-US"/>
                </a:p>
              </c:txPr>
              <c:showLegendKey val="0"/>
              <c:showVal val="1"/>
              <c:showCatName val="0"/>
              <c:showSerName val="0"/>
              <c:showPercent val="0"/>
              <c:showBubbleSize val="0"/>
            </c:dLbl>
            <c:dLbl>
              <c:idx val="2"/>
              <c:layout>
                <c:manualLayout>
                  <c:x val="-2.6266481395707888e-002"/>
                  <c:y val="-7.9107313854199222e-004"/>
                </c:manualLayout>
              </c:layout>
              <c:numFmt formatCode="#,##0.00_);[Red]\(#,##0.00\)" sourceLinked="0"/>
              <c:spPr>
                <a:solidFill>
                  <a:srgbClr val="FFFFFF"/>
                </a:solidFill>
                <a:ln w="25400">
                  <a:noFill/>
                </a:ln>
              </c:spPr>
              <c:txPr>
                <a:bodyPr/>
                <a:lstStyle/>
                <a:p>
                  <a:pPr rtl="1">
                    <a:defRPr sz="1200">
                      <a:solidFill>
                        <a:srgbClr val="000000"/>
                      </a:solidFill>
                    </a:defRPr>
                  </a:pPr>
                  <a:endParaRPr lang="ja-JP" altLang="en-US"/>
                </a:p>
              </c:txPr>
              <c:showLegendKey val="0"/>
              <c:showVal val="1"/>
              <c:showCatName val="0"/>
              <c:showSerName val="0"/>
              <c:showPercent val="0"/>
              <c:showBubbleSize val="0"/>
            </c:dLbl>
            <c:dLbl>
              <c:idx val="3"/>
              <c:layout>
                <c:manualLayout>
                  <c:x val="-2.355890072564459e-002"/>
                  <c:y val="-2.0501218066078225e-004"/>
                </c:manualLayout>
              </c:layout>
              <c:numFmt formatCode="#,##0.00_);[Red]\(#,##0.00\)" sourceLinked="0"/>
              <c:spPr>
                <a:solidFill>
                  <a:srgbClr val="FFFFFF"/>
                </a:solidFill>
                <a:ln w="25400">
                  <a:noFill/>
                </a:ln>
              </c:spPr>
              <c:txPr>
                <a:bodyPr/>
                <a:lstStyle/>
                <a:p>
                  <a:pPr rtl="1">
                    <a:defRPr sz="1200">
                      <a:solidFill>
                        <a:srgbClr val="000000"/>
                      </a:solidFill>
                    </a:defRPr>
                  </a:pPr>
                  <a:endParaRPr lang="ja-JP" altLang="en-US"/>
                </a:p>
              </c:txPr>
              <c:showLegendKey val="0"/>
              <c:showVal val="1"/>
              <c:showCatName val="0"/>
              <c:showSerName val="0"/>
              <c:showPercent val="0"/>
              <c:showBubbleSize val="0"/>
            </c:dLbl>
            <c:numFmt formatCode="#,##0.00_);[Red]\(#,##0.00\)" sourceLinked="0"/>
            <c:spPr>
              <a:solidFill>
                <a:srgbClr val="FFFFFF"/>
              </a:solidFill>
              <a:ln w="25400">
                <a:noFill/>
              </a:ln>
            </c:spPr>
            <c:txPr>
              <a:bodyPr rot="0" horzOverflow="overflow" anchor="ctr" anchorCtr="1"/>
              <a:lstStyle/>
              <a:p>
                <a:pPr algn="ctr" rtl="1">
                  <a:defRPr sz="1200">
                    <a:solidFill>
                      <a:srgbClr val="000000"/>
                    </a:solidFill>
                  </a:defRPr>
                </a:pPr>
                <a:endParaRPr lang="ja-JP" altLang="en-US"/>
              </a:p>
            </c:txPr>
            <c:showLegendKey val="0"/>
            <c:showVal val="1"/>
            <c:showCatName val="0"/>
            <c:showSerName val="0"/>
            <c:showPercent val="0"/>
            <c:showBubbleSize val="0"/>
          </c:dLbls>
          <c:cat>
            <c:strRef>
              <c:f>'P11'!$L$5:$L$8</c:f>
              <c:strCache>
                <c:ptCount val="4"/>
                <c:pt idx="0">
                  <c:v>幼稚園</c:v>
                </c:pt>
                <c:pt idx="1">
                  <c:v>小学校</c:v>
                </c:pt>
                <c:pt idx="2">
                  <c:v>中学校</c:v>
                </c:pt>
                <c:pt idx="3">
                  <c:v>高等学校</c:v>
                </c:pt>
              </c:strCache>
            </c:strRef>
          </c:cat>
          <c:val>
            <c:numRef>
              <c:f>'P11'!$M$5:$M$8</c:f>
              <c:numCache>
                <c:formatCode>0.00_);[Red]\(0.00\)</c:formatCode>
                <c:ptCount val="4"/>
                <c:pt idx="0">
                  <c:v>1.3</c:v>
                </c:pt>
                <c:pt idx="1">
                  <c:v>2.44</c:v>
                </c:pt>
                <c:pt idx="2">
                  <c:v>1.5699999999999998</c:v>
                </c:pt>
                <c:pt idx="3">
                  <c:v>0.48</c:v>
                </c:pt>
              </c:numCache>
            </c:numRef>
          </c:val>
        </c:ser>
        <c:ser>
          <c:idx val="1"/>
          <c:order val="1"/>
          <c:tx>
            <c:strRef>
              <c:f>'P11'!$N$4</c:f>
              <c:strCache>
                <c:ptCount val="1"/>
                <c:pt idx="0">
                  <c:v>平成22年度</c:v>
                </c:pt>
              </c:strCache>
            </c:strRef>
          </c:tx>
          <c:spPr>
            <a:pattFill prst="pct20">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9050">
              <a:solidFill>
                <a:srgbClr val="000000"/>
              </a:solidFill>
              <a:prstDash val="solid"/>
            </a:ln>
          </c:spPr>
          <c:invertIfNegative val="0"/>
          <c:dPt>
            <c:idx val="2"/>
            <c:invertIfNegative val="0"/>
            <c:bubble3D val="0"/>
          </c:dPt>
          <c:dPt>
            <c:idx val="3"/>
            <c:invertIfNegative val="0"/>
            <c:bubble3D val="0"/>
          </c:dPt>
          <c:dLbls>
            <c:dLbl>
              <c:idx val="2"/>
              <c:layout>
                <c:manualLayout>
                  <c:x val="7.1861309769712849e-017"/>
                  <c:y val="7.5595238095238094e-003"/>
                </c:manualLayout>
              </c:layout>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3"/>
              <c:layout>
                <c:manualLayout>
                  <c:x val="-7.8395061728395062e-003"/>
                  <c:y val="0"/>
                </c:manualLayout>
              </c:layout>
              <c:txPr>
                <a:bodyPr>
                  <a:spAutoFit/>
                </a:bodyPr>
                <a:lstStyle/>
                <a:p>
                  <a:pPr>
                    <a:defRPr sz="1200">
                      <a:solidFill>
                        <a:srgbClr val="000000"/>
                      </a:solidFill>
                    </a:defRPr>
                  </a:pPr>
                  <a:endParaRPr lang="ja-JP" altLang="en-US"/>
                </a:p>
              </c:txPr>
              <c:showLegendKey val="0"/>
              <c:showVal val="1"/>
              <c:showCatName val="0"/>
              <c:showSerName val="0"/>
              <c:showPercent val="0"/>
              <c:showBubbleSize val="0"/>
            </c:dLbl>
            <c:txPr>
              <a:bodyPr rot="0" horzOverflow="overflow" anchor="ctr" anchorCtr="1">
                <a:spAutoFit/>
              </a:bodyPr>
              <a:lstStyle/>
              <a:p>
                <a:pPr algn="ctr" rtl="0">
                  <a:defRPr sz="1200">
                    <a:solidFill>
                      <a:srgbClr val="000000"/>
                    </a:solidFill>
                  </a:defRPr>
                </a:pPr>
                <a:endParaRPr lang="ja-JP" altLang="en-US"/>
              </a:p>
            </c:txPr>
            <c:dLblPos val="outEnd"/>
            <c:showLegendKey val="0"/>
            <c:showVal val="1"/>
            <c:showCatName val="0"/>
            <c:showSerName val="0"/>
            <c:showPercent val="0"/>
            <c:showBubbleSize val="0"/>
          </c:dLbls>
          <c:cat>
            <c:strRef>
              <c:f>'P11'!$L$5:$L$8</c:f>
              <c:strCache>
                <c:ptCount val="4"/>
                <c:pt idx="0">
                  <c:v>幼稚園</c:v>
                </c:pt>
                <c:pt idx="1">
                  <c:v>小学校</c:v>
                </c:pt>
                <c:pt idx="2">
                  <c:v>中学校</c:v>
                </c:pt>
                <c:pt idx="3">
                  <c:v>高等学校</c:v>
                </c:pt>
              </c:strCache>
            </c:strRef>
          </c:cat>
          <c:val>
            <c:numRef>
              <c:f>'P11'!$N$5:$N$8</c:f>
              <c:numCache>
                <c:formatCode>0.0_);[Red]\(0.0\)</c:formatCode>
                <c:ptCount val="4"/>
                <c:pt idx="0">
                  <c:v>1.6</c:v>
                </c:pt>
                <c:pt idx="1">
                  <c:v>4.8</c:v>
                </c:pt>
                <c:pt idx="2">
                  <c:v>3.2</c:v>
                </c:pt>
                <c:pt idx="3">
                  <c:v>0.9</c:v>
                </c:pt>
              </c:numCache>
            </c:numRef>
          </c:val>
        </c:ser>
        <c:ser>
          <c:idx val="2"/>
          <c:order val="2"/>
          <c:tx>
            <c:strRef>
              <c:f>'P11'!$O$4</c:f>
              <c:strCache>
                <c:ptCount val="1"/>
                <c:pt idx="0">
                  <c:v>令和2年度</c:v>
                </c:pt>
              </c:strCache>
            </c:strRef>
          </c:tx>
          <c:spPr>
            <a:solidFill>
              <a:schemeClr val="bg1"/>
            </a:solidFill>
            <a:ln w="254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1.3719135802469137e-002"/>
                  <c:y val="0"/>
                </c:manualLayout>
              </c:layout>
              <c:spPr>
                <a:noFill/>
                <a:ln w="25400">
                  <a:noFill/>
                </a:ln>
              </c:spPr>
              <c:txPr>
                <a:bodyPr>
                  <a:spAutoFit/>
                </a:bodyPr>
                <a:lstStyle/>
                <a:p>
                  <a:pPr rtl="1">
                    <a:defRPr sz="1200">
                      <a:solidFill>
                        <a:srgbClr val="000000"/>
                      </a:solidFill>
                    </a:defRPr>
                  </a:pPr>
                  <a:endParaRPr lang="ja-JP" altLang="en-US"/>
                </a:p>
              </c:txPr>
              <c:showLegendKey val="0"/>
              <c:showVal val="1"/>
              <c:showCatName val="0"/>
              <c:showSerName val="0"/>
              <c:showPercent val="0"/>
              <c:showBubbleSize val="0"/>
            </c:dLbl>
            <c:dLbl>
              <c:idx val="1"/>
              <c:layout>
                <c:manualLayout>
                  <c:x val="1.1759259259259259e-002"/>
                  <c:y val="4.6196556280529689e-017"/>
                </c:manualLayout>
              </c:layout>
              <c:spPr>
                <a:noFill/>
                <a:ln w="25400">
                  <a:noFill/>
                </a:ln>
              </c:spPr>
              <c:txPr>
                <a:bodyPr>
                  <a:spAutoFit/>
                </a:bodyPr>
                <a:lstStyle/>
                <a:p>
                  <a:pPr rtl="1">
                    <a:defRPr sz="1200">
                      <a:solidFill>
                        <a:srgbClr val="000000"/>
                      </a:solidFill>
                    </a:defRPr>
                  </a:pPr>
                  <a:endParaRPr lang="ja-JP" altLang="en-US"/>
                </a:p>
              </c:txPr>
              <c:showLegendKey val="0"/>
              <c:showVal val="1"/>
              <c:showCatName val="0"/>
              <c:showSerName val="0"/>
              <c:showPercent val="0"/>
              <c:showBubbleSize val="0"/>
            </c:dLbl>
            <c:dLbl>
              <c:idx val="2"/>
              <c:layout>
                <c:manualLayout>
                  <c:x val="1.1759259259259259e-002"/>
                  <c:y val="2.5198412698412696e-003"/>
                </c:manualLayout>
              </c:layout>
              <c:spPr>
                <a:noFill/>
                <a:ln w="25400">
                  <a:noFill/>
                </a:ln>
              </c:spPr>
              <c:txPr>
                <a:bodyPr>
                  <a:spAutoFit/>
                </a:bodyPr>
                <a:lstStyle/>
                <a:p>
                  <a:pPr rtl="1">
                    <a:defRPr sz="1200">
                      <a:solidFill>
                        <a:srgbClr val="000000"/>
                      </a:solidFill>
                    </a:defRPr>
                  </a:pPr>
                  <a:endParaRPr lang="ja-JP" altLang="en-US"/>
                </a:p>
              </c:txPr>
              <c:showLegendKey val="0"/>
              <c:showVal val="1"/>
              <c:showCatName val="0"/>
              <c:showSerName val="0"/>
              <c:showPercent val="0"/>
              <c:showBubbleSize val="0"/>
            </c:dLbl>
            <c:dLbl>
              <c:idx val="3"/>
              <c:layout>
                <c:manualLayout>
                  <c:x val="7.8395061728395062e-003"/>
                  <c:y val="-5.0396825396825393e-003"/>
                </c:manualLayout>
              </c:layout>
              <c:spPr>
                <a:noFill/>
                <a:ln w="25400">
                  <a:noFill/>
                </a:ln>
              </c:spPr>
              <c:txPr>
                <a:bodyPr>
                  <a:spAutoFit/>
                </a:bodyPr>
                <a:lstStyle/>
                <a:p>
                  <a:pPr rtl="1">
                    <a:defRPr sz="12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nchorCtr="1"/>
              <a:lstStyle/>
              <a:p>
                <a:pPr algn="ctr" rtl="1">
                  <a:defRPr sz="1200">
                    <a:solidFill>
                      <a:srgbClr val="000000"/>
                    </a:solidFill>
                  </a:defRPr>
                </a:pPr>
                <a:endParaRPr lang="ja-JP" altLang="en-US"/>
              </a:p>
            </c:txPr>
            <c:dLblPos val="outEnd"/>
            <c:showLegendKey val="0"/>
            <c:showVal val="1"/>
            <c:showCatName val="0"/>
            <c:showSerName val="0"/>
            <c:showPercent val="0"/>
            <c:showBubbleSize val="0"/>
          </c:dLbls>
          <c:cat>
            <c:strRef>
              <c:f>'P11'!$L$5:$L$8</c:f>
              <c:strCache>
                <c:ptCount val="4"/>
                <c:pt idx="0">
                  <c:v>幼稚園</c:v>
                </c:pt>
                <c:pt idx="1">
                  <c:v>小学校</c:v>
                </c:pt>
                <c:pt idx="2">
                  <c:v>中学校</c:v>
                </c:pt>
                <c:pt idx="3">
                  <c:v>高等学校</c:v>
                </c:pt>
              </c:strCache>
            </c:strRef>
          </c:cat>
          <c:val>
            <c:numRef>
              <c:f>'P11'!$O$5:$O$8</c:f>
              <c:numCache>
                <c:formatCode>0.0_);[Red]\(0.0\)</c:formatCode>
                <c:ptCount val="4"/>
                <c:pt idx="0">
                  <c:v>0.8</c:v>
                </c:pt>
                <c:pt idx="1">
                  <c:v>3.3</c:v>
                </c:pt>
                <c:pt idx="2">
                  <c:v>2.5</c:v>
                </c:pt>
                <c:pt idx="3">
                  <c:v>1.9</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1"/>
          <c:showCatName val="0"/>
          <c:showSerName val="0"/>
          <c:showPercent val="0"/>
          <c:showBubbleSize val="0"/>
        </c:dLbls>
        <c:gapWidth val="50"/>
        <c:overlap val="30"/>
        <c:axId val="1"/>
        <c:axId val="2"/>
      </c:barChart>
      <c:catAx>
        <c:axId val="1"/>
        <c:scaling>
          <c:orientation val="minMax"/>
        </c:scaling>
        <c:delete val="0"/>
        <c:axPos val="b"/>
        <c:majorGridlines/>
        <c:numFmt formatCode="0.00_);[Red]\(0.00\)"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6"/>
          <c:min val="0"/>
        </c:scaling>
        <c:delete val="0"/>
        <c:axPos val="l"/>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r>
                  <a:rPr lang="ja-JP"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3.2489707958284356e-003"/>
              <c:y val="1.2602890115720191e-00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75250416666666653"/>
          <c:y val="9.432123015873016e-002"/>
          <c:w val="0.19756435185185184"/>
          <c:h val="0.15787976190476191"/>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 &amp;P -</c:oddFooter>
    </c:headerFooter>
    <c:pageMargins l="0.75" r="0.75" t="1" b="1" header="0.51200000000000001" footer="0.51200000000000001"/>
    <c:pageSetup paperSize="9"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a:t>
            </a:r>
            <a:r>
              <a:rPr kumimoji="0" lang="ja-JP" altLang="en-US" sz="1400" b="1" i="0" u="none" strike="noStrike" kern="1200" baseline="0">
                <a:solidFill>
                  <a:srgbClr val="000000"/>
                </a:solidFill>
                <a:latin typeface="ＭＳ Ｐゴシック"/>
                <a:ea typeface="ＭＳ Ｐゴシック"/>
                <a:cs typeface="ＭＳ Ｐ明朝"/>
              </a:rPr>
              <a:t>９</a:t>
            </a:r>
            <a:r>
              <a:rPr kumimoji="0" lang="ja-JP" altLang="en-US" sz="1400" b="1" i="0" u="none" strike="noStrike" kern="1200" baseline="0">
                <a:solidFill>
                  <a:srgbClr val="000000"/>
                </a:solidFill>
                <a:latin typeface="ＭＳ Ｐゴシック"/>
                <a:ea typeface="ＭＳ Ｐゴシック"/>
                <a:cs typeface="ＭＳ Ｐ明朝"/>
              </a:rPr>
              <a:t>　肥満傾向児（</a:t>
            </a:r>
            <a:r>
              <a:rPr kumimoji="0" lang="ja-JP" altLang="en-US" sz="1400" b="1" i="0" u="none" strike="noStrike" kern="1200" baseline="0">
                <a:solidFill>
                  <a:srgbClr val="000000"/>
                </a:solidFill>
                <a:latin typeface="ＭＳ Ｐゴシック"/>
                <a:ea typeface="ＭＳ Ｐゴシック"/>
                <a:cs typeface="ＭＳ Ｐ明朝"/>
              </a:rPr>
              <a:t>女</a:t>
            </a:r>
            <a:r>
              <a:rPr kumimoji="0" lang="ja-JP" altLang="en-US" sz="1400" b="1" i="0" u="none" strike="noStrike" kern="1200" baseline="0">
                <a:solidFill>
                  <a:srgbClr val="000000"/>
                </a:solidFill>
                <a:latin typeface="ＭＳ Ｐゴシック"/>
                <a:ea typeface="ＭＳ Ｐゴシック"/>
                <a:cs typeface="ＭＳ Ｐ明朝"/>
              </a:rPr>
              <a:t>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22</a:t>
            </a:r>
            <a:r>
              <a:rPr kumimoji="0" lang="ja-JP" altLang="en-US" sz="1400" b="1" i="0" u="none" strike="noStrike" kern="1200" baseline="0">
                <a:solidFill>
                  <a:srgbClr val="000000"/>
                </a:solidFill>
                <a:latin typeface="ＭＳ Ｐゴシック"/>
                <a:ea typeface="ＭＳ Ｐゴシック"/>
                <a:cs typeface="ＭＳ Ｐ明朝"/>
              </a:rPr>
              <a:t>→R２</a:t>
            </a:r>
            <a:r>
              <a:rPr kumimoji="0" lang="ja-JP" altLang="en-US" sz="1400" b="1" i="0" u="none" strike="noStrike" kern="1200" baseline="0">
                <a:solidFill>
                  <a:srgbClr val="000000"/>
                </a:solidFill>
                <a:latin typeface="ＭＳ Ｐゴシック"/>
                <a:ea typeface="ＭＳ Ｐゴシック"/>
                <a:cs typeface="ＭＳ Ｐ明朝"/>
              </a:rPr>
              <a:t>）</a:t>
            </a:r>
            <a:endParaRPr kumimoji="0" lang="ja-JP" altLang="en-US" sz="1400" b="1" i="0" u="none" strike="noStrike" kern="1200" baseline="0">
              <a:solidFill>
                <a:srgbClr val="000000"/>
              </a:solidFill>
              <a:latin typeface="ＭＳ Ｐゴシック"/>
              <a:ea typeface="ＭＳ Ｐゴシック"/>
              <a:cs typeface="ＭＳ Ｐ明朝"/>
            </a:endParaRPr>
          </a:p>
        </c:rich>
      </c:tx>
      <c:layout>
        <c:manualLayout>
          <c:xMode val="edge"/>
          <c:yMode val="edge"/>
          <c:x val="0.2096834090140573"/>
          <c:y val="2.2678504829991647e-002"/>
        </c:manualLayout>
      </c:layout>
      <c:overlay val="0"/>
    </c:title>
    <c:autoTitleDeleted val="0"/>
    <c:plotArea>
      <c:layout>
        <c:manualLayout>
          <c:layoutTarget val="inner"/>
          <c:xMode val="edge"/>
          <c:yMode val="edge"/>
          <c:x val="0.11188132716049384"/>
          <c:y val="9.0015079365079381e-002"/>
          <c:w val="0.86656003086419742"/>
          <c:h val="0.7691974206349208"/>
        </c:manualLayout>
      </c:layout>
      <c:barChart>
        <c:barDir val="col"/>
        <c:grouping val="clustered"/>
        <c:varyColors val="0"/>
        <c:ser>
          <c:idx val="2"/>
          <c:order val="2"/>
          <c:tx>
            <c:strRef>
              <c:f>'P12'!$L$15</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7"/>
            <c:invertIfNegative val="0"/>
            <c:bubble3D val="0"/>
          </c:dPt>
          <c:dPt>
            <c:idx val="10"/>
            <c:invertIfNegative val="0"/>
            <c:bubble3D val="0"/>
          </c:dPt>
          <c:dPt>
            <c:idx val="11"/>
            <c:invertIfNegative val="0"/>
            <c:bubble3D val="0"/>
          </c:dPt>
          <c:dLbls>
            <c:dLbl>
              <c:idx val="7"/>
              <c:layout>
                <c:manualLayout>
                  <c:x val="7.1861309769712849e-017"/>
                  <c:y val="7.5599206349206347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0"/>
              <c:layout>
                <c:manualLayout>
                  <c:x val="-1.9598765432098765e-003"/>
                  <c:y val="-7.5595238095239022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1"/>
              <c:layout>
                <c:manualLayout>
                  <c:x val="0"/>
                  <c:y val="-1.0079365079365079e-002"/>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1000">
                    <a:solidFill>
                      <a:srgbClr val="000000"/>
                    </a:solidFill>
                  </a:defRPr>
                </a:pPr>
                <a:endParaRPr lang="ja-JP" altLang="en-US"/>
              </a:p>
            </c:txPr>
            <c:dLblPos val="outEnd"/>
            <c:showLegendKey val="0"/>
            <c:showVal val="1"/>
            <c:showCatName val="0"/>
            <c:showSerName val="0"/>
            <c:showPercent val="0"/>
            <c:showBubbleSize val="0"/>
          </c:dLbls>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'P12'!$M$15:$Y$15</c:f>
              <c:numCache>
                <c:formatCode>#,##0.00;"△ "#,##0.00</c:formatCode>
                <c:ptCount val="13"/>
                <c:pt idx="0">
                  <c:v>-0.17999999999999972</c:v>
                </c:pt>
                <c:pt idx="1">
                  <c:v>-0.44000000000000039</c:v>
                </c:pt>
                <c:pt idx="2">
                  <c:v>1.9799999999999995</c:v>
                </c:pt>
                <c:pt idx="3">
                  <c:v>3.0300000000000011</c:v>
                </c:pt>
                <c:pt idx="4">
                  <c:v>2.3899999999999988</c:v>
                </c:pt>
                <c:pt idx="5">
                  <c:v>-1.6300000000000008</c:v>
                </c:pt>
                <c:pt idx="6">
                  <c:v>4.620000000000001</c:v>
                </c:pt>
                <c:pt idx="7">
                  <c:v>-0.44000000000000128</c:v>
                </c:pt>
                <c:pt idx="8">
                  <c:v>0.80000000000000071</c:v>
                </c:pt>
                <c:pt idx="9">
                  <c:v>5.9999999999998721e-002</c:v>
                </c:pt>
                <c:pt idx="10">
                  <c:v>5.2899999999999991</c:v>
                </c:pt>
                <c:pt idx="11">
                  <c:v>-4.8499999999999996</c:v>
                </c:pt>
                <c:pt idx="12">
                  <c:v>1.83</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0"/>
          <c:order val="0"/>
          <c:tx>
            <c:strRef>
              <c:f>'P12'!$L$13</c:f>
              <c:strCache>
                <c:ptCount val="1"/>
                <c:pt idx="0">
                  <c:v>平成22年度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'P12'!$M$13:$Y$13</c:f>
              <c:numCache>
                <c:formatCode>0.00_);[Red]\(0.00\)</c:formatCode>
                <c:ptCount val="13"/>
                <c:pt idx="0">
                  <c:v>4.0599999999999996</c:v>
                </c:pt>
                <c:pt idx="1">
                  <c:v>7.45</c:v>
                </c:pt>
                <c:pt idx="2">
                  <c:v>7.2</c:v>
                </c:pt>
                <c:pt idx="3">
                  <c:v>9.3699999999999992</c:v>
                </c:pt>
                <c:pt idx="4">
                  <c:v>9.7200000000000006</c:v>
                </c:pt>
                <c:pt idx="5">
                  <c:v>10.46</c:v>
                </c:pt>
                <c:pt idx="6">
                  <c:v>9.69</c:v>
                </c:pt>
                <c:pt idx="7">
                  <c:v>9.64</c:v>
                </c:pt>
                <c:pt idx="8">
                  <c:v>10.26</c:v>
                </c:pt>
                <c:pt idx="9">
                  <c:v>10.31</c:v>
                </c:pt>
                <c:pt idx="10">
                  <c:v>10.3</c:v>
                </c:pt>
                <c:pt idx="11">
                  <c:v>13.23</c:v>
                </c:pt>
                <c:pt idx="12">
                  <c:v>8.01</c:v>
                </c:pt>
              </c:numCache>
            </c:numRef>
          </c:val>
          <c:smooth val="0"/>
        </c:ser>
        <c:ser>
          <c:idx val="1"/>
          <c:order val="1"/>
          <c:tx>
            <c:strRef>
              <c:f>'P12'!$L$14</c:f>
              <c:strCache>
                <c:ptCount val="1"/>
                <c:pt idx="0">
                  <c:v>令和２年度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'P12'!$M$14:$Y$14</c:f>
              <c:numCache>
                <c:formatCode>0.00_);[Red]\(0.00\)</c:formatCode>
                <c:ptCount val="13"/>
                <c:pt idx="0">
                  <c:v>3.88</c:v>
                </c:pt>
                <c:pt idx="1">
                  <c:v>7.01</c:v>
                </c:pt>
                <c:pt idx="2">
                  <c:v>9.18</c:v>
                </c:pt>
                <c:pt idx="3">
                  <c:v>12.4</c:v>
                </c:pt>
                <c:pt idx="4">
                  <c:v>12.11</c:v>
                </c:pt>
                <c:pt idx="5">
                  <c:v>8.83</c:v>
                </c:pt>
                <c:pt idx="6">
                  <c:v>14.31</c:v>
                </c:pt>
                <c:pt idx="7">
                  <c:v>9.1999999999999993</c:v>
                </c:pt>
                <c:pt idx="8">
                  <c:v>11.06</c:v>
                </c:pt>
                <c:pt idx="9">
                  <c:v>10.37</c:v>
                </c:pt>
                <c:pt idx="10">
                  <c:v>15.59</c:v>
                </c:pt>
                <c:pt idx="11">
                  <c:v>8.3800000000000008</c:v>
                </c:pt>
                <c:pt idx="12">
                  <c:v>9.84</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0.00;&quot;△ &quot;#,##0.00"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noMultiLvlLbl val="0"/>
      </c:catAx>
      <c:valAx>
        <c:axId val="2"/>
        <c:scaling>
          <c:orientation val="minMax"/>
          <c:max val="16"/>
          <c:min val="-8"/>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endParaRPr lang="ja-JP" altLang="en-US" sz="1000" b="0" i="0" u="none" strike="noStrike" baseline="0">
                  <a:solidFill>
                    <a:srgbClr val="000000"/>
                  </a:solidFill>
                  <a:latin typeface="ＭＳ Ｐゴシック"/>
                  <a:ea typeface="ＭＳ Ｐゴシック"/>
                  <a:cs typeface="ＭＳ Ｐ明朝"/>
                </a:endParaRPr>
              </a:p>
            </c:rich>
          </c:tx>
          <c:layout>
            <c:manualLayout>
              <c:xMode val="edge"/>
              <c:yMode val="edge"/>
              <c:x val="7.8394629352312555e-003"/>
              <c:y val="1.700433709962372e-00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4"/>
      </c:valAx>
      <c:spPr>
        <a:solidFill>
          <a:srgbClr val="FFFFFF"/>
        </a:solidFill>
        <a:ln w="3175">
          <a:solidFill>
            <a:schemeClr val="tx1"/>
          </a:solidFill>
          <a:prstDash val="solid"/>
        </a:ln>
      </c:spPr>
    </c:plotArea>
    <c:legend>
      <c:legendPos val="b"/>
      <c:layout/>
      <c:overlay val="0"/>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oddHeader>&amp;C&amp;A</c:oddHeader>
      <c:oddFooter>&amp;C- &amp;P -</c:oddFooter>
    </c:headerFooter>
    <c:pageMargins l="0.19685039370078741" r="0.19685039370078741" t="0.39370078740157483" b="0.39370078740157483" header="0.31496062992125984" footer="0.31496062992125984"/>
    <c:pageSetup paperSize="9" orientation="portrait" horizontalDpi="200" verticalDpi="200"/>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図－８　肥満傾向児（男子）の出現率の比較（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22</a:t>
            </a:r>
            <a:r>
              <a:rPr kumimoji="0" lang="ja-JP" altLang="en-US" sz="1400" b="1" i="0" u="none" strike="noStrike" kern="1200" baseline="0">
                <a:solidFill>
                  <a:srgbClr val="000000"/>
                </a:solidFill>
                <a:latin typeface="ＭＳ Ｐゴシック"/>
                <a:ea typeface="ＭＳ Ｐゴシック"/>
                <a:cs typeface="ＭＳ Ｐ明朝"/>
              </a:rPr>
              <a:t>→R２</a:t>
            </a:r>
            <a:r>
              <a:rPr kumimoji="0" lang="ja-JP" altLang="en-US" sz="1400" b="1" i="0" u="none" strike="noStrike" kern="1200" baseline="0">
                <a:solidFill>
                  <a:srgbClr val="000000"/>
                </a:solidFill>
                <a:latin typeface="ＭＳ Ｐゴシック"/>
                <a:ea typeface="ＭＳ Ｐゴシック"/>
                <a:cs typeface="ＭＳ Ｐ明朝"/>
              </a:rPr>
              <a:t>）</a:t>
            </a:r>
            <a:endParaRPr kumimoji="0" lang="ja-JP" altLang="en-US" sz="1400" b="1" i="0" u="none" strike="noStrike" kern="1200" baseline="0">
              <a:solidFill>
                <a:srgbClr val="000000"/>
              </a:solidFill>
              <a:latin typeface="ＭＳ Ｐゴシック"/>
              <a:ea typeface="ＭＳ Ｐゴシック"/>
              <a:cs typeface="ＭＳ Ｐ明朝"/>
            </a:endParaRPr>
          </a:p>
        </c:rich>
      </c:tx>
      <c:layout>
        <c:manualLayout>
          <c:xMode val="edge"/>
          <c:yMode val="edge"/>
          <c:x val="0.22536250261662077"/>
          <c:y val="1.5119003219994431e-002"/>
        </c:manualLayout>
      </c:layout>
      <c:overlay val="0"/>
    </c:title>
    <c:autoTitleDeleted val="0"/>
    <c:plotArea>
      <c:layout>
        <c:manualLayout>
          <c:layoutTarget val="inner"/>
          <c:xMode val="edge"/>
          <c:yMode val="edge"/>
          <c:x val="0.11188132716049384"/>
          <c:y val="9.0015079365079381e-002"/>
          <c:w val="0.86656003086419742"/>
          <c:h val="0.77020515873015871"/>
        </c:manualLayout>
      </c:layout>
      <c:barChart>
        <c:barDir val="col"/>
        <c:grouping val="clustered"/>
        <c:varyColors val="0"/>
        <c:ser>
          <c:idx val="2"/>
          <c:order val="2"/>
          <c:tx>
            <c:strRef>
              <c:f>'P12'!$L$6</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5"/>
            <c:invertIfNegative val="0"/>
            <c:bubble3D val="0"/>
          </c:dPt>
          <c:dPt>
            <c:idx val="6"/>
            <c:invertIfNegative val="0"/>
            <c:bubble3D val="0"/>
          </c:dPt>
          <c:dPt>
            <c:idx val="11"/>
            <c:invertIfNegative val="0"/>
            <c:bubble3D val="0"/>
          </c:dPt>
          <c:dLbls>
            <c:dLbl>
              <c:idx val="5"/>
              <c:layout>
                <c:manualLayout>
                  <c:x val="0"/>
                  <c:y val="1.0079365079365079e-002"/>
                </c:manualLayout>
              </c:layout>
              <c:spPr>
                <a:no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6"/>
              <c:layout>
                <c:manualLayout>
                  <c:x val="-1.5432098765432099e-007"/>
                  <c:y val="0"/>
                </c:manualLayout>
              </c:layout>
              <c:spPr>
                <a:no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11"/>
              <c:layout>
                <c:manualLayout>
                  <c:x val="0"/>
                  <c:y val="1.2600396825396825e-002"/>
                </c:manualLayout>
              </c:layout>
              <c:spPr>
                <a:noFill/>
              </c:spPr>
              <c:txPr>
                <a:bodyPr/>
                <a:lstStyle/>
                <a:p>
                  <a:pPr>
                    <a:defRPr sz="10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lstStyle/>
              <a:p>
                <a:pPr algn="ctr" rtl="0">
                  <a:defRPr sz="1000">
                    <a:solidFill>
                      <a:srgbClr val="000000"/>
                    </a:solidFill>
                  </a:defRPr>
                </a:pPr>
                <a:endParaRPr lang="ja-JP" altLang="en-US"/>
              </a:p>
            </c:txPr>
            <c:dLblPos val="outEnd"/>
            <c:showLegendKey val="0"/>
            <c:showVal val="1"/>
            <c:showCatName val="0"/>
            <c:showSerName val="0"/>
            <c:showPercent val="0"/>
            <c:showBubbleSize val="0"/>
          </c:dLbls>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'P12'!$M$6:$Y$6</c:f>
              <c:numCache>
                <c:formatCode>#,##0.00;"△ "#,##0.00</c:formatCode>
                <c:ptCount val="13"/>
                <c:pt idx="0">
                  <c:v>1.33</c:v>
                </c:pt>
                <c:pt idx="1">
                  <c:v>0.65000000000000036</c:v>
                </c:pt>
                <c:pt idx="2">
                  <c:v>0.67999999999999972</c:v>
                </c:pt>
                <c:pt idx="3">
                  <c:v>-1.3999999999999986</c:v>
                </c:pt>
                <c:pt idx="4">
                  <c:v>1.0799999999999983</c:v>
                </c:pt>
                <c:pt idx="5">
                  <c:v>6.1499999999999986</c:v>
                </c:pt>
                <c:pt idx="6">
                  <c:v>4.4399999999999995</c:v>
                </c:pt>
                <c:pt idx="7">
                  <c:v>1.1900000000000013</c:v>
                </c:pt>
                <c:pt idx="8">
                  <c:v>6.0200000000000014</c:v>
                </c:pt>
                <c:pt idx="9">
                  <c:v>3.3000000000000007</c:v>
                </c:pt>
                <c:pt idx="10">
                  <c:v>3.1199999999999992</c:v>
                </c:pt>
                <c:pt idx="11">
                  <c:v>0.39000000000000057</c:v>
                </c:pt>
                <c:pt idx="12">
                  <c:v>2.9200000000000017</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gapWidth val="100"/>
        <c:overlap val="0"/>
        <c:axId val="11"/>
        <c:axId val="12"/>
      </c:barChart>
      <c:lineChart>
        <c:grouping val="standard"/>
        <c:varyColors val="0"/>
        <c:ser>
          <c:idx val="0"/>
          <c:order val="0"/>
          <c:tx>
            <c:strRef>
              <c:f>'P12'!$L$4</c:f>
              <c:strCache>
                <c:ptCount val="1"/>
                <c:pt idx="0">
                  <c:v>平成22年度</c:v>
                </c:pt>
              </c:strCache>
            </c:strRef>
          </c:tx>
          <c:spPr>
            <a:ln w="19050" cmpd="sng">
              <a:solidFill>
                <a:schemeClr val="tx1"/>
              </a:solidFill>
              <a:prstDash val="dash"/>
            </a:ln>
          </c:spPr>
          <c:marker>
            <c:symbol val="diamond"/>
            <c:size val="8"/>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'P12'!$M$4:$Y$4</c:f>
              <c:numCache>
                <c:formatCode>0.00_);[Red]\(0.00\)</c:formatCode>
                <c:ptCount val="13"/>
                <c:pt idx="0">
                  <c:v>4.6399999999999997</c:v>
                </c:pt>
                <c:pt idx="1">
                  <c:v>8.57</c:v>
                </c:pt>
                <c:pt idx="2">
                  <c:v>8.51</c:v>
                </c:pt>
                <c:pt idx="3">
                  <c:v>14.29</c:v>
                </c:pt>
                <c:pt idx="4">
                  <c:v>16.350000000000001</c:v>
                </c:pt>
                <c:pt idx="5">
                  <c:v>13.32</c:v>
                </c:pt>
                <c:pt idx="6">
                  <c:v>9.74</c:v>
                </c:pt>
                <c:pt idx="7">
                  <c:v>13.62</c:v>
                </c:pt>
                <c:pt idx="8">
                  <c:v>9.7899999999999991</c:v>
                </c:pt>
                <c:pt idx="9">
                  <c:v>10.26</c:v>
                </c:pt>
                <c:pt idx="10">
                  <c:v>15.69</c:v>
                </c:pt>
                <c:pt idx="11">
                  <c:v>17.16</c:v>
                </c:pt>
                <c:pt idx="12">
                  <c:v>15.59</c:v>
                </c:pt>
              </c:numCache>
            </c:numRef>
          </c:val>
          <c:smooth val="0"/>
        </c:ser>
        <c:ser>
          <c:idx val="1"/>
          <c:order val="1"/>
          <c:tx>
            <c:strRef>
              <c:f>'P12'!$L$5</c:f>
              <c:strCache>
                <c:ptCount val="1"/>
                <c:pt idx="0">
                  <c:v>令和２年度</c:v>
                </c:pt>
              </c:strCache>
            </c:strRef>
          </c:tx>
          <c:spPr>
            <a:ln w="19050">
              <a:solidFill>
                <a:schemeClr val="tx1"/>
              </a:solidFill>
              <a:prstDash val="solid"/>
            </a:ln>
          </c:spPr>
          <c:marker>
            <c:symbol val="circle"/>
            <c:size val="6"/>
            <c:spPr>
              <a:solidFill>
                <a:schemeClr val="tx1"/>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'P12'!$M$5:$Y$5</c:f>
              <c:numCache>
                <c:formatCode>0.00_);[Red]\(0.00\)</c:formatCode>
                <c:ptCount val="13"/>
                <c:pt idx="0">
                  <c:v>5.97</c:v>
                </c:pt>
                <c:pt idx="1">
                  <c:v>9.2200000000000006</c:v>
                </c:pt>
                <c:pt idx="2">
                  <c:v>9.19</c:v>
                </c:pt>
                <c:pt idx="3">
                  <c:v>12.89</c:v>
                </c:pt>
                <c:pt idx="4">
                  <c:v>17.43</c:v>
                </c:pt>
                <c:pt idx="5">
                  <c:v>19.47</c:v>
                </c:pt>
                <c:pt idx="6">
                  <c:v>14.18</c:v>
                </c:pt>
                <c:pt idx="7">
                  <c:v>14.81</c:v>
                </c:pt>
                <c:pt idx="8">
                  <c:v>15.81</c:v>
                </c:pt>
                <c:pt idx="9">
                  <c:v>13.56</c:v>
                </c:pt>
                <c:pt idx="10">
                  <c:v>18.809999999999999</c:v>
                </c:pt>
                <c:pt idx="11">
                  <c:v>17.55</c:v>
                </c:pt>
                <c:pt idx="12">
                  <c:v>18.510000000000002</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hiLowLines>
          <c:spPr>
            <a:ln w="15875">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0.00_);[Red]\(0.00\)"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noMultiLvlLbl val="0"/>
      </c:catAx>
      <c:valAx>
        <c:axId val="2"/>
        <c:scaling>
          <c:orientation val="minMax"/>
          <c:max val="25"/>
          <c:min val="-10"/>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endParaRPr lang="ja-JP" altLang="en-US" sz="1000" b="0" i="0" u="none" strike="noStrike" baseline="0">
                  <a:solidFill>
                    <a:srgbClr val="000000"/>
                  </a:solidFill>
                  <a:latin typeface="ＭＳ Ｐゴシック"/>
                  <a:ea typeface="ＭＳ Ｐゴシック"/>
                  <a:cs typeface="ＭＳ Ｐ明朝"/>
                </a:endParaRPr>
              </a:p>
            </c:rich>
          </c:tx>
          <c:layout>
            <c:manualLayout>
              <c:xMode val="edge"/>
              <c:yMode val="edge"/>
              <c:x val="7.8394629352312555e-003"/>
              <c:y val="1.7004555968195771e-00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5"/>
      </c:valAx>
      <c:catAx>
        <c:axId val="11"/>
        <c:scaling>
          <c:orientation val="minMax"/>
        </c:scaling>
        <c:delete val="1"/>
        <c:axPos val="b"/>
        <c:numFmt formatCode="#,##0.00;&quot;△ &quot;#,##0.00" sourceLinked="1"/>
        <c:majorTickMark val="out"/>
        <c:minorTickMark val="none"/>
        <c:tickLblPos val="nextTo"/>
        <c:txPr>
          <a:bodyPr horzOverflow="overflow" anchor="ctr" anchorCtr="1"/>
          <a:lstStyle/>
          <a:p>
            <a:pPr algn="ctr" rtl="0">
              <a:defRPr sz="1200">
                <a:solidFill>
                  <a:srgbClr val="000000"/>
                </a:solidFill>
              </a:defRPr>
            </a:pPr>
            <a:endParaRPr lang="ja-JP" altLang="en-US"/>
          </a:p>
        </c:txPr>
        <c:crossAx val="12"/>
        <c:crosses val="autoZero"/>
        <c:auto val="1"/>
        <c:lblAlgn val="ctr"/>
        <c:lblOffset val="100"/>
        <c:noMultiLvlLbl val="0"/>
      </c:catAx>
      <c:valAx>
        <c:axId val="12"/>
        <c:scaling>
          <c:orientation val="minMax"/>
          <c:max val="20"/>
          <c:min val="-10"/>
        </c:scaling>
        <c:delete val="1"/>
        <c:axPos val="r"/>
        <c:numFmt formatCode="#,##0.00;&quot;△ &quot;#,##0.00" sourceLinked="1"/>
        <c:majorTickMark val="in"/>
        <c:minorTickMark val="none"/>
        <c:tickLblPos val="nextTo"/>
        <c:txPr>
          <a:bodyPr horzOverflow="overflow" anchor="ctr" anchorCtr="1"/>
          <a:lstStyle/>
          <a:p>
            <a:pPr algn="ctr" rtl="0">
              <a:defRPr sz="1200">
                <a:solidFill>
                  <a:srgbClr val="000000"/>
                </a:solidFill>
              </a:defRPr>
            </a:pPr>
            <a:endParaRPr lang="ja-JP" altLang="en-US"/>
          </a:p>
        </c:txPr>
        <c:crossAx val="11"/>
        <c:crosses val="max"/>
        <c:crossBetween val="between"/>
        <c:majorUnit val="5"/>
      </c:valAx>
      <c:spPr>
        <a:solidFill>
          <a:srgbClr val="FFFFFF"/>
        </a:solidFill>
        <a:ln w="3175">
          <a:solidFill>
            <a:schemeClr val="tx1"/>
          </a:solidFill>
          <a:prstDash val="solid"/>
        </a:ln>
      </c:spPr>
    </c:plotArea>
    <c:legend>
      <c:legendPos val="b"/>
      <c:layout/>
      <c:overlay val="0"/>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oddHeader>&amp;C&amp;A</c:oddHeader>
      <c:oddFooter>&amp;C- &amp;P -</c:oddFooter>
    </c:headerFooter>
    <c:pageMargins l="0.19685039370078741" r="0.19685039370078741" t="0.39370078740157483" b="0.39370078740157483" header="0.31496062992125984" footer="0.31496062992125984"/>
    <c:pageSetup paperSize="9" orientation="portrait" horizontalDpi="200" verticalDpi="200"/>
  </c:printSettings>
  <c:extLst>
    <c:ext xmlns:c14="http://schemas.microsoft.com/office/drawing/2007/8/2/chart" uri="{781A3756-C4B2-4CAC-9D66-4F8BD8637D16}"/>
  </c:extLst>
</c:chartSpace>
</file>

<file path=xl/drawings/_rels/drawing13.xml.rels><?xml version="1.0" encoding="UTF-8"?><Relationships xmlns="http://schemas.openxmlformats.org/package/2006/relationships"><Relationship Id="rId1" Type="http://schemas.openxmlformats.org/officeDocument/2006/relationships/chart" Target="../charts/chart12.xml" /><Relationship Id="rId2" Type="http://schemas.openxmlformats.org/officeDocument/2006/relationships/chart" Target="../charts/chart13.xml" /></Relationships>
</file>

<file path=xl/drawings/_rels/drawing14.xml.rels><?xml version="1.0" encoding="UTF-8"?><Relationships xmlns="http://schemas.openxmlformats.org/package/2006/relationships"><Relationship Id="rId1" Type="http://schemas.openxmlformats.org/officeDocument/2006/relationships/chart" Target="../charts/chart14.xml" /><Relationship Id="rId2" Type="http://schemas.openxmlformats.org/officeDocument/2006/relationships/chart" Target="../charts/chart15.xml" /></Relationships>
</file>

<file path=xl/drawings/_rels/drawing3.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s>
</file>

<file path=xl/drawings/_rels/drawing4.xml.rels><?xml version="1.0" encoding="UTF-8"?><Relationships xmlns="http://schemas.openxmlformats.org/package/2006/relationships"><Relationship Id="rId1" Type="http://schemas.openxmlformats.org/officeDocument/2006/relationships/chart" Target="../charts/chart3.xml" /><Relationship Id="rId2" Type="http://schemas.openxmlformats.org/officeDocument/2006/relationships/chart" Target="../charts/chart4.xml" /></Relationships>
</file>

<file path=xl/drawings/_rels/drawing6.xml.rels><?xml version="1.0" encoding="UTF-8"?><Relationships xmlns="http://schemas.openxmlformats.org/package/2006/relationships"><Relationship Id="rId1" Type="http://schemas.openxmlformats.org/officeDocument/2006/relationships/chart" Target="../charts/chart5.xml" /><Relationship Id="rId2" Type="http://schemas.openxmlformats.org/officeDocument/2006/relationships/chart" Target="../charts/chart6.xml" /></Relationships>
</file>

<file path=xl/drawings/_rels/drawing7.xml.rels><?xml version="1.0" encoding="UTF-8"?><Relationships xmlns="http://schemas.openxmlformats.org/package/2006/relationships"><Relationship Id="rId1" Type="http://schemas.openxmlformats.org/officeDocument/2006/relationships/chart" Target="../charts/chart7.xml" /></Relationships>
</file>

<file path=xl/drawings/_rels/drawing8.xml.rels><?xml version="1.0" encoding="UTF-8"?><Relationships xmlns="http://schemas.openxmlformats.org/package/2006/relationships"><Relationship Id="rId1" Type="http://schemas.openxmlformats.org/officeDocument/2006/relationships/chart" Target="../charts/chart8.xml" /><Relationship Id="rId2" Type="http://schemas.openxmlformats.org/officeDocument/2006/relationships/chart" Target="../charts/chart9.xml" /></Relationships>
</file>

<file path=xl/drawings/_rels/drawing9.xml.rels><?xml version="1.0" encoding="UTF-8"?><Relationships xmlns="http://schemas.openxmlformats.org/package/2006/relationships"><Relationship Id="rId1" Type="http://schemas.openxmlformats.org/officeDocument/2006/relationships/chart" Target="../charts/chart10.xml" /><Relationship Id="rId2" Type="http://schemas.openxmlformats.org/officeDocument/2006/relationships/chart" Target="../charts/chart11.xml" /></Relationships>
</file>

<file path=xl/drawings/_rels/vmlDrawing1.vml.rels><?xml version="1.0" encoding="UTF-8"?><Relationships xmlns="http://schemas.openxmlformats.org/package/2006/relationships"><Relationship Id="rId1" Type="http://schemas.openxmlformats.org/officeDocument/2006/relationships/image" Target="../media/image1.wmf" /></Relationships>
</file>

<file path=xl/drawings/_rels/vmlDrawing2.vml.rels><?xml version="1.0" encoding="UTF-8"?><Relationships xmlns="http://schemas.openxmlformats.org/package/2006/relationships"><Relationship Id="rId1" Type="http://schemas.openxmlformats.org/officeDocument/2006/relationships/image" Target="../media/image2.wmf" /></Relationships>
</file>

<file path=xl/drawings/_rels/vmlDrawing3.vml.rels><?xml version="1.0" encoding="UTF-8"?><Relationships xmlns="http://schemas.openxmlformats.org/package/2006/relationships"><Relationship Id="rId1" Type="http://schemas.openxmlformats.org/officeDocument/2006/relationships/image" Target="../media/image3.wmf" /></Relationships>
</file>

<file path=xl/drawings/_rels/vmlDrawing4.vml.rels><?xml version="1.0" encoding="UTF-8"?><Relationships xmlns="http://schemas.openxmlformats.org/package/2006/relationships"><Relationship Id="rId1" Type="http://schemas.openxmlformats.org/officeDocument/2006/relationships/image" Target="../media/image4.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123825</xdr:colOff>
          <xdr:row>0</xdr:row>
          <xdr:rowOff>76200</xdr:rowOff>
        </xdr:from>
        <xdr:to xmlns:xdr="http://schemas.openxmlformats.org/drawingml/2006/spreadsheetDrawing">
          <xdr:col>9</xdr:col>
          <xdr:colOff>577215</xdr:colOff>
          <xdr:row>59</xdr:row>
          <xdr:rowOff>113665</xdr:rowOff>
        </xdr:to>
        <xdr:sp textlink="">
          <xdr:nvSpPr>
            <xdr:cNvPr id="1263617" name="オブジェクト 1" hidden="1">
              <a:extLst>
                <a:ext uri="{63B3BB69-23CF-44E3-9099-C40C66FF867C}">
                  <a14:compatExt spid="_x0000_s1263617"/>
                </a:ext>
              </a:extLst>
            </xdr:cNvPr>
            <xdr:cNvSpPr>
              <a:spLocks noChangeAspect="1"/>
            </xdr:cNvSpPr>
          </xdr:nvSpPr>
          <xdr:spPr>
            <a:xfrm>
              <a:off x="123825" y="76200"/>
              <a:ext cx="6625590" cy="10153015"/>
            </a:xfrm>
            <a:prstGeom prst="rec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3"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4" name="Group 3"/>
        <xdr:cNvGrpSpPr/>
      </xdr:nvGrpSpPr>
      <xdr:grpSpPr>
        <a:xfrm>
          <a:off x="1343025" y="2085975"/>
          <a:ext cx="152400" cy="1047750"/>
          <a:chOff x="-17500" y="-399428"/>
          <a:chExt cx="37500" cy="21560"/>
        </a:xfrm>
      </xdr:grpSpPr>
      <xdr:sp macro="" textlink="">
        <xdr:nvSpPr>
          <xdr:cNvPr id="5"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 name="Group 10"/>
        <xdr:cNvGrpSpPr/>
      </xdr:nvGrpSpPr>
      <xdr:grpSpPr>
        <a:xfrm>
          <a:off x="1333500" y="3286125"/>
          <a:ext cx="152400" cy="590550"/>
          <a:chOff x="-20000" y="-798483"/>
          <a:chExt cx="35000" cy="24304"/>
        </a:xfrm>
      </xdr:grpSpPr>
      <xdr:sp macro="" textlink="">
        <xdr:nvSpPr>
          <xdr:cNvPr id="12"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8" name="Group 17"/>
        <xdr:cNvGrpSpPr/>
      </xdr:nvGrpSpPr>
      <xdr:grpSpPr>
        <a:xfrm>
          <a:off x="1343025" y="3990975"/>
          <a:ext cx="152400" cy="590550"/>
          <a:chOff x="-17500" y="-798887"/>
          <a:chExt cx="35000" cy="24304"/>
        </a:xfrm>
      </xdr:grpSpPr>
      <xdr:sp macro="" textlink="">
        <xdr:nvSpPr>
          <xdr:cNvPr id="19"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25"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26" name="Group 25"/>
        <xdr:cNvGrpSpPr/>
      </xdr:nvGrpSpPr>
      <xdr:grpSpPr>
        <a:xfrm>
          <a:off x="1343025" y="7134225"/>
          <a:ext cx="152400" cy="1047750"/>
          <a:chOff x="-17500" y="-399463"/>
          <a:chExt cx="37500" cy="21560"/>
        </a:xfrm>
      </xdr:grpSpPr>
      <xdr:sp macro="" textlink="">
        <xdr:nvSpPr>
          <xdr:cNvPr id="27"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33" name="Group 32"/>
        <xdr:cNvGrpSpPr/>
      </xdr:nvGrpSpPr>
      <xdr:grpSpPr>
        <a:xfrm>
          <a:off x="1333500" y="8334375"/>
          <a:ext cx="152400" cy="590550"/>
          <a:chOff x="-20000" y="-798946"/>
          <a:chExt cx="35000" cy="24304"/>
        </a:xfrm>
      </xdr:grpSpPr>
      <xdr:sp macro="" textlink="">
        <xdr:nvSpPr>
          <xdr:cNvPr id="34"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40" name="Group 39"/>
        <xdr:cNvGrpSpPr/>
      </xdr:nvGrpSpPr>
      <xdr:grpSpPr>
        <a:xfrm>
          <a:off x="1343025" y="9039225"/>
          <a:ext cx="152400" cy="590550"/>
          <a:chOff x="-17500" y="-799742"/>
          <a:chExt cx="35000" cy="24304"/>
        </a:xfrm>
      </xdr:grpSpPr>
      <xdr:sp macro="" textlink="">
        <xdr:nvSpPr>
          <xdr:cNvPr id="41"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47"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48"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49"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0"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51"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52"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3"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54"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55" name="Group 3"/>
        <xdr:cNvGrpSpPr/>
      </xdr:nvGrpSpPr>
      <xdr:grpSpPr>
        <a:xfrm>
          <a:off x="1343025" y="2085975"/>
          <a:ext cx="152400" cy="1047750"/>
          <a:chOff x="-17500" y="-399428"/>
          <a:chExt cx="37500" cy="21560"/>
        </a:xfrm>
      </xdr:grpSpPr>
      <xdr:sp macro="" textlink="">
        <xdr:nvSpPr>
          <xdr:cNvPr id="56"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62" name="Group 10"/>
        <xdr:cNvGrpSpPr/>
      </xdr:nvGrpSpPr>
      <xdr:grpSpPr>
        <a:xfrm>
          <a:off x="1333500" y="3286125"/>
          <a:ext cx="152400" cy="590550"/>
          <a:chOff x="-20000" y="-798483"/>
          <a:chExt cx="35000" cy="24304"/>
        </a:xfrm>
      </xdr:grpSpPr>
      <xdr:sp macro="" textlink="">
        <xdr:nvSpPr>
          <xdr:cNvPr id="63"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69" name="Group 17"/>
        <xdr:cNvGrpSpPr/>
      </xdr:nvGrpSpPr>
      <xdr:grpSpPr>
        <a:xfrm>
          <a:off x="1343025" y="3990975"/>
          <a:ext cx="152400" cy="590550"/>
          <a:chOff x="-17500" y="-798887"/>
          <a:chExt cx="35000" cy="24304"/>
        </a:xfrm>
      </xdr:grpSpPr>
      <xdr:sp macro="" textlink="">
        <xdr:nvSpPr>
          <xdr:cNvPr id="70"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76"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77" name="Group 25"/>
        <xdr:cNvGrpSpPr/>
      </xdr:nvGrpSpPr>
      <xdr:grpSpPr>
        <a:xfrm>
          <a:off x="1343025" y="7134225"/>
          <a:ext cx="152400" cy="1047750"/>
          <a:chOff x="-17500" y="-399463"/>
          <a:chExt cx="37500" cy="21560"/>
        </a:xfrm>
      </xdr:grpSpPr>
      <xdr:sp macro="" textlink="">
        <xdr:nvSpPr>
          <xdr:cNvPr id="78"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84" name="Group 32"/>
        <xdr:cNvGrpSpPr/>
      </xdr:nvGrpSpPr>
      <xdr:grpSpPr>
        <a:xfrm>
          <a:off x="1333500" y="8334375"/>
          <a:ext cx="152400" cy="590550"/>
          <a:chOff x="-20000" y="-798946"/>
          <a:chExt cx="35000" cy="24304"/>
        </a:xfrm>
      </xdr:grpSpPr>
      <xdr:sp macro="" textlink="">
        <xdr:nvSpPr>
          <xdr:cNvPr id="85"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91" name="Group 39"/>
        <xdr:cNvGrpSpPr/>
      </xdr:nvGrpSpPr>
      <xdr:grpSpPr>
        <a:xfrm>
          <a:off x="1343025" y="9039225"/>
          <a:ext cx="152400" cy="590550"/>
          <a:chOff x="-17500" y="-799742"/>
          <a:chExt cx="35000" cy="24304"/>
        </a:xfrm>
      </xdr:grpSpPr>
      <xdr:sp macro="" textlink="">
        <xdr:nvSpPr>
          <xdr:cNvPr id="92"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98"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99"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00"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1"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02"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03"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4"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05"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106" name="Group 3"/>
        <xdr:cNvGrpSpPr/>
      </xdr:nvGrpSpPr>
      <xdr:grpSpPr>
        <a:xfrm>
          <a:off x="1343025" y="2085975"/>
          <a:ext cx="152400" cy="1047750"/>
          <a:chOff x="-17500" y="-399428"/>
          <a:chExt cx="37500" cy="21560"/>
        </a:xfrm>
      </xdr:grpSpPr>
      <xdr:sp macro="" textlink="">
        <xdr:nvSpPr>
          <xdr:cNvPr id="107"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3" name="Group 10"/>
        <xdr:cNvGrpSpPr/>
      </xdr:nvGrpSpPr>
      <xdr:grpSpPr>
        <a:xfrm>
          <a:off x="1333500" y="3286125"/>
          <a:ext cx="152400" cy="590550"/>
          <a:chOff x="-20000" y="-798483"/>
          <a:chExt cx="35000" cy="24304"/>
        </a:xfrm>
      </xdr:grpSpPr>
      <xdr:sp macro="" textlink="">
        <xdr:nvSpPr>
          <xdr:cNvPr id="114"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20" name="Group 17"/>
        <xdr:cNvGrpSpPr/>
      </xdr:nvGrpSpPr>
      <xdr:grpSpPr>
        <a:xfrm>
          <a:off x="1343025" y="3990975"/>
          <a:ext cx="152400" cy="590550"/>
          <a:chOff x="-17500" y="-798887"/>
          <a:chExt cx="35000" cy="24304"/>
        </a:xfrm>
      </xdr:grpSpPr>
      <xdr:sp macro="" textlink="">
        <xdr:nvSpPr>
          <xdr:cNvPr id="121"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27"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128" name="Group 25"/>
        <xdr:cNvGrpSpPr/>
      </xdr:nvGrpSpPr>
      <xdr:grpSpPr>
        <a:xfrm>
          <a:off x="1343025" y="7134225"/>
          <a:ext cx="152400" cy="1047750"/>
          <a:chOff x="-17500" y="-399463"/>
          <a:chExt cx="37500" cy="21560"/>
        </a:xfrm>
      </xdr:grpSpPr>
      <xdr:sp macro="" textlink="">
        <xdr:nvSpPr>
          <xdr:cNvPr id="129"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135" name="Group 32"/>
        <xdr:cNvGrpSpPr/>
      </xdr:nvGrpSpPr>
      <xdr:grpSpPr>
        <a:xfrm>
          <a:off x="1333500" y="8334375"/>
          <a:ext cx="152400" cy="590550"/>
          <a:chOff x="-20000" y="-798946"/>
          <a:chExt cx="35000" cy="24304"/>
        </a:xfrm>
      </xdr:grpSpPr>
      <xdr:sp macro="" textlink="">
        <xdr:nvSpPr>
          <xdr:cNvPr id="136"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142" name="Group 39"/>
        <xdr:cNvGrpSpPr/>
      </xdr:nvGrpSpPr>
      <xdr:grpSpPr>
        <a:xfrm>
          <a:off x="1343025" y="9039225"/>
          <a:ext cx="152400" cy="590550"/>
          <a:chOff x="-17500" y="-799742"/>
          <a:chExt cx="35000" cy="24304"/>
        </a:xfrm>
      </xdr:grpSpPr>
      <xdr:sp macro="" textlink="">
        <xdr:nvSpPr>
          <xdr:cNvPr id="143"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49"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50"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51"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5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53"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54"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3"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4" name="Group 3"/>
        <xdr:cNvGrpSpPr/>
      </xdr:nvGrpSpPr>
      <xdr:grpSpPr>
        <a:xfrm>
          <a:off x="1343025" y="2085975"/>
          <a:ext cx="152400" cy="1047750"/>
          <a:chOff x="-17500" y="-399428"/>
          <a:chExt cx="37500" cy="21560"/>
        </a:xfrm>
      </xdr:grpSpPr>
      <xdr:sp macro="" textlink="">
        <xdr:nvSpPr>
          <xdr:cNvPr id="5"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 name="Group 10"/>
        <xdr:cNvGrpSpPr/>
      </xdr:nvGrpSpPr>
      <xdr:grpSpPr>
        <a:xfrm>
          <a:off x="1333500" y="3286125"/>
          <a:ext cx="152400" cy="590550"/>
          <a:chOff x="-20000" y="-798483"/>
          <a:chExt cx="35000" cy="24304"/>
        </a:xfrm>
      </xdr:grpSpPr>
      <xdr:sp macro="" textlink="">
        <xdr:nvSpPr>
          <xdr:cNvPr id="12"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8" name="Group 17"/>
        <xdr:cNvGrpSpPr/>
      </xdr:nvGrpSpPr>
      <xdr:grpSpPr>
        <a:xfrm>
          <a:off x="1343025" y="3990975"/>
          <a:ext cx="152400" cy="590550"/>
          <a:chOff x="-17500" y="-798887"/>
          <a:chExt cx="35000" cy="24304"/>
        </a:xfrm>
      </xdr:grpSpPr>
      <xdr:sp macro="" textlink="">
        <xdr:nvSpPr>
          <xdr:cNvPr id="19"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25"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26" name="Group 25"/>
        <xdr:cNvGrpSpPr/>
      </xdr:nvGrpSpPr>
      <xdr:grpSpPr>
        <a:xfrm>
          <a:off x="1343025" y="7134225"/>
          <a:ext cx="152400" cy="1047750"/>
          <a:chOff x="-17500" y="-399463"/>
          <a:chExt cx="37500" cy="21560"/>
        </a:xfrm>
      </xdr:grpSpPr>
      <xdr:sp macro="" textlink="">
        <xdr:nvSpPr>
          <xdr:cNvPr id="27"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33" name="Group 32"/>
        <xdr:cNvGrpSpPr/>
      </xdr:nvGrpSpPr>
      <xdr:grpSpPr>
        <a:xfrm>
          <a:off x="1333500" y="8334375"/>
          <a:ext cx="152400" cy="590550"/>
          <a:chOff x="-20000" y="-798946"/>
          <a:chExt cx="35000" cy="24304"/>
        </a:xfrm>
      </xdr:grpSpPr>
      <xdr:sp macro="" textlink="">
        <xdr:nvSpPr>
          <xdr:cNvPr id="34"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40" name="Group 39"/>
        <xdr:cNvGrpSpPr/>
      </xdr:nvGrpSpPr>
      <xdr:grpSpPr>
        <a:xfrm>
          <a:off x="1343025" y="9039225"/>
          <a:ext cx="152400" cy="590550"/>
          <a:chOff x="-17500" y="-799742"/>
          <a:chExt cx="35000" cy="24304"/>
        </a:xfrm>
      </xdr:grpSpPr>
      <xdr:sp macro="" textlink="">
        <xdr:nvSpPr>
          <xdr:cNvPr id="41"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47"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48"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49"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0"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51"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52"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3"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54"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55" name="Group 3"/>
        <xdr:cNvGrpSpPr/>
      </xdr:nvGrpSpPr>
      <xdr:grpSpPr>
        <a:xfrm>
          <a:off x="1343025" y="2085975"/>
          <a:ext cx="152400" cy="1047750"/>
          <a:chOff x="-17500" y="-399428"/>
          <a:chExt cx="37500" cy="21560"/>
        </a:xfrm>
      </xdr:grpSpPr>
      <xdr:sp macro="" textlink="">
        <xdr:nvSpPr>
          <xdr:cNvPr id="56"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62" name="Group 10"/>
        <xdr:cNvGrpSpPr/>
      </xdr:nvGrpSpPr>
      <xdr:grpSpPr>
        <a:xfrm>
          <a:off x="1333500" y="3286125"/>
          <a:ext cx="152400" cy="590550"/>
          <a:chOff x="-20000" y="-798483"/>
          <a:chExt cx="35000" cy="24304"/>
        </a:xfrm>
      </xdr:grpSpPr>
      <xdr:sp macro="" textlink="">
        <xdr:nvSpPr>
          <xdr:cNvPr id="63"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69" name="Group 17"/>
        <xdr:cNvGrpSpPr/>
      </xdr:nvGrpSpPr>
      <xdr:grpSpPr>
        <a:xfrm>
          <a:off x="1343025" y="3990975"/>
          <a:ext cx="152400" cy="590550"/>
          <a:chOff x="-17500" y="-798887"/>
          <a:chExt cx="35000" cy="24304"/>
        </a:xfrm>
      </xdr:grpSpPr>
      <xdr:sp macro="" textlink="">
        <xdr:nvSpPr>
          <xdr:cNvPr id="70"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76"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77" name="Group 25"/>
        <xdr:cNvGrpSpPr/>
      </xdr:nvGrpSpPr>
      <xdr:grpSpPr>
        <a:xfrm>
          <a:off x="1343025" y="7134225"/>
          <a:ext cx="152400" cy="1047750"/>
          <a:chOff x="-17500" y="-399463"/>
          <a:chExt cx="37500" cy="21560"/>
        </a:xfrm>
      </xdr:grpSpPr>
      <xdr:sp macro="" textlink="">
        <xdr:nvSpPr>
          <xdr:cNvPr id="78"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84" name="Group 32"/>
        <xdr:cNvGrpSpPr/>
      </xdr:nvGrpSpPr>
      <xdr:grpSpPr>
        <a:xfrm>
          <a:off x="1333500" y="8334375"/>
          <a:ext cx="152400" cy="590550"/>
          <a:chOff x="-20000" y="-798946"/>
          <a:chExt cx="35000" cy="24304"/>
        </a:xfrm>
      </xdr:grpSpPr>
      <xdr:sp macro="" textlink="">
        <xdr:nvSpPr>
          <xdr:cNvPr id="85"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91" name="Group 39"/>
        <xdr:cNvGrpSpPr/>
      </xdr:nvGrpSpPr>
      <xdr:grpSpPr>
        <a:xfrm>
          <a:off x="1343025" y="9039225"/>
          <a:ext cx="152400" cy="590550"/>
          <a:chOff x="-17500" y="-799742"/>
          <a:chExt cx="35000" cy="24304"/>
        </a:xfrm>
      </xdr:grpSpPr>
      <xdr:sp macro="" textlink="">
        <xdr:nvSpPr>
          <xdr:cNvPr id="92"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98"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99"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00"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1"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02"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03"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4"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05"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106" name="Group 3"/>
        <xdr:cNvGrpSpPr/>
      </xdr:nvGrpSpPr>
      <xdr:grpSpPr>
        <a:xfrm>
          <a:off x="1343025" y="2085975"/>
          <a:ext cx="152400" cy="1047750"/>
          <a:chOff x="-17500" y="-399428"/>
          <a:chExt cx="37500" cy="21560"/>
        </a:xfrm>
      </xdr:grpSpPr>
      <xdr:sp macro="" textlink="">
        <xdr:nvSpPr>
          <xdr:cNvPr id="107"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3" name="Group 10"/>
        <xdr:cNvGrpSpPr/>
      </xdr:nvGrpSpPr>
      <xdr:grpSpPr>
        <a:xfrm>
          <a:off x="1333500" y="3286125"/>
          <a:ext cx="152400" cy="590550"/>
          <a:chOff x="-20000" y="-798483"/>
          <a:chExt cx="35000" cy="24304"/>
        </a:xfrm>
      </xdr:grpSpPr>
      <xdr:sp macro="" textlink="">
        <xdr:nvSpPr>
          <xdr:cNvPr id="114"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20" name="Group 17"/>
        <xdr:cNvGrpSpPr/>
      </xdr:nvGrpSpPr>
      <xdr:grpSpPr>
        <a:xfrm>
          <a:off x="1343025" y="3990975"/>
          <a:ext cx="152400" cy="590550"/>
          <a:chOff x="-17500" y="-798887"/>
          <a:chExt cx="35000" cy="24304"/>
        </a:xfrm>
      </xdr:grpSpPr>
      <xdr:sp macro="" textlink="">
        <xdr:nvSpPr>
          <xdr:cNvPr id="121"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27"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128" name="Group 25"/>
        <xdr:cNvGrpSpPr/>
      </xdr:nvGrpSpPr>
      <xdr:grpSpPr>
        <a:xfrm>
          <a:off x="1343025" y="7134225"/>
          <a:ext cx="152400" cy="1047750"/>
          <a:chOff x="-17500" y="-399463"/>
          <a:chExt cx="37500" cy="21560"/>
        </a:xfrm>
      </xdr:grpSpPr>
      <xdr:sp macro="" textlink="">
        <xdr:nvSpPr>
          <xdr:cNvPr id="129"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135" name="Group 32"/>
        <xdr:cNvGrpSpPr/>
      </xdr:nvGrpSpPr>
      <xdr:grpSpPr>
        <a:xfrm>
          <a:off x="1333500" y="8334375"/>
          <a:ext cx="152400" cy="590550"/>
          <a:chOff x="-20000" y="-798946"/>
          <a:chExt cx="35000" cy="24304"/>
        </a:xfrm>
      </xdr:grpSpPr>
      <xdr:sp macro="" textlink="">
        <xdr:nvSpPr>
          <xdr:cNvPr id="136"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142" name="Group 39"/>
        <xdr:cNvGrpSpPr/>
      </xdr:nvGrpSpPr>
      <xdr:grpSpPr>
        <a:xfrm>
          <a:off x="1343025" y="9039225"/>
          <a:ext cx="152400" cy="590550"/>
          <a:chOff x="-17500" y="-799742"/>
          <a:chExt cx="35000" cy="24304"/>
        </a:xfrm>
      </xdr:grpSpPr>
      <xdr:sp macro="" textlink="">
        <xdr:nvSpPr>
          <xdr:cNvPr id="143"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49"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50"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51"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5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53"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54"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3"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4" name="Group 3"/>
        <xdr:cNvGrpSpPr/>
      </xdr:nvGrpSpPr>
      <xdr:grpSpPr>
        <a:xfrm>
          <a:off x="1343025" y="2085975"/>
          <a:ext cx="152400" cy="1047750"/>
          <a:chOff x="-17500" y="-399428"/>
          <a:chExt cx="37500" cy="21560"/>
        </a:xfrm>
      </xdr:grpSpPr>
      <xdr:sp macro="" textlink="">
        <xdr:nvSpPr>
          <xdr:cNvPr id="5"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 name="Group 10"/>
        <xdr:cNvGrpSpPr/>
      </xdr:nvGrpSpPr>
      <xdr:grpSpPr>
        <a:xfrm>
          <a:off x="1333500" y="3286125"/>
          <a:ext cx="152400" cy="590550"/>
          <a:chOff x="-20000" y="-798483"/>
          <a:chExt cx="35000" cy="24304"/>
        </a:xfrm>
      </xdr:grpSpPr>
      <xdr:sp macro="" textlink="">
        <xdr:nvSpPr>
          <xdr:cNvPr id="12"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8" name="Group 17"/>
        <xdr:cNvGrpSpPr/>
      </xdr:nvGrpSpPr>
      <xdr:grpSpPr>
        <a:xfrm>
          <a:off x="1343025" y="3990975"/>
          <a:ext cx="152400" cy="590550"/>
          <a:chOff x="-17500" y="-798887"/>
          <a:chExt cx="35000" cy="24304"/>
        </a:xfrm>
      </xdr:grpSpPr>
      <xdr:sp macro="" textlink="">
        <xdr:nvSpPr>
          <xdr:cNvPr id="19"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25"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26" name="Group 25"/>
        <xdr:cNvGrpSpPr/>
      </xdr:nvGrpSpPr>
      <xdr:grpSpPr>
        <a:xfrm>
          <a:off x="1343025" y="7134225"/>
          <a:ext cx="152400" cy="1047750"/>
          <a:chOff x="-17500" y="-399463"/>
          <a:chExt cx="37500" cy="21560"/>
        </a:xfrm>
      </xdr:grpSpPr>
      <xdr:sp macro="" textlink="">
        <xdr:nvSpPr>
          <xdr:cNvPr id="27"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33" name="Group 32"/>
        <xdr:cNvGrpSpPr/>
      </xdr:nvGrpSpPr>
      <xdr:grpSpPr>
        <a:xfrm>
          <a:off x="1333500" y="8334375"/>
          <a:ext cx="152400" cy="590550"/>
          <a:chOff x="-20000" y="-798946"/>
          <a:chExt cx="35000" cy="24304"/>
        </a:xfrm>
      </xdr:grpSpPr>
      <xdr:sp macro="" textlink="">
        <xdr:nvSpPr>
          <xdr:cNvPr id="34"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40" name="Group 39"/>
        <xdr:cNvGrpSpPr/>
      </xdr:nvGrpSpPr>
      <xdr:grpSpPr>
        <a:xfrm>
          <a:off x="1343025" y="9039225"/>
          <a:ext cx="152400" cy="590550"/>
          <a:chOff x="-17500" y="-799742"/>
          <a:chExt cx="35000" cy="24304"/>
        </a:xfrm>
      </xdr:grpSpPr>
      <xdr:sp macro="" textlink="">
        <xdr:nvSpPr>
          <xdr:cNvPr id="41"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47"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48"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49"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0"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51"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52"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3"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54"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55" name="Group 3"/>
        <xdr:cNvGrpSpPr/>
      </xdr:nvGrpSpPr>
      <xdr:grpSpPr>
        <a:xfrm>
          <a:off x="1343025" y="2085975"/>
          <a:ext cx="152400" cy="1047750"/>
          <a:chOff x="-17500" y="-399428"/>
          <a:chExt cx="37500" cy="21560"/>
        </a:xfrm>
      </xdr:grpSpPr>
      <xdr:sp macro="" textlink="">
        <xdr:nvSpPr>
          <xdr:cNvPr id="56"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62" name="Group 10"/>
        <xdr:cNvGrpSpPr/>
      </xdr:nvGrpSpPr>
      <xdr:grpSpPr>
        <a:xfrm>
          <a:off x="1333500" y="3286125"/>
          <a:ext cx="152400" cy="590550"/>
          <a:chOff x="-20000" y="-798483"/>
          <a:chExt cx="35000" cy="24304"/>
        </a:xfrm>
      </xdr:grpSpPr>
      <xdr:sp macro="" textlink="">
        <xdr:nvSpPr>
          <xdr:cNvPr id="63"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69" name="Group 17"/>
        <xdr:cNvGrpSpPr/>
      </xdr:nvGrpSpPr>
      <xdr:grpSpPr>
        <a:xfrm>
          <a:off x="1343025" y="3990975"/>
          <a:ext cx="152400" cy="590550"/>
          <a:chOff x="-17500" y="-798887"/>
          <a:chExt cx="35000" cy="24304"/>
        </a:xfrm>
      </xdr:grpSpPr>
      <xdr:sp macro="" textlink="">
        <xdr:nvSpPr>
          <xdr:cNvPr id="70"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76"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77" name="Group 25"/>
        <xdr:cNvGrpSpPr/>
      </xdr:nvGrpSpPr>
      <xdr:grpSpPr>
        <a:xfrm>
          <a:off x="1343025" y="7134225"/>
          <a:ext cx="152400" cy="1047750"/>
          <a:chOff x="-17500" y="-399463"/>
          <a:chExt cx="37500" cy="21560"/>
        </a:xfrm>
      </xdr:grpSpPr>
      <xdr:sp macro="" textlink="">
        <xdr:nvSpPr>
          <xdr:cNvPr id="78"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84" name="Group 32"/>
        <xdr:cNvGrpSpPr/>
      </xdr:nvGrpSpPr>
      <xdr:grpSpPr>
        <a:xfrm>
          <a:off x="1333500" y="8334375"/>
          <a:ext cx="152400" cy="590550"/>
          <a:chOff x="-20000" y="-798946"/>
          <a:chExt cx="35000" cy="24304"/>
        </a:xfrm>
      </xdr:grpSpPr>
      <xdr:sp macro="" textlink="">
        <xdr:nvSpPr>
          <xdr:cNvPr id="85"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91" name="Group 39"/>
        <xdr:cNvGrpSpPr/>
      </xdr:nvGrpSpPr>
      <xdr:grpSpPr>
        <a:xfrm>
          <a:off x="1343025" y="9039225"/>
          <a:ext cx="152400" cy="590550"/>
          <a:chOff x="-17500" y="-799742"/>
          <a:chExt cx="35000" cy="24304"/>
        </a:xfrm>
      </xdr:grpSpPr>
      <xdr:sp macro="" textlink="">
        <xdr:nvSpPr>
          <xdr:cNvPr id="92"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98"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99"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00"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1"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02"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03"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4"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05"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106" name="Group 3"/>
        <xdr:cNvGrpSpPr/>
      </xdr:nvGrpSpPr>
      <xdr:grpSpPr>
        <a:xfrm>
          <a:off x="1343025" y="2085975"/>
          <a:ext cx="152400" cy="1047750"/>
          <a:chOff x="-17500" y="-399428"/>
          <a:chExt cx="37500" cy="21560"/>
        </a:xfrm>
      </xdr:grpSpPr>
      <xdr:sp macro="" textlink="">
        <xdr:nvSpPr>
          <xdr:cNvPr id="107"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3" name="Group 10"/>
        <xdr:cNvGrpSpPr/>
      </xdr:nvGrpSpPr>
      <xdr:grpSpPr>
        <a:xfrm>
          <a:off x="1333500" y="3286125"/>
          <a:ext cx="152400" cy="590550"/>
          <a:chOff x="-20000" y="-798483"/>
          <a:chExt cx="35000" cy="24304"/>
        </a:xfrm>
      </xdr:grpSpPr>
      <xdr:sp macro="" textlink="">
        <xdr:nvSpPr>
          <xdr:cNvPr id="114"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20" name="Group 17"/>
        <xdr:cNvGrpSpPr/>
      </xdr:nvGrpSpPr>
      <xdr:grpSpPr>
        <a:xfrm>
          <a:off x="1343025" y="3990975"/>
          <a:ext cx="152400" cy="590550"/>
          <a:chOff x="-17500" y="-798887"/>
          <a:chExt cx="35000" cy="24304"/>
        </a:xfrm>
      </xdr:grpSpPr>
      <xdr:sp macro="" textlink="">
        <xdr:nvSpPr>
          <xdr:cNvPr id="121"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27"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128" name="Group 25"/>
        <xdr:cNvGrpSpPr/>
      </xdr:nvGrpSpPr>
      <xdr:grpSpPr>
        <a:xfrm>
          <a:off x="1343025" y="7134225"/>
          <a:ext cx="152400" cy="1047750"/>
          <a:chOff x="-17500" y="-399463"/>
          <a:chExt cx="37500" cy="21560"/>
        </a:xfrm>
      </xdr:grpSpPr>
      <xdr:sp macro="" textlink="">
        <xdr:nvSpPr>
          <xdr:cNvPr id="129"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135" name="Group 32"/>
        <xdr:cNvGrpSpPr/>
      </xdr:nvGrpSpPr>
      <xdr:grpSpPr>
        <a:xfrm>
          <a:off x="1333500" y="8334375"/>
          <a:ext cx="152400" cy="590550"/>
          <a:chOff x="-20000" y="-798946"/>
          <a:chExt cx="35000" cy="24304"/>
        </a:xfrm>
      </xdr:grpSpPr>
      <xdr:sp macro="" textlink="">
        <xdr:nvSpPr>
          <xdr:cNvPr id="136"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142" name="Group 39"/>
        <xdr:cNvGrpSpPr/>
      </xdr:nvGrpSpPr>
      <xdr:grpSpPr>
        <a:xfrm>
          <a:off x="1343025" y="9039225"/>
          <a:ext cx="152400" cy="590550"/>
          <a:chOff x="-17500" y="-799742"/>
          <a:chExt cx="35000" cy="24304"/>
        </a:xfrm>
      </xdr:grpSpPr>
      <xdr:sp macro="" textlink="">
        <xdr:nvSpPr>
          <xdr:cNvPr id="143"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49"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50"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51"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5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53"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54"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0</xdr:col>
      <xdr:colOff>133350</xdr:colOff>
      <xdr:row>2</xdr:row>
      <xdr:rowOff>19050</xdr:rowOff>
    </xdr:from>
    <xdr:to xmlns:xdr="http://schemas.openxmlformats.org/drawingml/2006/spreadsheetDrawing">
      <xdr:col>9</xdr:col>
      <xdr:colOff>441325</xdr:colOff>
      <xdr:row>30</xdr:row>
      <xdr:rowOff>78740</xdr:rowOff>
    </xdr:to>
    <xdr:graphicFrame macro="">
      <xdr:nvGraphicFramePr>
        <xdr:cNvPr id="11897"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209550</xdr:colOff>
      <xdr:row>30</xdr:row>
      <xdr:rowOff>171450</xdr:rowOff>
    </xdr:from>
    <xdr:to xmlns:xdr="http://schemas.openxmlformats.org/drawingml/2006/spreadsheetDrawing">
      <xdr:col>9</xdr:col>
      <xdr:colOff>517525</xdr:colOff>
      <xdr:row>59</xdr:row>
      <xdr:rowOff>59690</xdr:rowOff>
    </xdr:to>
    <xdr:graphicFrame macro="">
      <xdr:nvGraphicFramePr>
        <xdr:cNvPr id="1189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231775</xdr:colOff>
      <xdr:row>53</xdr:row>
      <xdr:rowOff>76200</xdr:rowOff>
    </xdr:from>
    <xdr:to xmlns:xdr="http://schemas.openxmlformats.org/drawingml/2006/spreadsheetDrawing">
      <xdr:col>1</xdr:col>
      <xdr:colOff>45720</xdr:colOff>
      <xdr:row>54</xdr:row>
      <xdr:rowOff>120650</xdr:rowOff>
    </xdr:to>
    <xdr:sp macro="" textlink="">
      <xdr:nvSpPr>
        <xdr:cNvPr id="4" name="テキスト ボックス 3"/>
        <xdr:cNvSpPr txBox="1"/>
      </xdr:nvSpPr>
      <xdr:spPr>
        <a:xfrm>
          <a:off x="231775" y="9486900"/>
          <a:ext cx="499745"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mlns:xdr="http://schemas.openxmlformats.org/drawingml/2006/spreadsheetDrawing">
      <xdr:col>0</xdr:col>
      <xdr:colOff>603250</xdr:colOff>
      <xdr:row>51</xdr:row>
      <xdr:rowOff>161925</xdr:rowOff>
    </xdr:from>
    <xdr:to xmlns:xdr="http://schemas.openxmlformats.org/drawingml/2006/spreadsheetDrawing">
      <xdr:col>1</xdr:col>
      <xdr:colOff>241300</xdr:colOff>
      <xdr:row>53</xdr:row>
      <xdr:rowOff>66675</xdr:rowOff>
    </xdr:to>
    <xdr:sp macro="" textlink="">
      <xdr:nvSpPr>
        <xdr:cNvPr id="5" name="テキスト ボックス 4"/>
        <xdr:cNvSpPr txBox="1"/>
      </xdr:nvSpPr>
      <xdr:spPr>
        <a:xfrm>
          <a:off x="603250" y="9229725"/>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mlns:xdr="http://schemas.openxmlformats.org/drawingml/2006/spreadsheetDrawing">
      <xdr:col>0</xdr:col>
      <xdr:colOff>156845</xdr:colOff>
      <xdr:row>24</xdr:row>
      <xdr:rowOff>67945</xdr:rowOff>
    </xdr:from>
    <xdr:to xmlns:xdr="http://schemas.openxmlformats.org/drawingml/2006/spreadsheetDrawing">
      <xdr:col>0</xdr:col>
      <xdr:colOff>683895</xdr:colOff>
      <xdr:row>25</xdr:row>
      <xdr:rowOff>112395</xdr:rowOff>
    </xdr:to>
    <xdr:sp macro="" textlink="">
      <xdr:nvSpPr>
        <xdr:cNvPr id="6" name="テキスト ボックス 5"/>
        <xdr:cNvSpPr txBox="1"/>
      </xdr:nvSpPr>
      <xdr:spPr>
        <a:xfrm>
          <a:off x="156845" y="4392295"/>
          <a:ext cx="52705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mlns:xdr="http://schemas.openxmlformats.org/drawingml/2006/spreadsheetDrawing">
      <xdr:col>0</xdr:col>
      <xdr:colOff>558800</xdr:colOff>
      <xdr:row>23</xdr:row>
      <xdr:rowOff>0</xdr:rowOff>
    </xdr:from>
    <xdr:to xmlns:xdr="http://schemas.openxmlformats.org/drawingml/2006/spreadsheetDrawing">
      <xdr:col>1</xdr:col>
      <xdr:colOff>196850</xdr:colOff>
      <xdr:row>24</xdr:row>
      <xdr:rowOff>76200</xdr:rowOff>
    </xdr:to>
    <xdr:sp macro="" textlink="">
      <xdr:nvSpPr>
        <xdr:cNvPr id="7" name="テキスト ボックス 6"/>
        <xdr:cNvSpPr txBox="1"/>
      </xdr:nvSpPr>
      <xdr:spPr>
        <a:xfrm>
          <a:off x="558800" y="4152900"/>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2</xdr:row>
      <xdr:rowOff>47625</xdr:rowOff>
    </xdr:from>
    <xdr:to xmlns:xdr="http://schemas.openxmlformats.org/drawingml/2006/spreadsheetDrawing">
      <xdr:col>9</xdr:col>
      <xdr:colOff>460375</xdr:colOff>
      <xdr:row>30</xdr:row>
      <xdr:rowOff>107315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180975</xdr:colOff>
      <xdr:row>30</xdr:row>
      <xdr:rowOff>143510</xdr:rowOff>
    </xdr:from>
    <xdr:to xmlns:xdr="http://schemas.openxmlformats.org/drawingml/2006/spreadsheetDrawing">
      <xdr:col>9</xdr:col>
      <xdr:colOff>488950</xdr:colOff>
      <xdr:row>59</xdr:row>
      <xdr:rowOff>31115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209550</xdr:colOff>
      <xdr:row>53</xdr:row>
      <xdr:rowOff>57150</xdr:rowOff>
    </xdr:from>
    <xdr:to xmlns:xdr="http://schemas.openxmlformats.org/drawingml/2006/spreadsheetDrawing">
      <xdr:col>0</xdr:col>
      <xdr:colOff>641350</xdr:colOff>
      <xdr:row>54</xdr:row>
      <xdr:rowOff>101600</xdr:rowOff>
    </xdr:to>
    <xdr:sp macro="" textlink="">
      <xdr:nvSpPr>
        <xdr:cNvPr id="6" name="テキスト ボックス 5"/>
        <xdr:cNvSpPr txBox="1"/>
      </xdr:nvSpPr>
      <xdr:spPr>
        <a:xfrm>
          <a:off x="209550" y="9439275"/>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mlns:xdr="http://schemas.openxmlformats.org/drawingml/2006/spreadsheetDrawing">
      <xdr:col>0</xdr:col>
      <xdr:colOff>524510</xdr:colOff>
      <xdr:row>52</xdr:row>
      <xdr:rowOff>19050</xdr:rowOff>
    </xdr:from>
    <xdr:to xmlns:xdr="http://schemas.openxmlformats.org/drawingml/2006/spreadsheetDrawing">
      <xdr:col>1</xdr:col>
      <xdr:colOff>161925</xdr:colOff>
      <xdr:row>53</xdr:row>
      <xdr:rowOff>95250</xdr:rowOff>
    </xdr:to>
    <xdr:sp macro="" textlink="">
      <xdr:nvSpPr>
        <xdr:cNvPr id="7" name="テキスト ボックス 6"/>
        <xdr:cNvSpPr txBox="1"/>
      </xdr:nvSpPr>
      <xdr:spPr>
        <a:xfrm>
          <a:off x="524510" y="9229725"/>
          <a:ext cx="323215"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mlns:xdr="http://schemas.openxmlformats.org/drawingml/2006/spreadsheetDrawing">
      <xdr:col>0</xdr:col>
      <xdr:colOff>495935</xdr:colOff>
      <xdr:row>21</xdr:row>
      <xdr:rowOff>114300</xdr:rowOff>
    </xdr:from>
    <xdr:to xmlns:xdr="http://schemas.openxmlformats.org/drawingml/2006/spreadsheetDrawing">
      <xdr:col>1</xdr:col>
      <xdr:colOff>133985</xdr:colOff>
      <xdr:row>23</xdr:row>
      <xdr:rowOff>19050</xdr:rowOff>
    </xdr:to>
    <xdr:sp macro="" textlink="">
      <xdr:nvSpPr>
        <xdr:cNvPr id="8" name="テキスト ボックス 7"/>
        <xdr:cNvSpPr txBox="1"/>
      </xdr:nvSpPr>
      <xdr:spPr>
        <a:xfrm>
          <a:off x="495935" y="3895725"/>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mlns:xdr="http://schemas.openxmlformats.org/drawingml/2006/spreadsheetDrawing">
      <xdr:col>0</xdr:col>
      <xdr:colOff>133350</xdr:colOff>
      <xdr:row>23</xdr:row>
      <xdr:rowOff>104775</xdr:rowOff>
    </xdr:from>
    <xdr:to xmlns:xdr="http://schemas.openxmlformats.org/drawingml/2006/spreadsheetDrawing">
      <xdr:col>0</xdr:col>
      <xdr:colOff>565150</xdr:colOff>
      <xdr:row>24</xdr:row>
      <xdr:rowOff>149225</xdr:rowOff>
    </xdr:to>
    <xdr:sp macro="" textlink="">
      <xdr:nvSpPr>
        <xdr:cNvPr id="9" name="テキスト ボックス 8"/>
        <xdr:cNvSpPr txBox="1"/>
      </xdr:nvSpPr>
      <xdr:spPr>
        <a:xfrm>
          <a:off x="133350" y="4229100"/>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238125</xdr:colOff>
          <xdr:row>0</xdr:row>
          <xdr:rowOff>66675</xdr:rowOff>
        </xdr:from>
        <xdr:to xmlns:xdr="http://schemas.openxmlformats.org/drawingml/2006/spreadsheetDrawing">
          <xdr:col>8</xdr:col>
          <xdr:colOff>419100</xdr:colOff>
          <xdr:row>14</xdr:row>
          <xdr:rowOff>142875</xdr:rowOff>
        </xdr:to>
        <xdr:sp textlink="">
          <xdr:nvSpPr>
            <xdr:cNvPr id="1665027" name="オブジェクト 3" hidden="1">
              <a:extLst>
                <a:ext uri="{63B3BB69-23CF-44E3-9099-C40C66FF867C}">
                  <a14:compatExt spid="_x0000_s1665027"/>
                </a:ext>
              </a:extLst>
            </xdr:cNvPr>
            <xdr:cNvSpPr>
              <a:spLocks noChangeAspect="1"/>
            </xdr:cNvSpPr>
          </xdr:nvSpPr>
          <xdr:spPr>
            <a:xfrm>
              <a:off x="238125" y="66675"/>
              <a:ext cx="6534150" cy="29121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0</xdr:row>
          <xdr:rowOff>19050</xdr:rowOff>
        </xdr:from>
        <xdr:to xmlns:xdr="http://schemas.openxmlformats.org/drawingml/2006/spreadsheetDrawing">
          <xdr:col>10</xdr:col>
          <xdr:colOff>0</xdr:colOff>
          <xdr:row>51</xdr:row>
          <xdr:rowOff>114300</xdr:rowOff>
        </xdr:to>
        <xdr:sp textlink="">
          <xdr:nvSpPr>
            <xdr:cNvPr id="1643521" name="オブジェクト 1" hidden="1">
              <a:extLst>
                <a:ext uri="{63B3BB69-23CF-44E3-9099-C40C66FF867C}">
                  <a14:compatExt spid="_x0000_s1643521"/>
                </a:ext>
              </a:extLst>
            </xdr:cNvPr>
            <xdr:cNvSpPr>
              <a:spLocks noChangeAspect="1"/>
            </xdr:cNvSpPr>
          </xdr:nvSpPr>
          <xdr:spPr>
            <a:xfrm>
              <a:off x="0" y="19050"/>
              <a:ext cx="6858000" cy="88392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208915</xdr:colOff>
      <xdr:row>0</xdr:row>
      <xdr:rowOff>161925</xdr:rowOff>
    </xdr:from>
    <xdr:to xmlns:xdr="http://schemas.openxmlformats.org/drawingml/2006/spreadsheetDrawing">
      <xdr:col>9</xdr:col>
      <xdr:colOff>422275</xdr:colOff>
      <xdr:row>30</xdr:row>
      <xdr:rowOff>58420</xdr:rowOff>
    </xdr:to>
    <xdr:graphicFrame macro="">
      <xdr:nvGraphicFramePr>
        <xdr:cNvPr id="1341"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200025</xdr:colOff>
      <xdr:row>30</xdr:row>
      <xdr:rowOff>0</xdr:rowOff>
    </xdr:from>
    <xdr:to xmlns:xdr="http://schemas.openxmlformats.org/drawingml/2006/spreadsheetDrawing">
      <xdr:col>9</xdr:col>
      <xdr:colOff>412750</xdr:colOff>
      <xdr:row>59</xdr:row>
      <xdr:rowOff>67945</xdr:rowOff>
    </xdr:to>
    <xdr:graphicFrame macro="">
      <xdr:nvGraphicFramePr>
        <xdr:cNvPr id="1342" name="グラフ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247650</xdr:colOff>
      <xdr:row>0</xdr:row>
      <xdr:rowOff>19050</xdr:rowOff>
    </xdr:from>
    <xdr:to xmlns:xdr="http://schemas.openxmlformats.org/drawingml/2006/spreadsheetDrawing">
      <xdr:col>9</xdr:col>
      <xdr:colOff>555625</xdr:colOff>
      <xdr:row>29</xdr:row>
      <xdr:rowOff>86995</xdr:rowOff>
    </xdr:to>
    <xdr:graphicFrame macro="">
      <xdr:nvGraphicFramePr>
        <xdr:cNvPr id="2365"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219075</xdr:colOff>
      <xdr:row>30</xdr:row>
      <xdr:rowOff>38100</xdr:rowOff>
    </xdr:from>
    <xdr:to xmlns:xdr="http://schemas.openxmlformats.org/drawingml/2006/spreadsheetDrawing">
      <xdr:col>9</xdr:col>
      <xdr:colOff>527050</xdr:colOff>
      <xdr:row>59</xdr:row>
      <xdr:rowOff>106045</xdr:rowOff>
    </xdr:to>
    <xdr:graphicFrame macro="">
      <xdr:nvGraphicFramePr>
        <xdr:cNvPr id="2366" name="グラフ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257175</xdr:colOff>
          <xdr:row>0</xdr:row>
          <xdr:rowOff>104775</xdr:rowOff>
        </xdr:from>
        <xdr:to xmlns:xdr="http://schemas.openxmlformats.org/drawingml/2006/spreadsheetDrawing">
          <xdr:col>7</xdr:col>
          <xdr:colOff>342265</xdr:colOff>
          <xdr:row>44</xdr:row>
          <xdr:rowOff>47625</xdr:rowOff>
        </xdr:to>
        <xdr:sp textlink="">
          <xdr:nvSpPr>
            <xdr:cNvPr id="1644545" name="オブジェクト 1" hidden="1">
              <a:extLst>
                <a:ext uri="{63B3BB69-23CF-44E3-9099-C40C66FF867C}">
                  <a14:compatExt spid="_x0000_s1644545"/>
                </a:ext>
              </a:extLst>
            </xdr:cNvPr>
            <xdr:cNvSpPr>
              <a:spLocks noChangeAspect="1"/>
            </xdr:cNvSpPr>
          </xdr:nvSpPr>
          <xdr:spPr>
            <a:xfrm>
              <a:off x="257175" y="104775"/>
              <a:ext cx="4885690" cy="7486650"/>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0</xdr:row>
      <xdr:rowOff>38100</xdr:rowOff>
    </xdr:from>
    <xdr:to xmlns:xdr="http://schemas.openxmlformats.org/drawingml/2006/spreadsheetDrawing">
      <xdr:col>9</xdr:col>
      <xdr:colOff>469900</xdr:colOff>
      <xdr:row>28</xdr:row>
      <xdr:rowOff>97790</xdr:rowOff>
    </xdr:to>
    <xdr:graphicFrame macro="">
      <xdr:nvGraphicFramePr>
        <xdr:cNvPr id="943297"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173990</xdr:colOff>
      <xdr:row>30</xdr:row>
      <xdr:rowOff>171450</xdr:rowOff>
    </xdr:from>
    <xdr:to xmlns:xdr="http://schemas.openxmlformats.org/drawingml/2006/spreadsheetDrawing">
      <xdr:col>9</xdr:col>
      <xdr:colOff>482600</xdr:colOff>
      <xdr:row>59</xdr:row>
      <xdr:rowOff>59690</xdr:rowOff>
    </xdr:to>
    <xdr:graphicFrame macro="">
      <xdr:nvGraphicFramePr>
        <xdr:cNvPr id="94329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503555</xdr:colOff>
      <xdr:row>21</xdr:row>
      <xdr:rowOff>152400</xdr:rowOff>
    </xdr:from>
    <xdr:to xmlns:xdr="http://schemas.openxmlformats.org/drawingml/2006/spreadsheetDrawing">
      <xdr:col>1</xdr:col>
      <xdr:colOff>141605</xdr:colOff>
      <xdr:row>23</xdr:row>
      <xdr:rowOff>57150</xdr:rowOff>
    </xdr:to>
    <xdr:sp macro="" textlink="">
      <xdr:nvSpPr>
        <xdr:cNvPr id="8" name="テキスト ボックス 7"/>
        <xdr:cNvSpPr txBox="1"/>
      </xdr:nvSpPr>
      <xdr:spPr>
        <a:xfrm>
          <a:off x="503555" y="3752850"/>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mlns:xdr="http://schemas.openxmlformats.org/drawingml/2006/spreadsheetDrawing">
      <xdr:col>0</xdr:col>
      <xdr:colOff>568325</xdr:colOff>
      <xdr:row>52</xdr:row>
      <xdr:rowOff>39370</xdr:rowOff>
    </xdr:from>
    <xdr:to xmlns:xdr="http://schemas.openxmlformats.org/drawingml/2006/spreadsheetDrawing">
      <xdr:col>1</xdr:col>
      <xdr:colOff>206375</xdr:colOff>
      <xdr:row>53</xdr:row>
      <xdr:rowOff>115570</xdr:rowOff>
    </xdr:to>
    <xdr:sp macro="" textlink="">
      <xdr:nvSpPr>
        <xdr:cNvPr id="5" name="テキスト ボックス 4"/>
        <xdr:cNvSpPr txBox="1"/>
      </xdr:nvSpPr>
      <xdr:spPr>
        <a:xfrm>
          <a:off x="568325" y="8954770"/>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mlns:xdr="http://schemas.openxmlformats.org/drawingml/2006/spreadsheetDrawing">
      <xdr:col>0</xdr:col>
      <xdr:colOff>113030</xdr:colOff>
      <xdr:row>22</xdr:row>
      <xdr:rowOff>106045</xdr:rowOff>
    </xdr:from>
    <xdr:to xmlns:xdr="http://schemas.openxmlformats.org/drawingml/2006/spreadsheetDrawing">
      <xdr:col>0</xdr:col>
      <xdr:colOff>577215</xdr:colOff>
      <xdr:row>24</xdr:row>
      <xdr:rowOff>43815</xdr:rowOff>
    </xdr:to>
    <xdr:sp macro="" textlink="">
      <xdr:nvSpPr>
        <xdr:cNvPr id="10" name="テキスト ボックス 9"/>
        <xdr:cNvSpPr txBox="1"/>
      </xdr:nvSpPr>
      <xdr:spPr>
        <a:xfrm>
          <a:off x="113030" y="3877945"/>
          <a:ext cx="464185" cy="2806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twoCellAnchor>
    <xdr:from xmlns:xdr="http://schemas.openxmlformats.org/drawingml/2006/spreadsheetDrawing">
      <xdr:col>0</xdr:col>
      <xdr:colOff>146050</xdr:colOff>
      <xdr:row>53</xdr:row>
      <xdr:rowOff>30480</xdr:rowOff>
    </xdr:from>
    <xdr:to xmlns:xdr="http://schemas.openxmlformats.org/drawingml/2006/spreadsheetDrawing">
      <xdr:col>0</xdr:col>
      <xdr:colOff>685165</xdr:colOff>
      <xdr:row>54</xdr:row>
      <xdr:rowOff>136525</xdr:rowOff>
    </xdr:to>
    <xdr:sp macro="" textlink="">
      <xdr:nvSpPr>
        <xdr:cNvPr id="2" name="テキスト ボックス 1"/>
        <xdr:cNvSpPr txBox="1"/>
      </xdr:nvSpPr>
      <xdr:spPr>
        <a:xfrm>
          <a:off x="146050" y="9117330"/>
          <a:ext cx="539115" cy="27749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0</xdr:col>
      <xdr:colOff>219075</xdr:colOff>
      <xdr:row>0</xdr:row>
      <xdr:rowOff>95250</xdr:rowOff>
    </xdr:from>
    <xdr:to xmlns:xdr="http://schemas.openxmlformats.org/drawingml/2006/spreadsheetDrawing">
      <xdr:col>9</xdr:col>
      <xdr:colOff>527050</xdr:colOff>
      <xdr:row>29</xdr:row>
      <xdr:rowOff>163195</xdr:rowOff>
    </xdr:to>
    <xdr:graphicFrame macro="">
      <xdr:nvGraphicFramePr>
        <xdr:cNvPr id="15615"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0</xdr:col>
      <xdr:colOff>190500</xdr:colOff>
      <xdr:row>30</xdr:row>
      <xdr:rowOff>19050</xdr:rowOff>
    </xdr:from>
    <xdr:to xmlns:xdr="http://schemas.openxmlformats.org/drawingml/2006/spreadsheetDrawing">
      <xdr:col>9</xdr:col>
      <xdr:colOff>498475</xdr:colOff>
      <xdr:row>59</xdr:row>
      <xdr:rowOff>86995</xdr:rowOff>
    </xdr:to>
    <xdr:graphicFrame macro="">
      <xdr:nvGraphicFramePr>
        <xdr:cNvPr id="6"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142875</xdr:colOff>
      <xdr:row>0</xdr:row>
      <xdr:rowOff>152400</xdr:rowOff>
    </xdr:from>
    <xdr:to xmlns:xdr="http://schemas.openxmlformats.org/drawingml/2006/spreadsheetDrawing">
      <xdr:col>9</xdr:col>
      <xdr:colOff>450850</xdr:colOff>
      <xdr:row>30</xdr:row>
      <xdr:rowOff>48895</xdr:rowOff>
    </xdr:to>
    <xdr:graphicFrame macro="">
      <xdr:nvGraphicFramePr>
        <xdr:cNvPr id="11"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200025</xdr:colOff>
      <xdr:row>0</xdr:row>
      <xdr:rowOff>86360</xdr:rowOff>
    </xdr:from>
    <xdr:to xmlns:xdr="http://schemas.openxmlformats.org/drawingml/2006/spreadsheetDrawing">
      <xdr:col>9</xdr:col>
      <xdr:colOff>508000</xdr:colOff>
      <xdr:row>29</xdr:row>
      <xdr:rowOff>153670</xdr:rowOff>
    </xdr:to>
    <xdr:graphicFrame macro="">
      <xdr:nvGraphicFramePr>
        <xdr:cNvPr id="3"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171450</xdr:colOff>
      <xdr:row>29</xdr:row>
      <xdr:rowOff>143510</xdr:rowOff>
    </xdr:from>
    <xdr:to xmlns:xdr="http://schemas.openxmlformats.org/drawingml/2006/spreadsheetDrawing">
      <xdr:col>9</xdr:col>
      <xdr:colOff>479425</xdr:colOff>
      <xdr:row>59</xdr:row>
      <xdr:rowOff>39370</xdr:rowOff>
    </xdr:to>
    <xdr:graphicFrame macro="">
      <xdr:nvGraphicFramePr>
        <xdr:cNvPr id="4"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oleObject" Target="../embeddings/oleObject3.bin" /><Relationship Id="rId5" Type="http://schemas.openxmlformats.org/officeDocument/2006/relationships/image" Target="../media/image3.wmf"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6.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7.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8.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9.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0.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1.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2.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oleObject" Target="../embeddings/oleObject1.bin" /><Relationship Id="rId5" Type="http://schemas.openxmlformats.org/officeDocument/2006/relationships/image" Target="../media/image1.wmf"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13.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14.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15.xml" /><Relationship Id="rId3" Type="http://schemas.openxmlformats.org/officeDocument/2006/relationships/vmlDrawing" Target="../drawings/vmlDrawing4.vml" /><Relationship Id="rId4" Type="http://schemas.openxmlformats.org/officeDocument/2006/relationships/oleObject" Target="../embeddings/oleObject4.bin" /><Relationship Id="rId5" Type="http://schemas.openxmlformats.org/officeDocument/2006/relationships/image" Target="../media/image4.emf"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oleObject" Target="../embeddings/oleObject2.bin" /><Relationship Id="rId5" Type="http://schemas.openxmlformats.org/officeDocument/2006/relationships/image" Target="../media/image2.wmf"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B1:N30"/>
  <sheetViews>
    <sheetView tabSelected="1" view="pageBreakPreview" zoomScaleSheetLayoutView="100" workbookViewId="0">
      <selection activeCell="K28" sqref="K28"/>
    </sheetView>
  </sheetViews>
  <sheetFormatPr defaultRowHeight="13.5"/>
  <cols>
    <col min="1" max="1" width="2.25" style="1" customWidth="1"/>
    <col min="2" max="8" width="9" style="1" customWidth="1"/>
    <col min="9" max="9" width="6.625" style="1" customWidth="1"/>
    <col min="10" max="16384" width="9" style="1" customWidth="1"/>
  </cols>
  <sheetData>
    <row r="1" spans="2:14" ht="17.25">
      <c r="B1" s="2" t="s">
        <v>344</v>
      </c>
      <c r="C1" s="9"/>
      <c r="D1" s="9"/>
      <c r="E1" s="9"/>
      <c r="F1" s="9"/>
      <c r="G1" s="9"/>
      <c r="H1" s="9"/>
    </row>
    <row r="2" spans="2:14" ht="17.25">
      <c r="B2" s="3" t="s">
        <v>229</v>
      </c>
      <c r="C2" s="3"/>
      <c r="D2" s="3"/>
      <c r="E2" s="3"/>
      <c r="F2" s="10"/>
      <c r="G2" s="9"/>
      <c r="H2" s="9"/>
    </row>
    <row r="3" spans="2:14">
      <c r="B3" s="4"/>
    </row>
    <row r="4" spans="2:14">
      <c r="B4" s="5"/>
    </row>
    <row r="5" spans="2:14" ht="20.100000000000001" customHeight="1">
      <c r="B5" s="6" t="s">
        <v>320</v>
      </c>
    </row>
    <row r="6" spans="2:14" ht="20.100000000000001" customHeight="1">
      <c r="B6" s="6" t="s">
        <v>322</v>
      </c>
      <c r="C6" s="8"/>
      <c r="D6" s="8"/>
      <c r="E6" s="8"/>
    </row>
    <row r="7" spans="2:14" ht="20.100000000000001" customHeight="1">
      <c r="B7" s="7" t="s">
        <v>323</v>
      </c>
    </row>
    <row r="8" spans="2:14" ht="20.100000000000001" customHeight="1">
      <c r="B8" s="6" t="s">
        <v>326</v>
      </c>
      <c r="C8" s="8"/>
      <c r="D8" s="8"/>
      <c r="E8" s="8"/>
      <c r="F8" s="8"/>
      <c r="G8" s="8"/>
      <c r="H8" s="8"/>
      <c r="I8" s="8"/>
      <c r="J8" s="8"/>
      <c r="K8" s="8"/>
      <c r="L8" s="8"/>
      <c r="M8" s="8"/>
      <c r="N8" s="8"/>
    </row>
    <row r="9" spans="2:14" ht="20.100000000000001" customHeight="1">
      <c r="B9" s="6" t="s">
        <v>355</v>
      </c>
    </row>
    <row r="10" spans="2:14" ht="20.100000000000001" customHeight="1">
      <c r="B10" s="6" t="s">
        <v>351</v>
      </c>
      <c r="C10" s="8"/>
      <c r="D10" s="8"/>
      <c r="E10" s="8"/>
      <c r="F10" s="8"/>
      <c r="G10" s="8"/>
      <c r="H10" s="8"/>
      <c r="I10" s="8"/>
      <c r="J10" s="8"/>
      <c r="K10" s="8"/>
      <c r="L10" s="8"/>
      <c r="M10" s="8"/>
    </row>
    <row r="11" spans="2:14" ht="20.100000000000001" customHeight="1">
      <c r="B11" s="6" t="s">
        <v>319</v>
      </c>
    </row>
    <row r="12" spans="2:14" ht="20.100000000000001" customHeight="1">
      <c r="B12" s="6" t="s">
        <v>352</v>
      </c>
      <c r="C12" s="8"/>
      <c r="D12" s="8"/>
      <c r="E12" s="8"/>
      <c r="F12" s="8"/>
      <c r="G12" s="8"/>
      <c r="H12" s="8"/>
      <c r="I12" s="8"/>
      <c r="J12" s="8"/>
      <c r="K12" s="8"/>
      <c r="L12" s="8"/>
      <c r="M12" s="8"/>
    </row>
    <row r="13" spans="2:14" ht="20.100000000000001" customHeight="1">
      <c r="B13" s="6" t="s">
        <v>327</v>
      </c>
    </row>
    <row r="14" spans="2:14" ht="20.100000000000001" customHeight="1">
      <c r="B14" s="6" t="s">
        <v>328</v>
      </c>
      <c r="C14" s="8"/>
      <c r="D14" s="8"/>
      <c r="E14" s="8"/>
      <c r="F14" s="8"/>
      <c r="G14" s="8"/>
    </row>
    <row r="15" spans="2:14" ht="20.100000000000001" customHeight="1">
      <c r="B15" s="6" t="s">
        <v>329</v>
      </c>
    </row>
    <row r="16" spans="2:14" ht="20.100000000000001" customHeight="1">
      <c r="B16" s="6" t="s">
        <v>357</v>
      </c>
      <c r="C16" s="8"/>
      <c r="D16" s="8"/>
      <c r="E16" s="8"/>
      <c r="F16" s="8"/>
      <c r="G16" s="8"/>
    </row>
    <row r="17" spans="2:14" ht="20.100000000000001" customHeight="1">
      <c r="B17" s="6" t="s">
        <v>33</v>
      </c>
    </row>
    <row r="18" spans="2:14" ht="20.100000000000001" customHeight="1">
      <c r="B18" s="6" t="s">
        <v>204</v>
      </c>
      <c r="C18" s="8"/>
      <c r="D18" s="8"/>
    </row>
    <row r="19" spans="2:14" ht="20.100000000000001" customHeight="1">
      <c r="B19" s="6" t="s">
        <v>330</v>
      </c>
    </row>
    <row r="20" spans="2:14" ht="20.100000000000001" customHeight="1">
      <c r="B20" s="6" t="s">
        <v>331</v>
      </c>
      <c r="C20" s="8"/>
    </row>
    <row r="21" spans="2:14" ht="20.100000000000001" customHeight="1">
      <c r="B21" s="6" t="s">
        <v>263</v>
      </c>
    </row>
    <row r="22" spans="2:14" ht="20.100000000000001" customHeight="1">
      <c r="B22" s="6" t="s">
        <v>324</v>
      </c>
      <c r="C22" s="8"/>
      <c r="D22" s="8"/>
      <c r="E22" s="8"/>
      <c r="F22" s="8"/>
      <c r="G22" s="8"/>
      <c r="H22" s="8"/>
      <c r="I22" s="8"/>
      <c r="J22" s="8"/>
      <c r="K22" s="8"/>
      <c r="L22" s="8"/>
      <c r="M22" s="8"/>
      <c r="N22" s="8"/>
    </row>
    <row r="23" spans="2:14" ht="20.100000000000001" customHeight="1">
      <c r="B23" s="6" t="s">
        <v>325</v>
      </c>
    </row>
    <row r="24" spans="2:14" ht="20.100000000000001" customHeight="1">
      <c r="B24" s="6" t="s">
        <v>241</v>
      </c>
      <c r="C24" s="8"/>
      <c r="D24" s="8"/>
      <c r="E24" s="8"/>
      <c r="F24" s="8"/>
      <c r="G24" s="8"/>
      <c r="H24" s="8"/>
      <c r="I24" s="8"/>
      <c r="J24" s="8"/>
      <c r="K24" s="8"/>
      <c r="L24" s="8"/>
    </row>
    <row r="25" spans="2:14" ht="20.100000000000001" customHeight="1">
      <c r="B25" s="6" t="s">
        <v>343</v>
      </c>
    </row>
    <row r="26" spans="2:14" ht="20.100000000000001" customHeight="1">
      <c r="B26" s="6" t="s">
        <v>261</v>
      </c>
      <c r="C26" s="8"/>
      <c r="D26" s="8"/>
      <c r="E26" s="8"/>
      <c r="F26" s="8"/>
      <c r="G26" s="8"/>
      <c r="H26" s="8"/>
      <c r="I26" s="8"/>
      <c r="J26" s="8"/>
      <c r="K26" s="8"/>
      <c r="L26" s="8"/>
    </row>
    <row r="27" spans="2:14" ht="20.100000000000001" customHeight="1">
      <c r="B27" s="6" t="s">
        <v>364</v>
      </c>
    </row>
    <row r="28" spans="2:14" ht="20.100000000000001" customHeight="1">
      <c r="B28" s="6" t="s">
        <v>365</v>
      </c>
      <c r="C28" s="8"/>
      <c r="D28" s="8"/>
      <c r="E28" s="8"/>
      <c r="F28" s="8"/>
      <c r="G28" s="8"/>
      <c r="H28" s="8"/>
      <c r="I28" s="8"/>
      <c r="J28" s="8"/>
      <c r="K28" s="8"/>
    </row>
    <row r="29" spans="2:14" ht="20.100000000000001" customHeight="1">
      <c r="B29" s="6" t="s">
        <v>192</v>
      </c>
    </row>
    <row r="30" spans="2:14">
      <c r="B30" s="8"/>
      <c r="C30" s="8"/>
      <c r="D30" s="8"/>
      <c r="E30" s="8"/>
      <c r="F30" s="8"/>
      <c r="G30" s="8"/>
      <c r="H30" s="8"/>
      <c r="I30" s="8"/>
    </row>
  </sheetData>
  <mergeCells count="1">
    <mergeCell ref="B2:F2"/>
  </mergeCells>
  <phoneticPr fontId="7"/>
  <hyperlinks>
    <hyperlink ref="B5" location="'P1'!A1"/>
    <hyperlink ref="B6" location="'P2  '!A1"/>
    <hyperlink ref="B7" location="'P3'!A1"/>
    <hyperlink ref="B8" location="'P4 '!A1"/>
    <hyperlink ref="B13" location="'P9 '!A1"/>
    <hyperlink ref="B14" location="'P10 '!A1"/>
    <hyperlink ref="B15" location="'P11'!A1"/>
    <hyperlink ref="B18" location="'P14'!A1"/>
    <hyperlink ref="B19" location="'P15'!A1"/>
    <hyperlink ref="B20" location="'P16'!A1"/>
    <hyperlink ref="B21" location="'P17'!A1"/>
    <hyperlink ref="B22" location="'P18'!A1"/>
    <hyperlink ref="B23" location="'P19'!A1"/>
    <hyperlink ref="B24" location="'P20'!A1"/>
    <hyperlink ref="B29" location="'P25'!A1"/>
    <hyperlink ref="B10" location="'P6'!A1"/>
    <hyperlink ref="B11" location="'P7'!A1"/>
    <hyperlink ref="B9" location="'P5'!A1"/>
    <hyperlink ref="B12" location="'P8'!A1"/>
    <hyperlink ref="B16" location="'P12'!A1"/>
    <hyperlink ref="B17" location="'P13'!A1"/>
    <hyperlink ref="B25" location="'P21'!A1"/>
    <hyperlink ref="B26" location="'P22'!A1"/>
    <hyperlink ref="B27" location="'P23'!A1"/>
    <hyperlink ref="B28" location="'P24'!A1"/>
  </hyperlinks>
  <printOptions horizontalCentered="1"/>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2D050"/>
  </sheetPr>
  <dimension ref="A1"/>
  <sheetViews>
    <sheetView showGridLines="0" view="pageBreakPreview" zoomScaleSheetLayoutView="100" workbookViewId="0">
      <selection activeCell="K34" sqref="K34"/>
    </sheetView>
  </sheetViews>
  <sheetFormatPr defaultRowHeight="13.5"/>
  <cols>
    <col min="9" max="9" width="10.25" customWidth="1"/>
  </cols>
  <sheetData/>
  <phoneticPr fontId="7"/>
  <printOptions horizontalCentered="1"/>
  <pageMargins left="0.59055118110236227" right="0.39370078740157483" top="0.59055118110236227" bottom="0.59055118110236227" header="0.31496062992125984" footer="0.31496062992125984"/>
  <pageSetup paperSize="9" scale="130" fitToWidth="1" fitToHeight="0" orientation="portrait" usePrinterDefaults="1" r:id="rId1"/>
  <headerFooter scaleWithDoc="0" alignWithMargins="0">
    <oddFooter>&amp;C- 9 -</oddFooter>
  </headerFooter>
  <drawing r:id="rId2"/>
  <legacyDrawing r:id="rId3"/>
  <oleObjects>
    <mc:AlternateContent>
      <mc:Choice xmlns:x14="http://schemas.microsoft.com/office/spreadsheetml/2009/9/main" Requires="x14">
        <oleObject progId="JXW.Document.8" shapeId="1644545" r:id="rId4">
          <objectPr defaultSize="0" r:id="rId5">
            <anchor moveWithCells="1">
              <from xmlns:xdr="http://schemas.openxmlformats.org/drawingml/2006/spreadsheetDrawing">
                <xdr:col>0</xdr:col>
                <xdr:colOff>257175</xdr:colOff>
                <xdr:row>0</xdr:row>
                <xdr:rowOff>104775</xdr:rowOff>
              </from>
              <to xmlns:xdr="http://schemas.openxmlformats.org/drawingml/2006/spreadsheetDrawing">
                <xdr:col>7</xdr:col>
                <xdr:colOff>342265</xdr:colOff>
                <xdr:row>44</xdr:row>
                <xdr:rowOff>47625</xdr:rowOff>
              </to>
            </anchor>
          </objectPr>
        </oleObject>
      </mc:Choice>
      <mc:Fallback>
        <oleObject progId="JXW.Document.8" shapeId="1644545"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92D050"/>
  </sheetPr>
  <dimension ref="B3:X81"/>
  <sheetViews>
    <sheetView showGridLines="0" view="pageBreakPreview" topLeftCell="A28" zoomScaleNormal="75" zoomScaleSheetLayoutView="100" workbookViewId="0">
      <selection activeCell="J30" sqref="J30"/>
    </sheetView>
  </sheetViews>
  <sheetFormatPr defaultRowHeight="13.5"/>
  <cols>
    <col min="1" max="16384" width="9" customWidth="1"/>
  </cols>
  <sheetData>
    <row r="3" spans="12:24">
      <c r="L3" s="9" t="s">
        <v>277</v>
      </c>
      <c r="M3" s="9"/>
      <c r="N3" s="9"/>
      <c r="O3" s="9"/>
      <c r="P3" s="9"/>
      <c r="Q3" s="9"/>
      <c r="R3" s="9"/>
      <c r="S3" s="9"/>
      <c r="T3" s="9"/>
      <c r="U3" s="9"/>
      <c r="V3" s="9"/>
      <c r="W3" s="9"/>
      <c r="X3" s="9"/>
    </row>
    <row r="4" spans="12:24">
      <c r="L4" s="218" t="s">
        <v>69</v>
      </c>
      <c r="M4" s="221" t="s">
        <v>144</v>
      </c>
      <c r="N4" s="221" t="s">
        <v>253</v>
      </c>
      <c r="O4" s="221" t="s">
        <v>347</v>
      </c>
      <c r="P4" s="221" t="s">
        <v>3</v>
      </c>
      <c r="Q4" s="221" t="s">
        <v>311</v>
      </c>
      <c r="R4" s="221" t="s">
        <v>41</v>
      </c>
      <c r="S4" s="221" t="s">
        <v>161</v>
      </c>
      <c r="T4" s="221" t="s">
        <v>293</v>
      </c>
      <c r="U4" s="221" t="s">
        <v>348</v>
      </c>
      <c r="V4" s="221" t="s">
        <v>349</v>
      </c>
      <c r="W4" s="221" t="s">
        <v>380</v>
      </c>
      <c r="X4" s="9"/>
    </row>
    <row r="5" spans="12:24">
      <c r="L5" s="219" t="s">
        <v>84</v>
      </c>
      <c r="M5" s="222"/>
      <c r="N5" s="222"/>
      <c r="O5" s="222"/>
      <c r="P5" s="222"/>
      <c r="Q5" s="222">
        <v>14.8</v>
      </c>
      <c r="R5" s="222"/>
      <c r="S5" s="223"/>
      <c r="T5" s="223"/>
      <c r="U5" s="223">
        <v>22</v>
      </c>
      <c r="V5" s="223"/>
      <c r="W5" s="223"/>
      <c r="X5" s="9"/>
    </row>
    <row r="6" spans="12:24">
      <c r="L6" s="219" t="s">
        <v>87</v>
      </c>
      <c r="M6" s="222">
        <v>41.5</v>
      </c>
      <c r="N6" s="222">
        <v>39.5</v>
      </c>
      <c r="O6" s="222">
        <v>37.6</v>
      </c>
      <c r="P6" s="222">
        <v>37.700000000000003</v>
      </c>
      <c r="Q6" s="222">
        <v>38</v>
      </c>
      <c r="R6" s="222">
        <v>38.5</v>
      </c>
      <c r="S6" s="222">
        <v>37.6</v>
      </c>
      <c r="T6" s="223">
        <v>36.799999999999997</v>
      </c>
      <c r="U6" s="223">
        <v>38</v>
      </c>
      <c r="V6" s="223">
        <v>39.5</v>
      </c>
      <c r="W6" s="223">
        <v>39.5</v>
      </c>
      <c r="X6" s="9"/>
    </row>
    <row r="7" spans="12:24">
      <c r="L7" s="219" t="s">
        <v>13</v>
      </c>
      <c r="M7" s="222"/>
      <c r="N7" s="222">
        <v>63.7</v>
      </c>
      <c r="O7" s="222">
        <v>58.3</v>
      </c>
      <c r="P7" s="222"/>
      <c r="Q7" s="222"/>
      <c r="R7" s="222">
        <v>61.1</v>
      </c>
      <c r="S7" s="222">
        <v>61.2</v>
      </c>
      <c r="T7" s="223"/>
      <c r="U7" s="223"/>
      <c r="V7" s="223">
        <v>50.6</v>
      </c>
      <c r="W7" s="223">
        <v>55.3</v>
      </c>
      <c r="X7" s="9"/>
    </row>
    <row r="8" spans="12:24">
      <c r="L8" s="219" t="s">
        <v>88</v>
      </c>
      <c r="M8" s="222"/>
      <c r="N8" s="222"/>
      <c r="O8" s="222"/>
      <c r="P8" s="222"/>
      <c r="Q8" s="222"/>
      <c r="R8" s="222"/>
      <c r="S8" s="222"/>
      <c r="T8" s="223"/>
      <c r="U8" s="223"/>
      <c r="V8" s="223"/>
      <c r="W8" s="223">
        <v>71.599999999999994</v>
      </c>
      <c r="X8" s="9"/>
    </row>
    <row r="9" spans="12:24">
      <c r="L9" s="9"/>
      <c r="M9" s="9"/>
      <c r="N9" s="9"/>
      <c r="O9" s="9"/>
      <c r="P9" s="9"/>
      <c r="Q9" s="9"/>
      <c r="R9" s="9"/>
      <c r="S9" s="9"/>
      <c r="T9" s="9"/>
      <c r="U9" s="9"/>
      <c r="V9" s="9"/>
      <c r="W9" s="9"/>
      <c r="X9" s="9"/>
    </row>
    <row r="10" spans="12:24">
      <c r="L10" s="9" t="s">
        <v>278</v>
      </c>
      <c r="M10" s="9"/>
      <c r="N10" s="9"/>
      <c r="O10" s="9"/>
      <c r="P10" s="9"/>
      <c r="Q10" s="9"/>
      <c r="R10" s="9"/>
      <c r="S10" s="9"/>
      <c r="T10" s="9"/>
      <c r="U10" s="9"/>
      <c r="V10" s="9"/>
      <c r="W10" s="9"/>
      <c r="X10" s="9"/>
    </row>
    <row r="11" spans="12:24">
      <c r="L11" s="220" t="s">
        <v>40</v>
      </c>
      <c r="M11" s="221" t="s">
        <v>144</v>
      </c>
      <c r="N11" s="221" t="s">
        <v>253</v>
      </c>
      <c r="O11" s="221" t="s">
        <v>347</v>
      </c>
      <c r="P11" s="221" t="s">
        <v>3</v>
      </c>
      <c r="Q11" s="221" t="s">
        <v>311</v>
      </c>
      <c r="R11" s="221" t="s">
        <v>41</v>
      </c>
      <c r="S11" s="221" t="s">
        <v>161</v>
      </c>
      <c r="T11" s="221" t="s">
        <v>293</v>
      </c>
      <c r="U11" s="221" t="s">
        <v>348</v>
      </c>
      <c r="V11" s="221" t="s">
        <v>349</v>
      </c>
      <c r="W11" s="221" t="s">
        <v>380</v>
      </c>
      <c r="X11" s="9"/>
    </row>
    <row r="12" spans="12:24">
      <c r="L12" s="219" t="s">
        <v>84</v>
      </c>
      <c r="M12" s="222">
        <v>56.6</v>
      </c>
      <c r="N12" s="222">
        <v>59.3</v>
      </c>
      <c r="O12" s="222">
        <v>47.3</v>
      </c>
      <c r="P12" s="222">
        <v>47.5</v>
      </c>
      <c r="Q12" s="222"/>
      <c r="R12" s="222">
        <v>47.6</v>
      </c>
      <c r="S12" s="222">
        <v>40.5</v>
      </c>
      <c r="T12" s="223">
        <v>41.1</v>
      </c>
      <c r="U12" s="223">
        <v>40.200000000000003</v>
      </c>
      <c r="V12" s="223">
        <v>35.700000000000003</v>
      </c>
      <c r="W12" s="223">
        <v>34.9</v>
      </c>
      <c r="X12" s="9"/>
    </row>
    <row r="13" spans="12:24">
      <c r="L13" s="219" t="s">
        <v>87</v>
      </c>
      <c r="M13" s="222">
        <v>70.7</v>
      </c>
      <c r="N13" s="222">
        <v>67.599999999999994</v>
      </c>
      <c r="O13" s="222">
        <v>64.900000000000006</v>
      </c>
      <c r="P13" s="222">
        <v>63.9</v>
      </c>
      <c r="Q13" s="222">
        <v>60</v>
      </c>
      <c r="R13" s="222">
        <v>61.6</v>
      </c>
      <c r="S13" s="222">
        <v>57.1</v>
      </c>
      <c r="T13" s="223">
        <v>51.4</v>
      </c>
      <c r="U13" s="223">
        <v>50.3</v>
      </c>
      <c r="V13" s="223">
        <v>47.2</v>
      </c>
      <c r="W13" s="223">
        <v>46.8</v>
      </c>
      <c r="X13" s="9"/>
    </row>
    <row r="14" spans="12:24">
      <c r="L14" s="219" t="s">
        <v>13</v>
      </c>
      <c r="M14" s="222">
        <v>60.4</v>
      </c>
      <c r="N14" s="222">
        <v>60.7</v>
      </c>
      <c r="O14" s="222">
        <v>58.1</v>
      </c>
      <c r="P14" s="222">
        <v>51.4</v>
      </c>
      <c r="Q14" s="222">
        <v>46.5</v>
      </c>
      <c r="R14" s="222">
        <v>46.4</v>
      </c>
      <c r="S14" s="222">
        <v>38.1</v>
      </c>
      <c r="T14" s="223">
        <v>39.1</v>
      </c>
      <c r="U14" s="223">
        <v>35.799999999999997</v>
      </c>
      <c r="V14" s="223">
        <v>34.4</v>
      </c>
      <c r="W14" s="223">
        <v>31.6</v>
      </c>
      <c r="X14" s="9"/>
    </row>
    <row r="15" spans="12:24">
      <c r="L15" s="219" t="s">
        <v>88</v>
      </c>
      <c r="M15" s="222">
        <v>73.900000000000006</v>
      </c>
      <c r="N15" s="222">
        <v>70.7</v>
      </c>
      <c r="O15" s="222">
        <v>66.3</v>
      </c>
      <c r="P15" s="222">
        <v>66.2</v>
      </c>
      <c r="Q15" s="222">
        <v>64</v>
      </c>
      <c r="R15" s="222">
        <v>58.6</v>
      </c>
      <c r="S15" s="222">
        <v>53.6</v>
      </c>
      <c r="T15" s="223">
        <v>50.7</v>
      </c>
      <c r="U15" s="223">
        <v>45.8</v>
      </c>
      <c r="V15" s="223">
        <v>44.2</v>
      </c>
      <c r="W15" s="223">
        <v>39.200000000000003</v>
      </c>
      <c r="X15" s="9"/>
    </row>
    <row r="30" spans="2:2">
      <c r="B30" t="s">
        <v>238</v>
      </c>
    </row>
    <row r="66" s="9" customFormat="1"/>
    <row r="67" s="9" customFormat="1"/>
    <row r="68" s="9" customFormat="1"/>
    <row r="69" s="9" customFormat="1"/>
    <row r="70" s="9" customFormat="1"/>
    <row r="71" s="9" customFormat="1"/>
    <row r="72" s="9" customFormat="1"/>
    <row r="73" s="9" customFormat="1"/>
    <row r="74" s="9" customFormat="1"/>
    <row r="75" s="9" customFormat="1"/>
    <row r="76" s="9" customFormat="1"/>
    <row r="77" s="9" customFormat="1"/>
    <row r="78" s="9" customFormat="1"/>
    <row r="79" s="9" customFormat="1"/>
    <row r="80" s="9" customFormat="1"/>
    <row r="81" s="9" customFormat="1"/>
  </sheetData>
  <phoneticPr fontId="7"/>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&amp;C- 10 -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92D050"/>
  </sheetPr>
  <dimension ref="A1:AB61"/>
  <sheetViews>
    <sheetView showGridLines="0" view="pageBreakPreview" topLeftCell="A7" zoomScaleSheetLayoutView="100" workbookViewId="0">
      <selection activeCell="I40" sqref="I40"/>
    </sheetView>
  </sheetViews>
  <sheetFormatPr defaultRowHeight="13.5"/>
  <cols>
    <col min="1" max="1" width="9" style="9" customWidth="1"/>
    <col min="2" max="10" width="9" style="224" customWidth="1"/>
    <col min="11" max="11" width="9" style="225" customWidth="1"/>
    <col min="12" max="12" width="12.625" style="225" customWidth="1"/>
    <col min="13" max="15" width="8.625" style="225" customWidth="1"/>
    <col min="16" max="25" width="8.625" style="9" customWidth="1"/>
    <col min="26" max="16384" width="9" style="9" customWidth="1"/>
  </cols>
  <sheetData>
    <row r="1" spans="1:15" ht="13.5" customHeight="1">
      <c r="A1" s="219"/>
    </row>
    <row r="2" spans="1:15" ht="13.5" customHeight="1"/>
    <row r="3" spans="1:15" ht="13.5" customHeight="1"/>
    <row r="4" spans="1:15" ht="13.5" customHeight="1">
      <c r="L4" s="219" t="s">
        <v>89</v>
      </c>
      <c r="M4" s="230" t="s">
        <v>211</v>
      </c>
      <c r="N4" s="230" t="s">
        <v>377</v>
      </c>
      <c r="O4" s="230" t="s">
        <v>381</v>
      </c>
    </row>
    <row r="5" spans="1:15" ht="13.5" customHeight="1">
      <c r="L5" s="229" t="s">
        <v>84</v>
      </c>
      <c r="M5" s="227">
        <v>1.3</v>
      </c>
      <c r="N5" s="236">
        <v>1.6</v>
      </c>
      <c r="O5" s="236">
        <v>0.8</v>
      </c>
    </row>
    <row r="6" spans="1:15" ht="13.5" customHeight="1">
      <c r="L6" s="229" t="s">
        <v>87</v>
      </c>
      <c r="M6" s="227">
        <v>2.44</v>
      </c>
      <c r="N6" s="236">
        <v>4.8</v>
      </c>
      <c r="O6" s="236">
        <v>3.3</v>
      </c>
    </row>
    <row r="7" spans="1:15" ht="13.5" customHeight="1">
      <c r="L7" s="229" t="s">
        <v>13</v>
      </c>
      <c r="M7" s="227">
        <v>1.5699999999999998</v>
      </c>
      <c r="N7" s="236">
        <v>3.2</v>
      </c>
      <c r="O7" s="236">
        <v>2.5</v>
      </c>
    </row>
    <row r="8" spans="1:15" ht="13.5" customHeight="1">
      <c r="L8" s="229" t="s">
        <v>88</v>
      </c>
      <c r="M8" s="231">
        <v>0.48</v>
      </c>
      <c r="N8" s="236">
        <v>0.9</v>
      </c>
      <c r="O8" s="236">
        <v>1.9</v>
      </c>
    </row>
    <row r="9" spans="1:15" ht="13.5" customHeight="1"/>
    <row r="10" spans="1:15" ht="13.5" customHeight="1"/>
    <row r="11" spans="1:15" ht="13.5" customHeight="1"/>
    <row r="12" spans="1:15" ht="13.5" customHeight="1"/>
    <row r="13" spans="1:15" ht="13.5" customHeight="1"/>
    <row r="14" spans="1:15" ht="13.5" customHeight="1">
      <c r="A14" s="226"/>
      <c r="K14" s="226"/>
    </row>
    <row r="15" spans="1:15" ht="13.5" customHeight="1"/>
    <row r="16" spans="1:15" ht="13.5" customHeight="1"/>
    <row r="17" spans="1:15" ht="13.5" customHeight="1"/>
    <row r="18" spans="1:15" ht="13.5" customHeight="1"/>
    <row r="19" spans="1:15" ht="13.5" customHeight="1"/>
    <row r="20" spans="1:15" ht="13.5" customHeight="1"/>
    <row r="21" spans="1:15" ht="13.5" customHeight="1"/>
    <row r="22" spans="1:15" ht="13.5" customHeight="1"/>
    <row r="23" spans="1:15" ht="13.5" customHeight="1"/>
    <row r="24" spans="1:15" ht="13.5" customHeight="1">
      <c r="L24" s="228"/>
      <c r="M24" s="228"/>
      <c r="N24" s="228"/>
      <c r="O24" s="228"/>
    </row>
    <row r="25" spans="1:15" ht="13.5" customHeight="1">
      <c r="L25" s="226"/>
      <c r="M25" s="226"/>
      <c r="N25" s="226"/>
      <c r="O25" s="238"/>
    </row>
    <row r="26" spans="1:15" ht="13.5" customHeight="1">
      <c r="L26" s="219"/>
      <c r="M26" s="219"/>
      <c r="N26" s="219"/>
      <c r="O26" s="219"/>
    </row>
    <row r="27" spans="1:15" ht="13.5" customHeight="1">
      <c r="L27" s="230"/>
      <c r="M27" s="230"/>
      <c r="N27" s="230"/>
      <c r="O27" s="230"/>
    </row>
    <row r="28" spans="1:15" ht="13.5" customHeight="1">
      <c r="L28" s="227"/>
      <c r="M28" s="232"/>
      <c r="N28" s="232"/>
      <c r="O28" s="232"/>
    </row>
    <row r="29" spans="1:15" ht="13.5" customHeight="1">
      <c r="A29" s="226"/>
      <c r="L29" s="227"/>
      <c r="M29" s="227"/>
      <c r="N29" s="232"/>
      <c r="O29" s="232"/>
    </row>
    <row r="30" spans="1:15" ht="13.5" customHeight="1">
      <c r="L30" s="219"/>
      <c r="M30" s="233"/>
      <c r="N30" s="233"/>
      <c r="O30" s="233"/>
    </row>
    <row r="31" spans="1:15" s="219" customFormat="1">
      <c r="B31" s="227"/>
      <c r="C31" s="227"/>
      <c r="D31" s="227"/>
      <c r="E31" s="227"/>
      <c r="F31" s="227"/>
      <c r="G31" s="227"/>
      <c r="H31" s="227"/>
      <c r="I31" s="227"/>
      <c r="J31" s="227"/>
      <c r="K31" s="228"/>
      <c r="L31" s="228"/>
    </row>
    <row r="32" spans="1:15" s="219" customFormat="1">
      <c r="B32" s="227" t="s">
        <v>382</v>
      </c>
      <c r="C32" s="227"/>
      <c r="D32" s="227"/>
      <c r="E32" s="227"/>
      <c r="F32" s="227"/>
      <c r="G32" s="227"/>
      <c r="H32" s="227"/>
      <c r="I32" s="227"/>
      <c r="J32" s="227"/>
      <c r="K32" s="226"/>
      <c r="L32" s="228"/>
      <c r="M32" s="228"/>
      <c r="N32" s="228"/>
      <c r="O32" s="228"/>
    </row>
    <row r="33" spans="2:28" s="219" customFormat="1">
      <c r="B33" s="227"/>
      <c r="C33" s="227"/>
      <c r="D33" s="227"/>
      <c r="E33" s="227"/>
      <c r="F33" s="227"/>
      <c r="G33" s="227"/>
      <c r="H33" s="227"/>
      <c r="I33" s="227"/>
      <c r="J33" s="227"/>
      <c r="K33" s="228"/>
      <c r="L33" s="228"/>
      <c r="M33" s="228"/>
      <c r="N33" s="228"/>
      <c r="O33" s="228"/>
      <c r="Y33" s="0"/>
    </row>
    <row r="34" spans="2:28" s="219" customFormat="1">
      <c r="B34" s="227"/>
      <c r="C34" s="227"/>
      <c r="D34" s="227"/>
      <c r="E34" s="227"/>
      <c r="F34" s="227"/>
      <c r="G34" s="227"/>
      <c r="H34" s="227"/>
      <c r="I34" s="227"/>
      <c r="J34" s="227"/>
      <c r="K34" s="228"/>
      <c r="L34" s="228"/>
      <c r="M34" s="228"/>
      <c r="N34" s="228"/>
      <c r="O34" s="228"/>
      <c r="P34" s="239"/>
      <c r="Q34" s="239"/>
      <c r="R34" s="239"/>
      <c r="S34" s="239"/>
      <c r="T34" s="239"/>
      <c r="U34" s="239"/>
      <c r="V34" s="239"/>
      <c r="W34" s="239"/>
      <c r="X34" s="239"/>
      <c r="Y34" s="239"/>
    </row>
    <row r="35" spans="2:28" s="219" customFormat="1">
      <c r="B35" s="227"/>
      <c r="C35" s="227"/>
      <c r="D35" s="227"/>
      <c r="E35" s="227"/>
      <c r="F35" s="227"/>
      <c r="G35" s="227"/>
      <c r="H35" s="227"/>
      <c r="I35" s="227"/>
      <c r="J35" s="227"/>
      <c r="K35" s="228"/>
      <c r="L35" s="228"/>
      <c r="M35" s="234"/>
      <c r="N35" s="234"/>
      <c r="O35" s="234"/>
      <c r="P35" s="232"/>
      <c r="Q35" s="232"/>
      <c r="R35" s="232"/>
      <c r="S35" s="232"/>
      <c r="T35" s="232"/>
      <c r="U35" s="232"/>
      <c r="V35" s="232"/>
      <c r="W35" s="232"/>
      <c r="X35" s="232"/>
      <c r="Y35" s="232"/>
    </row>
    <row r="36" spans="2:28" s="219" customFormat="1">
      <c r="B36" s="227"/>
      <c r="C36" s="227"/>
      <c r="D36" s="227"/>
      <c r="E36" s="227"/>
      <c r="F36" s="227"/>
      <c r="G36" s="227"/>
      <c r="H36" s="227"/>
      <c r="I36" s="227"/>
      <c r="J36" s="227"/>
      <c r="K36" s="228"/>
      <c r="L36" s="228"/>
      <c r="M36" s="234"/>
      <c r="N36" s="234"/>
      <c r="O36" s="234"/>
      <c r="P36" s="232"/>
      <c r="Q36" s="232"/>
      <c r="R36" s="232"/>
      <c r="S36" s="232"/>
      <c r="T36" s="232"/>
      <c r="U36" s="232"/>
      <c r="V36" s="232"/>
      <c r="W36" s="232"/>
      <c r="X36" s="232"/>
      <c r="Y36" s="232"/>
    </row>
    <row r="37" spans="2:28" s="219" customFormat="1">
      <c r="B37" s="227"/>
      <c r="C37" s="227"/>
      <c r="D37" s="227"/>
      <c r="E37" s="227"/>
      <c r="F37" s="227"/>
      <c r="G37" s="227"/>
      <c r="H37" s="227"/>
      <c r="I37" s="227"/>
      <c r="J37" s="227"/>
      <c r="K37" s="228"/>
      <c r="L37" s="228"/>
      <c r="M37" s="228"/>
      <c r="N37" s="228"/>
      <c r="O37" s="228"/>
      <c r="P37" s="233"/>
      <c r="Q37" s="233"/>
      <c r="R37" s="233"/>
      <c r="S37" s="233"/>
      <c r="T37" s="233"/>
      <c r="U37" s="233"/>
      <c r="V37" s="233"/>
      <c r="W37" s="233"/>
      <c r="X37" s="233"/>
      <c r="Y37" s="233"/>
    </row>
    <row r="38" spans="2:28" s="219" customFormat="1">
      <c r="B38" s="227"/>
      <c r="C38" s="227"/>
      <c r="D38" s="227"/>
      <c r="E38" s="227"/>
      <c r="F38" s="227"/>
      <c r="G38" s="227"/>
      <c r="H38" s="227"/>
      <c r="I38" s="227"/>
      <c r="J38" s="227"/>
      <c r="K38" s="228"/>
      <c r="L38" s="228"/>
      <c r="M38" s="228"/>
      <c r="N38" s="228"/>
      <c r="O38" s="228"/>
    </row>
    <row r="39" spans="2:28" s="219" customFormat="1">
      <c r="B39" s="227"/>
      <c r="C39" s="227"/>
      <c r="D39" s="227"/>
      <c r="E39" s="227"/>
      <c r="F39" s="227"/>
      <c r="G39" s="227"/>
      <c r="H39" s="227"/>
      <c r="I39" s="227"/>
      <c r="J39" s="227"/>
      <c r="K39" s="228"/>
      <c r="L39" s="228"/>
      <c r="M39" s="228"/>
      <c r="N39" s="228"/>
      <c r="O39" s="228"/>
    </row>
    <row r="40" spans="2:28" s="219" customFormat="1">
      <c r="B40" s="227"/>
      <c r="C40" s="227"/>
      <c r="D40" s="227"/>
      <c r="E40" s="227"/>
      <c r="F40" s="227"/>
      <c r="G40" s="227"/>
      <c r="H40" s="227"/>
      <c r="I40" s="227"/>
      <c r="J40" s="227"/>
      <c r="K40" s="228"/>
      <c r="L40" s="228"/>
      <c r="M40" s="228"/>
      <c r="N40" s="228"/>
      <c r="O40" s="228"/>
    </row>
    <row r="41" spans="2:28" s="219" customFormat="1">
      <c r="B41" s="227"/>
      <c r="C41" s="227"/>
      <c r="D41" s="227"/>
      <c r="E41" s="227"/>
      <c r="F41" s="227"/>
      <c r="G41" s="227"/>
      <c r="H41" s="227"/>
      <c r="I41" s="227"/>
      <c r="J41" s="227"/>
      <c r="K41" s="228"/>
      <c r="L41" s="228"/>
      <c r="M41" s="235"/>
      <c r="N41" s="237"/>
      <c r="O41" s="235"/>
    </row>
    <row r="42" spans="2:28" s="219" customFormat="1">
      <c r="B42" s="227"/>
      <c r="C42" s="227"/>
      <c r="D42" s="227"/>
      <c r="E42" s="227"/>
      <c r="F42" s="227"/>
      <c r="G42" s="227"/>
      <c r="H42" s="227"/>
      <c r="I42" s="227"/>
      <c r="J42" s="227"/>
      <c r="K42" s="228"/>
      <c r="L42" s="227"/>
      <c r="M42" s="227"/>
      <c r="N42" s="227"/>
      <c r="O42" s="228"/>
      <c r="P42" s="234"/>
      <c r="Q42" s="234"/>
      <c r="R42" s="234"/>
      <c r="S42" s="234"/>
      <c r="T42" s="234"/>
      <c r="U42" s="234"/>
      <c r="V42" s="234"/>
      <c r="W42" s="234"/>
      <c r="X42" s="234"/>
      <c r="Y42" s="234"/>
    </row>
    <row r="43" spans="2:28" s="219" customFormat="1">
      <c r="B43" s="227"/>
      <c r="C43" s="227"/>
      <c r="D43" s="227"/>
      <c r="E43" s="227"/>
      <c r="F43" s="227"/>
      <c r="G43" s="227"/>
      <c r="H43" s="227"/>
      <c r="I43" s="227"/>
      <c r="J43" s="227"/>
      <c r="K43" s="228"/>
      <c r="L43" s="227"/>
      <c r="M43" s="227"/>
      <c r="N43" s="227"/>
      <c r="O43" s="228"/>
      <c r="P43" s="234"/>
      <c r="Q43" s="234"/>
      <c r="R43" s="234"/>
      <c r="S43" s="234"/>
      <c r="T43" s="234"/>
      <c r="U43" s="234"/>
      <c r="V43" s="234"/>
      <c r="W43" s="234"/>
      <c r="X43" s="234"/>
      <c r="Y43" s="234"/>
    </row>
    <row r="44" spans="2:28" s="219" customFormat="1">
      <c r="B44" s="227"/>
      <c r="C44" s="227"/>
      <c r="D44" s="227"/>
      <c r="E44" s="227"/>
      <c r="F44" s="227"/>
      <c r="G44" s="227"/>
      <c r="H44" s="227"/>
      <c r="I44" s="227"/>
      <c r="J44" s="227"/>
      <c r="K44" s="228"/>
      <c r="L44" s="227"/>
      <c r="M44" s="227"/>
      <c r="N44" s="227"/>
      <c r="O44" s="238"/>
    </row>
    <row r="45" spans="2:28" s="219" customFormat="1">
      <c r="B45" s="227"/>
      <c r="C45" s="227"/>
      <c r="D45" s="227"/>
      <c r="E45" s="227"/>
      <c r="F45" s="227"/>
      <c r="G45" s="227"/>
      <c r="H45" s="227"/>
      <c r="I45" s="227"/>
      <c r="J45" s="227"/>
      <c r="K45" s="228"/>
      <c r="L45" s="227"/>
      <c r="M45" s="227"/>
      <c r="N45" s="227"/>
      <c r="O45" s="228"/>
      <c r="AA45" s="235"/>
      <c r="AB45" s="235"/>
    </row>
    <row r="46" spans="2:28" s="219" customFormat="1">
      <c r="E46" s="227"/>
      <c r="J46" s="227"/>
      <c r="K46" s="228"/>
      <c r="L46" s="231"/>
      <c r="M46" s="227"/>
      <c r="N46" s="227"/>
      <c r="O46" s="228"/>
    </row>
    <row r="47" spans="2:28" s="219" customFormat="1">
      <c r="E47" s="227"/>
      <c r="J47" s="227"/>
      <c r="K47" s="228"/>
      <c r="L47" s="228"/>
      <c r="M47" s="228"/>
      <c r="N47" s="228"/>
      <c r="O47" s="228"/>
    </row>
    <row r="48" spans="2:28" s="226" customFormat="1">
      <c r="E48" s="227"/>
      <c r="J48" s="227"/>
      <c r="K48" s="228"/>
      <c r="L48" s="228"/>
      <c r="M48" s="228"/>
      <c r="N48" s="228"/>
      <c r="O48" s="228"/>
      <c r="P48" s="235"/>
      <c r="Q48" s="235"/>
      <c r="R48" s="235"/>
      <c r="S48" s="235"/>
      <c r="T48" s="235"/>
      <c r="U48" s="237"/>
      <c r="V48" s="235"/>
      <c r="W48" s="235"/>
      <c r="X48" s="235"/>
      <c r="Y48" s="237"/>
      <c r="Z48" s="235"/>
    </row>
    <row r="49" spans="1:26" s="219" customFormat="1">
      <c r="E49" s="227"/>
      <c r="J49" s="227"/>
      <c r="L49" s="228"/>
      <c r="M49" s="228"/>
      <c r="N49" s="228"/>
      <c r="O49" s="228"/>
    </row>
    <row r="50" spans="1:26" s="219" customFormat="1">
      <c r="E50" s="227"/>
      <c r="J50" s="227"/>
      <c r="L50" s="228"/>
      <c r="M50" s="228"/>
      <c r="N50" s="228"/>
      <c r="O50" s="228"/>
    </row>
    <row r="51" spans="1:26" s="219" customFormat="1">
      <c r="B51" s="227"/>
      <c r="C51" s="227"/>
      <c r="D51" s="227"/>
      <c r="E51" s="227"/>
      <c r="F51" s="227"/>
      <c r="G51" s="227"/>
      <c r="H51" s="227"/>
      <c r="I51" s="227"/>
      <c r="J51" s="227"/>
      <c r="L51" s="228"/>
      <c r="M51" s="228"/>
      <c r="N51" s="228"/>
      <c r="O51" s="228"/>
      <c r="P51" s="226"/>
      <c r="Q51" s="226"/>
      <c r="R51" s="226"/>
      <c r="S51" s="226"/>
      <c r="T51" s="226"/>
      <c r="U51" s="226"/>
      <c r="V51" s="226"/>
      <c r="W51" s="226"/>
      <c r="X51" s="226"/>
      <c r="Y51" s="226"/>
      <c r="Z51" s="226"/>
    </row>
    <row r="52" spans="1:26" s="219" customFormat="1">
      <c r="B52" s="227"/>
      <c r="C52" s="227"/>
      <c r="D52" s="227"/>
      <c r="E52" s="227"/>
      <c r="F52" s="227"/>
      <c r="G52" s="227"/>
      <c r="H52" s="227"/>
      <c r="I52" s="227"/>
      <c r="J52" s="227"/>
      <c r="L52" s="228"/>
      <c r="M52" s="228"/>
      <c r="N52" s="228"/>
      <c r="O52" s="228"/>
    </row>
    <row r="53" spans="1:26" s="219" customFormat="1">
      <c r="B53" s="227"/>
      <c r="C53" s="227"/>
      <c r="D53" s="227"/>
      <c r="E53" s="227"/>
      <c r="F53" s="227"/>
      <c r="G53" s="227"/>
      <c r="H53" s="227"/>
      <c r="I53" s="227"/>
      <c r="J53" s="227"/>
      <c r="L53" s="228"/>
      <c r="M53" s="228"/>
      <c r="N53" s="228"/>
      <c r="O53" s="228"/>
    </row>
    <row r="54" spans="1:26">
      <c r="A54" s="219"/>
      <c r="B54" s="227"/>
      <c r="C54" s="227"/>
      <c r="D54" s="227"/>
      <c r="E54" s="227"/>
      <c r="F54" s="227"/>
      <c r="G54" s="227"/>
      <c r="H54" s="227"/>
      <c r="I54" s="227"/>
      <c r="J54" s="227"/>
      <c r="K54" s="228"/>
      <c r="P54" s="219"/>
      <c r="Q54" s="219"/>
      <c r="R54" s="219"/>
      <c r="S54" s="219"/>
      <c r="T54" s="219"/>
      <c r="U54" s="219"/>
      <c r="V54" s="219"/>
      <c r="W54" s="219"/>
      <c r="X54" s="219"/>
      <c r="Y54" s="219"/>
      <c r="Z54" s="219"/>
    </row>
    <row r="55" spans="1:26">
      <c r="A55" s="219"/>
      <c r="B55" s="227"/>
      <c r="C55" s="227"/>
      <c r="D55" s="227"/>
      <c r="E55" s="227"/>
      <c r="F55" s="227"/>
      <c r="G55" s="227"/>
      <c r="H55" s="227"/>
      <c r="I55" s="227"/>
      <c r="J55" s="227"/>
      <c r="K55" s="228"/>
      <c r="P55" s="219"/>
      <c r="Q55" s="219"/>
      <c r="R55" s="219"/>
      <c r="S55" s="219"/>
      <c r="T55" s="219"/>
      <c r="U55" s="219"/>
      <c r="V55" s="219"/>
      <c r="W55" s="219"/>
      <c r="X55" s="219"/>
      <c r="Y55" s="219"/>
      <c r="Z55" s="219"/>
    </row>
    <row r="56" spans="1:26">
      <c r="A56" s="219"/>
      <c r="B56" s="227"/>
      <c r="C56" s="227"/>
      <c r="D56" s="227"/>
      <c r="E56" s="227"/>
      <c r="F56" s="227"/>
      <c r="G56" s="227"/>
      <c r="H56" s="227"/>
      <c r="I56" s="227"/>
      <c r="J56" s="227"/>
      <c r="K56" s="228"/>
      <c r="P56" s="219"/>
      <c r="Q56" s="219"/>
      <c r="R56" s="219"/>
      <c r="S56" s="219"/>
      <c r="T56" s="219"/>
      <c r="U56" s="219"/>
      <c r="V56" s="219"/>
      <c r="W56" s="219"/>
      <c r="X56" s="219"/>
      <c r="Y56" s="219"/>
      <c r="Z56" s="219"/>
    </row>
    <row r="57" spans="1:26">
      <c r="A57" s="219"/>
      <c r="B57" s="227"/>
      <c r="C57" s="227"/>
      <c r="D57" s="227"/>
      <c r="E57" s="227"/>
      <c r="F57" s="227"/>
      <c r="G57" s="227"/>
      <c r="H57" s="227"/>
      <c r="I57" s="227"/>
      <c r="J57" s="227"/>
      <c r="K57" s="228"/>
      <c r="P57" s="219"/>
    </row>
    <row r="58" spans="1:26">
      <c r="K58" s="228"/>
      <c r="P58" s="219"/>
    </row>
    <row r="59" spans="1:26">
      <c r="K59" s="228"/>
      <c r="P59" s="219"/>
    </row>
    <row r="60" spans="1:26">
      <c r="K60" s="228"/>
      <c r="P60" s="219"/>
    </row>
    <row r="61" spans="1:26">
      <c r="A61" s="226"/>
    </row>
  </sheetData>
  <phoneticPr fontId="12"/>
  <printOptions horizontalCentered="1" verticalCentered="1"/>
  <pageMargins left="0.59055118110236227" right="0.39370078740157483" top="0.59055118110236227" bottom="0.19685039370078741" header="0.31496062992125984" footer="0.31496062992125984"/>
  <pageSetup paperSize="9" fitToWidth="1" fitToHeight="1" orientation="portrait" usePrinterDefaults="1" r:id="rId1"/>
  <headerFooter scaleWithDoc="0" alignWithMargins="0">
    <oddFooter>&amp;C- 11 -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92D050"/>
  </sheetPr>
  <dimension ref="L2:AB111"/>
  <sheetViews>
    <sheetView showGridLines="0" view="pageBreakPreview" zoomScaleNormal="75" zoomScaleSheetLayoutView="100" workbookViewId="0">
      <selection activeCell="M34" sqref="M34"/>
    </sheetView>
  </sheetViews>
  <sheetFormatPr defaultRowHeight="13.5"/>
  <cols>
    <col min="1" max="11" width="9" customWidth="1"/>
    <col min="12" max="12" width="17.125" customWidth="1"/>
    <col min="13" max="25" width="6.625" customWidth="1"/>
    <col min="26" max="16384" width="9" customWidth="1"/>
  </cols>
  <sheetData>
    <row r="2" spans="12:28">
      <c r="L2" s="240" t="s">
        <v>24</v>
      </c>
      <c r="M2" s="240"/>
      <c r="N2" s="240"/>
      <c r="O2" s="240"/>
      <c r="P2" s="240"/>
      <c r="Q2" s="240"/>
      <c r="R2" s="240"/>
      <c r="S2" s="240"/>
      <c r="T2" s="240"/>
      <c r="U2" s="240"/>
      <c r="V2" s="240"/>
      <c r="W2" s="240"/>
      <c r="X2" s="240"/>
      <c r="Y2" s="11"/>
    </row>
    <row r="3" spans="12:28">
      <c r="L3" s="241" t="s">
        <v>312</v>
      </c>
      <c r="M3" s="241" t="s">
        <v>264</v>
      </c>
      <c r="N3" s="241" t="s">
        <v>201</v>
      </c>
      <c r="O3" s="241" t="s">
        <v>265</v>
      </c>
      <c r="P3" s="241" t="s">
        <v>209</v>
      </c>
      <c r="Q3" s="241" t="s">
        <v>266</v>
      </c>
      <c r="R3" s="241" t="s">
        <v>78</v>
      </c>
      <c r="S3" s="241" t="s">
        <v>267</v>
      </c>
      <c r="T3" s="241" t="s">
        <v>244</v>
      </c>
      <c r="U3" s="241" t="s">
        <v>182</v>
      </c>
      <c r="V3" s="241" t="s">
        <v>268</v>
      </c>
      <c r="W3" s="241" t="s">
        <v>270</v>
      </c>
      <c r="X3" s="241" t="s">
        <v>271</v>
      </c>
      <c r="Y3" s="241" t="s">
        <v>272</v>
      </c>
    </row>
    <row r="4" spans="12:28">
      <c r="L4" s="242" t="s">
        <v>286</v>
      </c>
      <c r="M4" s="244">
        <v>4.6399999999999997</v>
      </c>
      <c r="N4" s="244">
        <v>8.57</v>
      </c>
      <c r="O4" s="244">
        <v>8.51</v>
      </c>
      <c r="P4" s="244">
        <v>14.29</v>
      </c>
      <c r="Q4" s="244">
        <v>16.350000000000001</v>
      </c>
      <c r="R4" s="244">
        <v>13.32</v>
      </c>
      <c r="S4" s="244">
        <v>9.74</v>
      </c>
      <c r="T4" s="244">
        <v>13.62</v>
      </c>
      <c r="U4" s="244">
        <v>9.7899999999999991</v>
      </c>
      <c r="V4" s="244">
        <v>10.26</v>
      </c>
      <c r="W4" s="244">
        <v>15.69</v>
      </c>
      <c r="X4" s="244">
        <v>17.16</v>
      </c>
      <c r="Y4" s="244">
        <v>15.59</v>
      </c>
    </row>
    <row r="5" spans="12:28">
      <c r="L5" s="242" t="s">
        <v>72</v>
      </c>
      <c r="M5" s="242">
        <v>5.97</v>
      </c>
      <c r="N5" s="244">
        <v>9.2200000000000006</v>
      </c>
      <c r="O5" s="244">
        <v>9.19</v>
      </c>
      <c r="P5" s="244">
        <v>12.89</v>
      </c>
      <c r="Q5" s="244">
        <v>17.43</v>
      </c>
      <c r="R5" s="244">
        <v>19.47</v>
      </c>
      <c r="S5" s="244">
        <v>14.18</v>
      </c>
      <c r="T5" s="244">
        <v>14.81</v>
      </c>
      <c r="U5" s="244">
        <v>15.81</v>
      </c>
      <c r="V5" s="244">
        <v>13.56</v>
      </c>
      <c r="W5" s="244">
        <v>18.809999999999999</v>
      </c>
      <c r="X5" s="244">
        <v>17.55</v>
      </c>
      <c r="Y5" s="244">
        <v>18.510000000000002</v>
      </c>
    </row>
    <row r="6" spans="12:28">
      <c r="L6" s="243" t="s">
        <v>313</v>
      </c>
      <c r="M6" s="245">
        <f t="shared" ref="M6:Y6" si="0">M5-M4</f>
        <v>1.33</v>
      </c>
      <c r="N6" s="245">
        <f t="shared" si="0"/>
        <v>0.65000000000000036</v>
      </c>
      <c r="O6" s="245">
        <f t="shared" si="0"/>
        <v>0.67999999999999972</v>
      </c>
      <c r="P6" s="245">
        <f t="shared" si="0"/>
        <v>-1.3999999999999986</v>
      </c>
      <c r="Q6" s="245">
        <f t="shared" si="0"/>
        <v>1.0799999999999983</v>
      </c>
      <c r="R6" s="245">
        <f t="shared" si="0"/>
        <v>6.1499999999999986</v>
      </c>
      <c r="S6" s="245">
        <f t="shared" si="0"/>
        <v>4.4399999999999995</v>
      </c>
      <c r="T6" s="245">
        <f t="shared" si="0"/>
        <v>1.1900000000000013</v>
      </c>
      <c r="U6" s="245">
        <f t="shared" si="0"/>
        <v>6.0200000000000014</v>
      </c>
      <c r="V6" s="245">
        <f t="shared" si="0"/>
        <v>3.3000000000000007</v>
      </c>
      <c r="W6" s="245">
        <f t="shared" si="0"/>
        <v>3.1199999999999992</v>
      </c>
      <c r="X6" s="245">
        <f t="shared" si="0"/>
        <v>0.39000000000000057</v>
      </c>
      <c r="Y6" s="245">
        <f t="shared" si="0"/>
        <v>2.9200000000000017</v>
      </c>
    </row>
    <row r="7" spans="12:28">
      <c r="L7" s="11"/>
      <c r="M7" s="11"/>
      <c r="N7" s="11"/>
      <c r="O7" s="11"/>
      <c r="P7" s="11"/>
      <c r="Q7" s="11"/>
      <c r="R7" s="11"/>
      <c r="S7" s="11"/>
      <c r="T7" s="11"/>
      <c r="U7" s="11"/>
      <c r="V7" s="11"/>
      <c r="W7" s="11"/>
      <c r="X7" s="11"/>
      <c r="Y7" s="11"/>
    </row>
    <row r="8" spans="12:28">
      <c r="L8" s="11"/>
      <c r="M8" s="11"/>
      <c r="N8" s="11"/>
      <c r="O8" s="11"/>
      <c r="P8" s="11"/>
      <c r="Q8" s="11"/>
      <c r="R8" s="11"/>
      <c r="S8" s="11"/>
      <c r="T8" s="11"/>
      <c r="U8" s="11"/>
      <c r="V8" s="11"/>
      <c r="W8" s="11"/>
      <c r="X8" s="11"/>
      <c r="Y8" s="11"/>
    </row>
    <row r="9" spans="12:28">
      <c r="L9" s="11"/>
      <c r="M9" s="11"/>
      <c r="N9" s="11"/>
      <c r="O9" s="11"/>
      <c r="P9" s="11"/>
      <c r="Q9" s="11"/>
      <c r="R9" s="11"/>
      <c r="S9" s="11"/>
      <c r="T9" s="11"/>
      <c r="U9" s="11"/>
      <c r="V9" s="11"/>
      <c r="W9" s="11"/>
      <c r="X9" s="11"/>
      <c r="Y9" s="11"/>
    </row>
    <row r="10" spans="12:28">
      <c r="L10" s="11"/>
      <c r="M10" s="11"/>
      <c r="N10" s="11"/>
      <c r="O10" s="11"/>
      <c r="P10" s="11"/>
      <c r="Q10" s="11"/>
      <c r="R10" s="11"/>
      <c r="S10" s="11"/>
      <c r="T10" s="11"/>
      <c r="U10" s="11"/>
      <c r="V10" s="11"/>
      <c r="W10" s="11"/>
      <c r="X10" s="11"/>
      <c r="Y10" s="11"/>
      <c r="Z10" s="235"/>
      <c r="AA10" s="235"/>
      <c r="AB10" s="235"/>
    </row>
    <row r="11" spans="12:28">
      <c r="L11" s="240" t="s">
        <v>52</v>
      </c>
      <c r="M11" s="240"/>
      <c r="N11" s="240"/>
      <c r="O11" s="240"/>
      <c r="P11" s="240"/>
      <c r="Q11" s="240"/>
      <c r="R11" s="240"/>
      <c r="S11" s="240"/>
      <c r="T11" s="240"/>
      <c r="U11" s="240"/>
      <c r="V11" s="240"/>
      <c r="W11" s="240"/>
      <c r="X11" s="240"/>
      <c r="Y11" s="240"/>
    </row>
    <row r="12" spans="12:28">
      <c r="L12" s="241" t="s">
        <v>303</v>
      </c>
      <c r="M12" s="241" t="s">
        <v>264</v>
      </c>
      <c r="N12" s="241" t="s">
        <v>201</v>
      </c>
      <c r="O12" s="241" t="s">
        <v>265</v>
      </c>
      <c r="P12" s="241" t="s">
        <v>209</v>
      </c>
      <c r="Q12" s="241" t="s">
        <v>266</v>
      </c>
      <c r="R12" s="241" t="s">
        <v>78</v>
      </c>
      <c r="S12" s="241" t="s">
        <v>267</v>
      </c>
      <c r="T12" s="241" t="s">
        <v>244</v>
      </c>
      <c r="U12" s="241" t="s">
        <v>182</v>
      </c>
      <c r="V12" s="241" t="s">
        <v>268</v>
      </c>
      <c r="W12" s="241" t="s">
        <v>270</v>
      </c>
      <c r="X12" s="241" t="s">
        <v>271</v>
      </c>
      <c r="Y12" s="241" t="s">
        <v>272</v>
      </c>
    </row>
    <row r="13" spans="12:28">
      <c r="L13" s="242" t="s">
        <v>286</v>
      </c>
      <c r="M13" s="244">
        <v>4.0599999999999996</v>
      </c>
      <c r="N13" s="244">
        <v>7.45</v>
      </c>
      <c r="O13" s="244">
        <v>7.2</v>
      </c>
      <c r="P13" s="244">
        <v>9.3699999999999992</v>
      </c>
      <c r="Q13" s="244">
        <v>9.7200000000000006</v>
      </c>
      <c r="R13" s="244">
        <v>10.46</v>
      </c>
      <c r="S13" s="244">
        <v>9.69</v>
      </c>
      <c r="T13" s="244">
        <v>9.64</v>
      </c>
      <c r="U13" s="244">
        <v>10.26</v>
      </c>
      <c r="V13" s="244">
        <v>10.31</v>
      </c>
      <c r="W13" s="244">
        <v>10.3</v>
      </c>
      <c r="X13" s="244">
        <v>13.23</v>
      </c>
      <c r="Y13" s="244">
        <v>8.01</v>
      </c>
      <c r="Z13" s="235"/>
      <c r="AA13" s="235"/>
      <c r="AB13" s="235"/>
    </row>
    <row r="14" spans="12:28">
      <c r="L14" s="242" t="s">
        <v>72</v>
      </c>
      <c r="M14" s="242">
        <v>3.88</v>
      </c>
      <c r="N14" s="244">
        <v>7.01</v>
      </c>
      <c r="O14" s="244">
        <v>9.18</v>
      </c>
      <c r="P14" s="244">
        <v>12.4</v>
      </c>
      <c r="Q14" s="244">
        <v>12.11</v>
      </c>
      <c r="R14" s="244">
        <v>8.83</v>
      </c>
      <c r="S14" s="244">
        <v>14.31</v>
      </c>
      <c r="T14" s="244">
        <v>9.1999999999999993</v>
      </c>
      <c r="U14" s="244">
        <v>11.06</v>
      </c>
      <c r="V14" s="244">
        <v>10.37</v>
      </c>
      <c r="W14" s="244">
        <v>15.59</v>
      </c>
      <c r="X14" s="244">
        <v>8.3800000000000008</v>
      </c>
      <c r="Y14" s="244">
        <v>9.84</v>
      </c>
    </row>
    <row r="15" spans="12:28">
      <c r="L15" s="243" t="s">
        <v>313</v>
      </c>
      <c r="M15" s="245">
        <f t="shared" ref="M15:Y15" si="1">M14-M13</f>
        <v>-0.17999999999999972</v>
      </c>
      <c r="N15" s="245">
        <f t="shared" si="1"/>
        <v>-0.44000000000000039</v>
      </c>
      <c r="O15" s="245">
        <f t="shared" si="1"/>
        <v>1.9799999999999995</v>
      </c>
      <c r="P15" s="245">
        <f t="shared" si="1"/>
        <v>3.0300000000000011</v>
      </c>
      <c r="Q15" s="245">
        <f t="shared" si="1"/>
        <v>2.3899999999999988</v>
      </c>
      <c r="R15" s="245">
        <f t="shared" si="1"/>
        <v>-1.6300000000000008</v>
      </c>
      <c r="S15" s="245">
        <f t="shared" si="1"/>
        <v>4.620000000000001</v>
      </c>
      <c r="T15" s="245">
        <f t="shared" si="1"/>
        <v>-0.44000000000000128</v>
      </c>
      <c r="U15" s="245">
        <f t="shared" si="1"/>
        <v>0.80000000000000071</v>
      </c>
      <c r="V15" s="245">
        <f t="shared" si="1"/>
        <v>5.9999999999998721e-002</v>
      </c>
      <c r="W15" s="245">
        <f t="shared" si="1"/>
        <v>5.2899999999999991</v>
      </c>
      <c r="X15" s="245">
        <f t="shared" si="1"/>
        <v>-4.8499999999999996</v>
      </c>
      <c r="Y15" s="245">
        <f t="shared" si="1"/>
        <v>1.83</v>
      </c>
    </row>
    <row r="16" spans="12:28">
      <c r="L16" s="219"/>
      <c r="M16" s="233"/>
      <c r="N16" s="233"/>
      <c r="O16" s="233"/>
      <c r="P16" s="233"/>
      <c r="Q16" s="233"/>
      <c r="R16" s="233"/>
      <c r="S16" s="233"/>
      <c r="T16" s="233"/>
      <c r="U16" s="233"/>
      <c r="V16" s="233"/>
      <c r="W16" s="233"/>
      <c r="X16" s="233"/>
      <c r="Y16" s="233"/>
    </row>
    <row r="17" spans="12:25">
      <c r="L17" s="219"/>
      <c r="M17" s="233"/>
      <c r="N17" s="233"/>
      <c r="O17" s="233"/>
      <c r="P17" s="233"/>
      <c r="Q17" s="233"/>
      <c r="R17" s="233"/>
      <c r="S17" s="233"/>
      <c r="T17" s="233"/>
      <c r="U17" s="233"/>
      <c r="V17" s="233"/>
      <c r="W17" s="233"/>
      <c r="X17" s="233"/>
      <c r="Y17" s="233"/>
    </row>
    <row r="18" spans="12:25">
      <c r="L18" s="219"/>
      <c r="M18" s="233"/>
      <c r="N18" s="233"/>
      <c r="O18" s="233"/>
      <c r="P18" s="233"/>
      <c r="Q18" s="233"/>
      <c r="R18" s="233"/>
      <c r="S18" s="233"/>
      <c r="T18" s="233"/>
      <c r="U18" s="233"/>
      <c r="V18" s="233"/>
      <c r="W18" s="233"/>
      <c r="X18" s="233"/>
      <c r="Y18" s="233"/>
    </row>
    <row r="19" spans="12:25">
      <c r="L19" s="219"/>
      <c r="M19" s="233"/>
      <c r="N19" s="233"/>
      <c r="O19" s="233"/>
      <c r="P19" s="233"/>
      <c r="Q19" s="233"/>
      <c r="R19" s="233"/>
      <c r="S19" s="233"/>
      <c r="T19" s="233"/>
      <c r="U19" s="233"/>
      <c r="V19" s="233"/>
      <c r="W19" s="233"/>
      <c r="X19" s="233"/>
      <c r="Y19" s="233"/>
    </row>
    <row r="20" spans="12:25">
      <c r="L20" s="219"/>
      <c r="M20" s="233"/>
      <c r="N20" s="233"/>
      <c r="O20" s="233"/>
      <c r="P20" s="233"/>
      <c r="Q20" s="233"/>
      <c r="R20" s="233"/>
      <c r="S20" s="233"/>
      <c r="T20" s="233"/>
      <c r="U20" s="233"/>
      <c r="V20" s="233"/>
      <c r="W20" s="233"/>
      <c r="X20" s="233"/>
      <c r="Y20" s="233"/>
    </row>
    <row r="21" spans="12:25">
      <c r="L21" s="219"/>
      <c r="M21" s="233"/>
      <c r="N21" s="233"/>
      <c r="O21" s="233"/>
      <c r="P21" s="233"/>
      <c r="Q21" s="233"/>
      <c r="R21" s="233"/>
      <c r="S21" s="233"/>
      <c r="T21" s="233"/>
      <c r="U21" s="233"/>
      <c r="V21" s="233"/>
      <c r="W21" s="233"/>
      <c r="X21" s="233"/>
      <c r="Y21" s="233"/>
    </row>
    <row r="22" spans="12:25">
      <c r="L22" s="219"/>
      <c r="M22" s="246"/>
      <c r="N22" s="246"/>
      <c r="O22" s="247"/>
      <c r="P22" s="247"/>
      <c r="Q22" s="247"/>
      <c r="R22" s="247"/>
      <c r="S22" s="247"/>
      <c r="T22" s="247"/>
      <c r="U22" s="247"/>
      <c r="V22" s="248"/>
      <c r="W22" s="248"/>
      <c r="X22" s="248"/>
      <c r="Y22" s="249"/>
    </row>
    <row r="23" spans="12:25">
      <c r="L23" s="230"/>
      <c r="M23" s="230"/>
      <c r="N23" s="230"/>
      <c r="O23" s="230"/>
      <c r="P23" s="230"/>
      <c r="Q23" s="230"/>
      <c r="R23" s="230"/>
      <c r="S23" s="230"/>
      <c r="T23" s="230"/>
      <c r="U23" s="230"/>
      <c r="V23" s="230"/>
      <c r="W23" s="230"/>
      <c r="X23" s="230"/>
      <c r="Y23" s="230"/>
    </row>
    <row r="24" spans="12:25">
      <c r="L24" s="227"/>
      <c r="M24" s="227"/>
      <c r="N24" s="232"/>
      <c r="O24" s="232"/>
      <c r="P24" s="232"/>
      <c r="Q24" s="232"/>
      <c r="R24" s="232"/>
      <c r="S24" s="232"/>
      <c r="T24" s="232"/>
      <c r="U24" s="232"/>
      <c r="V24" s="232"/>
      <c r="W24" s="232"/>
      <c r="X24" s="232"/>
      <c r="Y24" s="232"/>
    </row>
    <row r="25" spans="12:25">
      <c r="L25" s="227"/>
      <c r="M25" s="227"/>
      <c r="N25" s="232"/>
      <c r="O25" s="232"/>
      <c r="P25" s="232"/>
      <c r="Q25" s="232"/>
      <c r="R25" s="232"/>
      <c r="S25" s="232"/>
      <c r="T25" s="248"/>
      <c r="U25" s="248"/>
      <c r="V25" s="248"/>
      <c r="W25" s="232"/>
      <c r="X25" s="232"/>
      <c r="Y25" s="232"/>
    </row>
    <row r="26" spans="12:25">
      <c r="L26" s="219"/>
      <c r="M26" s="233"/>
      <c r="N26" s="233"/>
      <c r="O26" s="233"/>
      <c r="P26" s="233"/>
      <c r="Q26" s="233"/>
      <c r="R26" s="233"/>
      <c r="S26" s="233"/>
      <c r="T26" s="233"/>
      <c r="U26" s="233"/>
      <c r="V26" s="233"/>
      <c r="W26" s="233"/>
      <c r="X26" s="233"/>
      <c r="Y26" s="233"/>
    </row>
    <row r="27" spans="12:25">
      <c r="L27" s="219"/>
      <c r="M27" s="246"/>
      <c r="N27" s="246"/>
      <c r="O27" s="247"/>
      <c r="P27" s="247"/>
      <c r="Q27" s="247"/>
      <c r="R27" s="247"/>
      <c r="S27" s="247"/>
      <c r="T27" s="247"/>
      <c r="U27" s="247"/>
      <c r="V27" s="248"/>
      <c r="W27" s="248"/>
      <c r="X27" s="248"/>
      <c r="Y27" s="249"/>
    </row>
    <row r="28" spans="12:25">
      <c r="L28" s="219"/>
      <c r="M28" s="246"/>
      <c r="N28" s="246"/>
      <c r="O28" s="247"/>
      <c r="P28" s="247"/>
      <c r="Q28" s="247"/>
      <c r="R28" s="247"/>
      <c r="S28" s="247"/>
      <c r="T28" s="247"/>
      <c r="U28" s="247"/>
      <c r="V28" s="248"/>
      <c r="W28" s="248"/>
      <c r="X28" s="248"/>
      <c r="Y28" s="249"/>
    </row>
    <row r="29" spans="12:25">
      <c r="L29" s="219"/>
      <c r="M29" s="246"/>
      <c r="N29" s="246"/>
      <c r="O29" s="247"/>
      <c r="P29" s="247"/>
      <c r="Q29" s="247"/>
      <c r="R29" s="247"/>
      <c r="S29" s="247"/>
      <c r="T29" s="247"/>
      <c r="U29" s="247"/>
      <c r="V29" s="248"/>
      <c r="W29" s="248"/>
      <c r="X29" s="248"/>
      <c r="Y29" s="249"/>
    </row>
    <row r="30" spans="12:25">
      <c r="L30" s="219"/>
      <c r="M30" s="246"/>
      <c r="N30" s="246"/>
      <c r="O30" s="247"/>
      <c r="P30" s="247"/>
      <c r="Q30" s="247"/>
      <c r="R30" s="247"/>
      <c r="S30" s="247"/>
      <c r="T30" s="247"/>
      <c r="U30" s="247"/>
      <c r="V30" s="248"/>
      <c r="W30" s="248"/>
      <c r="X30" s="248"/>
      <c r="Y30" s="249"/>
    </row>
    <row r="31" spans="12:25">
      <c r="L31" s="219"/>
      <c r="M31" s="246"/>
      <c r="N31" s="246"/>
      <c r="O31" s="247"/>
      <c r="P31" s="247"/>
      <c r="Q31" s="247"/>
      <c r="R31" s="247"/>
      <c r="S31" s="247"/>
      <c r="T31" s="247"/>
      <c r="U31" s="247"/>
      <c r="V31" s="248"/>
      <c r="W31" s="248"/>
      <c r="X31" s="248"/>
      <c r="Y31" s="249"/>
    </row>
    <row r="32" spans="12:25">
      <c r="L32" s="219"/>
      <c r="M32" s="246"/>
      <c r="N32" s="246"/>
      <c r="O32" s="247"/>
      <c r="P32" s="247"/>
      <c r="Q32" s="247"/>
      <c r="R32" s="247"/>
      <c r="S32" s="247"/>
      <c r="T32" s="247"/>
      <c r="U32" s="247"/>
      <c r="V32" s="248"/>
      <c r="W32" s="248"/>
      <c r="X32" s="248"/>
      <c r="Y32" s="249"/>
    </row>
    <row r="33" spans="12:25">
      <c r="L33" s="219"/>
      <c r="M33" s="246"/>
      <c r="N33" s="246"/>
      <c r="O33" s="247"/>
      <c r="P33" s="247"/>
      <c r="Q33" s="247"/>
      <c r="R33" s="247"/>
      <c r="S33" s="247"/>
      <c r="T33" s="247"/>
      <c r="U33" s="247"/>
      <c r="V33" s="248"/>
      <c r="W33" s="248"/>
      <c r="X33" s="248"/>
      <c r="Y33" s="249"/>
    </row>
    <row r="34" spans="12:25">
      <c r="L34" s="219"/>
      <c r="M34" s="246"/>
      <c r="N34" s="246"/>
      <c r="O34" s="247"/>
      <c r="P34" s="247"/>
      <c r="Q34" s="247"/>
      <c r="R34" s="247"/>
      <c r="S34" s="247"/>
      <c r="T34" s="247"/>
      <c r="U34" s="247"/>
      <c r="V34" s="248"/>
      <c r="W34" s="248"/>
      <c r="X34" s="248"/>
      <c r="Y34" s="249"/>
    </row>
    <row r="35" spans="12:25">
      <c r="L35" s="219"/>
      <c r="M35" s="246"/>
      <c r="N35" s="246"/>
      <c r="O35" s="247"/>
      <c r="P35" s="247"/>
      <c r="Q35" s="247"/>
      <c r="R35" s="247"/>
      <c r="S35" s="247"/>
      <c r="T35" s="247"/>
      <c r="U35" s="247"/>
      <c r="V35" s="248"/>
      <c r="W35" s="248"/>
      <c r="X35" s="248"/>
      <c r="Y35" s="249"/>
    </row>
    <row r="36" spans="12:25">
      <c r="L36" s="219"/>
      <c r="M36" s="246"/>
      <c r="N36" s="246"/>
      <c r="O36" s="247"/>
      <c r="P36" s="247"/>
      <c r="Q36" s="247"/>
      <c r="R36" s="247"/>
      <c r="S36" s="247"/>
      <c r="T36" s="247"/>
      <c r="U36" s="247"/>
      <c r="V36" s="248"/>
      <c r="W36" s="248"/>
      <c r="X36" s="248"/>
      <c r="Y36" s="249"/>
    </row>
    <row r="37" spans="12:25">
      <c r="L37" s="219"/>
      <c r="M37" s="246"/>
      <c r="N37" s="246"/>
      <c r="O37" s="247"/>
      <c r="P37" s="247"/>
      <c r="Q37" s="247"/>
      <c r="R37" s="247"/>
      <c r="S37" s="247"/>
      <c r="T37" s="247"/>
      <c r="U37" s="247"/>
      <c r="V37" s="248"/>
      <c r="W37" s="248"/>
      <c r="X37" s="248"/>
      <c r="Y37" s="249"/>
    </row>
    <row r="38" spans="12:25">
      <c r="L38" s="219"/>
      <c r="M38" s="246"/>
      <c r="N38" s="246"/>
      <c r="O38" s="247"/>
      <c r="P38" s="247"/>
      <c r="Q38" s="247"/>
      <c r="R38" s="247"/>
      <c r="S38" s="247"/>
      <c r="T38" s="247"/>
      <c r="U38" s="247"/>
      <c r="V38" s="248"/>
      <c r="W38" s="248"/>
      <c r="X38" s="248"/>
      <c r="Y38" s="249"/>
    </row>
    <row r="39" spans="12:25">
      <c r="L39" s="9"/>
      <c r="M39" s="9"/>
      <c r="N39" s="9"/>
      <c r="O39" s="9"/>
      <c r="P39" s="9"/>
      <c r="Q39" s="9"/>
      <c r="R39" s="9"/>
      <c r="S39" s="9"/>
      <c r="T39" s="9"/>
      <c r="U39" s="9"/>
      <c r="V39" s="9"/>
      <c r="W39" s="9"/>
      <c r="X39" s="9"/>
    </row>
    <row r="40" spans="12:25">
      <c r="L40" s="219"/>
      <c r="M40" s="246"/>
      <c r="N40" s="246"/>
      <c r="O40" s="247"/>
      <c r="P40" s="247"/>
      <c r="Q40" s="247"/>
      <c r="R40" s="247"/>
      <c r="S40" s="247"/>
      <c r="T40" s="247"/>
      <c r="U40" s="247"/>
      <c r="V40" s="248"/>
      <c r="W40" s="248"/>
      <c r="X40" s="248"/>
      <c r="Y40" s="249"/>
    </row>
    <row r="41" spans="12:25">
      <c r="L41" s="230"/>
      <c r="M41" s="230"/>
      <c r="N41" s="230"/>
      <c r="O41" s="230"/>
      <c r="P41" s="230"/>
      <c r="Q41" s="230"/>
      <c r="R41" s="230"/>
      <c r="S41" s="230"/>
      <c r="T41" s="230"/>
      <c r="U41" s="230"/>
      <c r="V41" s="230"/>
      <c r="W41" s="230"/>
      <c r="X41" s="230"/>
      <c r="Y41" s="230"/>
    </row>
    <row r="42" spans="12:25">
      <c r="L42" s="227"/>
      <c r="M42" s="227"/>
      <c r="N42" s="232"/>
      <c r="O42" s="232"/>
      <c r="P42" s="232"/>
      <c r="Q42" s="232"/>
      <c r="R42" s="232"/>
      <c r="S42" s="232"/>
      <c r="T42" s="232"/>
      <c r="U42" s="232"/>
      <c r="V42" s="232"/>
      <c r="W42" s="232"/>
      <c r="X42" s="232"/>
      <c r="Y42" s="232"/>
    </row>
    <row r="43" spans="12:25">
      <c r="L43" s="227"/>
      <c r="M43" s="227"/>
      <c r="N43" s="232"/>
      <c r="O43" s="232"/>
      <c r="P43" s="232"/>
      <c r="Q43" s="232"/>
      <c r="R43" s="232"/>
      <c r="S43" s="232"/>
      <c r="T43" s="248"/>
      <c r="U43" s="248"/>
      <c r="V43" s="248"/>
      <c r="W43" s="232"/>
      <c r="X43" s="232"/>
      <c r="Y43" s="232"/>
    </row>
    <row r="44" spans="12:25">
      <c r="L44" s="219"/>
      <c r="M44" s="233"/>
      <c r="N44" s="233"/>
      <c r="O44" s="233"/>
      <c r="P44" s="233"/>
      <c r="Q44" s="233"/>
      <c r="R44" s="233"/>
      <c r="S44" s="233"/>
      <c r="T44" s="233"/>
      <c r="U44" s="233"/>
      <c r="V44" s="233"/>
      <c r="W44" s="233"/>
      <c r="X44" s="233"/>
      <c r="Y44" s="233"/>
    </row>
    <row r="45" spans="12:25">
      <c r="L45" s="219"/>
      <c r="M45" s="246"/>
      <c r="N45" s="246"/>
      <c r="O45" s="247"/>
      <c r="P45" s="247"/>
      <c r="Q45" s="247"/>
      <c r="R45" s="247"/>
      <c r="S45" s="247"/>
      <c r="T45" s="247"/>
      <c r="U45" s="247"/>
      <c r="V45" s="248"/>
      <c r="W45" s="248"/>
      <c r="X45" s="248"/>
      <c r="Y45" s="249"/>
    </row>
    <row r="62" spans="26:26">
      <c r="Z62" s="9"/>
    </row>
    <row r="63" spans="26:26">
      <c r="Z63" s="9"/>
    </row>
    <row r="64" spans="26:26">
      <c r="Z64" s="9"/>
    </row>
    <row r="65" spans="12:26">
      <c r="Z65" s="9"/>
    </row>
    <row r="66" spans="12:26" s="9" customFormat="1">
      <c r="L66" s="8"/>
      <c r="M66" s="8"/>
      <c r="N66" s="8"/>
      <c r="O66" s="8"/>
      <c r="P66" s="8"/>
      <c r="Q66" s="8"/>
      <c r="R66" s="8"/>
      <c r="S66" s="8"/>
      <c r="T66" s="8"/>
      <c r="U66" s="8"/>
      <c r="V66" s="8"/>
      <c r="W66" s="8"/>
      <c r="X66" s="8"/>
      <c r="Y66" s="8"/>
    </row>
    <row r="67" spans="12:26" s="9" customFormat="1">
      <c r="L67" s="8"/>
      <c r="M67" s="8"/>
      <c r="N67" s="8"/>
      <c r="O67" s="8"/>
      <c r="P67" s="8"/>
      <c r="Q67" s="8"/>
      <c r="R67" s="8"/>
      <c r="S67" s="8"/>
      <c r="T67" s="8"/>
      <c r="U67" s="8"/>
      <c r="V67" s="8"/>
      <c r="W67" s="8"/>
      <c r="X67" s="8"/>
      <c r="Y67" s="8"/>
    </row>
    <row r="68" spans="12:26" s="9" customFormat="1">
      <c r="L68" s="8"/>
      <c r="M68" s="8"/>
      <c r="N68" s="8"/>
      <c r="O68" s="8"/>
      <c r="P68" s="8"/>
      <c r="Q68" s="8"/>
      <c r="R68" s="8"/>
      <c r="S68" s="8"/>
      <c r="T68" s="8"/>
      <c r="U68" s="8"/>
      <c r="V68" s="8"/>
      <c r="W68" s="8"/>
      <c r="X68" s="8"/>
      <c r="Y68" s="8"/>
    </row>
    <row r="69" spans="12:26" s="9" customFormat="1">
      <c r="L69" s="8"/>
      <c r="M69" s="8"/>
      <c r="N69" s="8"/>
      <c r="O69" s="8"/>
      <c r="P69" s="8"/>
      <c r="Q69" s="8"/>
      <c r="R69" s="8"/>
      <c r="S69" s="8"/>
      <c r="T69" s="8"/>
      <c r="U69" s="8"/>
      <c r="V69" s="8"/>
      <c r="W69" s="8"/>
      <c r="X69" s="8"/>
      <c r="Y69" s="8"/>
    </row>
    <row r="70" spans="12:26" s="9" customFormat="1">
      <c r="L70" s="8"/>
      <c r="M70" s="8"/>
      <c r="N70" s="8"/>
      <c r="O70" s="8"/>
      <c r="P70" s="8"/>
      <c r="Q70" s="8"/>
      <c r="R70" s="8"/>
      <c r="S70" s="8"/>
      <c r="T70" s="8"/>
      <c r="U70" s="8"/>
      <c r="V70" s="8"/>
      <c r="W70" s="8"/>
      <c r="X70" s="8"/>
      <c r="Y70" s="8"/>
    </row>
    <row r="71" spans="12:26" s="9" customFormat="1">
      <c r="L71" s="8"/>
      <c r="M71" s="8"/>
      <c r="N71" s="8"/>
      <c r="O71" s="8"/>
      <c r="P71" s="8"/>
      <c r="Q71" s="8"/>
      <c r="R71" s="8"/>
      <c r="S71" s="8"/>
      <c r="T71" s="8"/>
      <c r="U71" s="8"/>
      <c r="V71" s="8"/>
      <c r="W71" s="8"/>
      <c r="X71" s="8"/>
      <c r="Y71" s="8"/>
    </row>
    <row r="72" spans="12:26" s="9" customFormat="1">
      <c r="L72" s="8"/>
      <c r="M72" s="8"/>
      <c r="N72" s="8"/>
      <c r="O72" s="8"/>
      <c r="P72" s="8"/>
      <c r="Q72" s="8"/>
      <c r="R72" s="8"/>
      <c r="S72" s="8"/>
      <c r="T72" s="8"/>
      <c r="U72" s="8"/>
      <c r="V72" s="8"/>
      <c r="W72" s="8"/>
      <c r="X72" s="8"/>
      <c r="Y72" s="8"/>
    </row>
    <row r="73" spans="12:26" s="9" customFormat="1">
      <c r="L73" s="8"/>
      <c r="M73" s="8"/>
      <c r="N73" s="8"/>
      <c r="O73" s="8"/>
      <c r="P73" s="8"/>
      <c r="Q73" s="8"/>
      <c r="R73" s="8"/>
      <c r="S73" s="8"/>
      <c r="T73" s="8"/>
      <c r="U73" s="8"/>
      <c r="V73" s="8"/>
      <c r="W73" s="8"/>
      <c r="X73" s="8"/>
      <c r="Y73" s="8"/>
    </row>
    <row r="74" spans="12:26" s="9" customFormat="1">
      <c r="L74" s="8"/>
      <c r="M74" s="8"/>
      <c r="N74" s="8"/>
      <c r="O74" s="8"/>
      <c r="P74" s="8"/>
      <c r="Q74" s="8"/>
      <c r="R74" s="8"/>
      <c r="S74" s="8"/>
      <c r="T74" s="8"/>
      <c r="U74" s="8"/>
      <c r="V74" s="8"/>
      <c r="W74" s="8"/>
      <c r="X74" s="8"/>
      <c r="Y74" s="8"/>
    </row>
    <row r="75" spans="12:26" s="9" customFormat="1">
      <c r="L75" s="8"/>
      <c r="M75" s="8"/>
      <c r="N75" s="8"/>
      <c r="O75" s="8"/>
      <c r="P75" s="8"/>
      <c r="Q75" s="8"/>
      <c r="R75" s="8"/>
      <c r="S75" s="8"/>
      <c r="T75" s="8"/>
      <c r="U75" s="8"/>
      <c r="V75" s="8"/>
      <c r="W75" s="8"/>
      <c r="X75" s="8"/>
      <c r="Y75" s="8"/>
    </row>
    <row r="76" spans="12:26" s="9" customFormat="1">
      <c r="L76" s="8"/>
      <c r="M76" s="8"/>
      <c r="N76" s="8"/>
      <c r="O76" s="8"/>
      <c r="P76" s="8"/>
      <c r="Q76" s="8"/>
      <c r="R76" s="8"/>
      <c r="S76" s="8"/>
      <c r="T76" s="8"/>
      <c r="U76" s="8"/>
      <c r="V76" s="8"/>
      <c r="W76" s="8"/>
      <c r="X76" s="8"/>
      <c r="Y76" s="8"/>
    </row>
    <row r="77" spans="12:26" s="9" customFormat="1">
      <c r="L77" s="8"/>
      <c r="M77" s="8"/>
      <c r="N77" s="8"/>
      <c r="O77" s="8"/>
      <c r="P77" s="8"/>
      <c r="Q77" s="8"/>
      <c r="R77" s="8"/>
      <c r="S77" s="8"/>
      <c r="T77" s="8"/>
      <c r="U77" s="8"/>
      <c r="V77" s="8"/>
      <c r="W77" s="8"/>
      <c r="X77" s="8"/>
      <c r="Y77" s="8"/>
    </row>
    <row r="78" spans="12:26" s="9" customFormat="1">
      <c r="L78" s="8"/>
      <c r="M78" s="8"/>
      <c r="N78" s="8"/>
      <c r="O78" s="8"/>
      <c r="P78" s="8"/>
      <c r="Q78" s="8"/>
      <c r="R78" s="8"/>
      <c r="S78" s="8"/>
      <c r="T78" s="8"/>
      <c r="U78" s="8"/>
      <c r="V78" s="8"/>
      <c r="W78" s="8"/>
      <c r="X78" s="8"/>
      <c r="Y78" s="8"/>
      <c r="Z78" s="8"/>
    </row>
    <row r="79" spans="12:26" s="9" customFormat="1">
      <c r="L79" s="8"/>
      <c r="M79" s="8"/>
      <c r="N79" s="8"/>
      <c r="O79" s="8"/>
      <c r="P79" s="8"/>
      <c r="Q79" s="8"/>
      <c r="R79" s="8"/>
      <c r="S79" s="8"/>
      <c r="T79" s="8"/>
      <c r="U79" s="8"/>
      <c r="V79" s="8"/>
      <c r="W79" s="8"/>
      <c r="X79" s="8"/>
      <c r="Y79" s="8"/>
      <c r="Z79" s="8"/>
    </row>
    <row r="80" spans="12:26" s="9" customFormat="1">
      <c r="L80" s="8"/>
      <c r="M80" s="8"/>
      <c r="N80" s="8"/>
      <c r="O80" s="8"/>
      <c r="P80" s="8"/>
      <c r="Q80" s="8"/>
      <c r="R80" s="8"/>
      <c r="S80" s="8"/>
      <c r="T80" s="8"/>
      <c r="U80" s="8"/>
      <c r="V80" s="8"/>
      <c r="W80" s="8"/>
      <c r="X80" s="8"/>
      <c r="Y80" s="8"/>
      <c r="Z80" s="8"/>
    </row>
    <row r="81" spans="12:26" s="9" customFormat="1">
      <c r="L81" s="8"/>
      <c r="M81" s="8"/>
      <c r="N81" s="8"/>
      <c r="O81" s="8"/>
      <c r="P81" s="8"/>
      <c r="Q81" s="8"/>
      <c r="R81" s="8"/>
      <c r="S81" s="8"/>
      <c r="T81" s="8"/>
      <c r="U81" s="8"/>
      <c r="V81" s="8"/>
      <c r="W81" s="8"/>
      <c r="X81" s="8"/>
      <c r="Y81" s="8"/>
      <c r="Z81" s="8"/>
    </row>
    <row r="96" spans="12:26">
      <c r="L96" s="9"/>
      <c r="M96" s="9"/>
      <c r="N96" s="9"/>
      <c r="O96" s="9"/>
      <c r="P96" s="9"/>
      <c r="Q96" s="9"/>
      <c r="R96" s="9"/>
      <c r="S96" s="9"/>
      <c r="T96" s="9"/>
      <c r="U96" s="9"/>
      <c r="V96" s="9"/>
      <c r="W96" s="9"/>
      <c r="X96" s="9"/>
      <c r="Y96" s="9"/>
    </row>
    <row r="97" spans="12:25">
      <c r="L97" s="9"/>
      <c r="M97" s="9"/>
      <c r="N97" s="9"/>
      <c r="O97" s="9"/>
      <c r="P97" s="9"/>
      <c r="Q97" s="9"/>
      <c r="R97" s="9"/>
      <c r="S97" s="9"/>
      <c r="T97" s="9"/>
      <c r="U97" s="9"/>
      <c r="V97" s="9"/>
      <c r="W97" s="9"/>
      <c r="X97" s="9"/>
      <c r="Y97" s="9"/>
    </row>
    <row r="98" spans="12:25">
      <c r="L98" s="9"/>
      <c r="M98" s="9"/>
      <c r="N98" s="9"/>
      <c r="O98" s="9"/>
      <c r="P98" s="9"/>
      <c r="Q98" s="9"/>
      <c r="R98" s="9"/>
      <c r="S98" s="9"/>
      <c r="T98" s="9"/>
      <c r="U98" s="9"/>
      <c r="V98" s="9"/>
      <c r="W98" s="9"/>
      <c r="X98" s="9"/>
      <c r="Y98" s="9"/>
    </row>
    <row r="99" spans="12:25">
      <c r="L99" s="9"/>
      <c r="M99" s="9"/>
      <c r="N99" s="9"/>
      <c r="O99" s="9"/>
      <c r="P99" s="9"/>
      <c r="Q99" s="9"/>
      <c r="R99" s="9"/>
      <c r="S99" s="9"/>
      <c r="T99" s="9"/>
      <c r="U99" s="9"/>
      <c r="V99" s="9"/>
      <c r="W99" s="9"/>
      <c r="X99" s="9"/>
      <c r="Y99" s="9"/>
    </row>
    <row r="100" spans="12:25">
      <c r="L100" s="9"/>
      <c r="M100" s="9"/>
      <c r="N100" s="9"/>
      <c r="O100" s="9"/>
      <c r="P100" s="9"/>
      <c r="Q100" s="9"/>
      <c r="R100" s="9"/>
      <c r="S100" s="9"/>
      <c r="T100" s="9"/>
      <c r="U100" s="9"/>
      <c r="V100" s="9"/>
      <c r="W100" s="9"/>
      <c r="X100" s="9"/>
      <c r="Y100" s="9"/>
    </row>
    <row r="101" spans="12:25">
      <c r="L101" s="9"/>
      <c r="M101" s="9"/>
      <c r="N101" s="9"/>
      <c r="O101" s="9"/>
      <c r="P101" s="9"/>
      <c r="Q101" s="9"/>
      <c r="R101" s="9"/>
      <c r="S101" s="9"/>
      <c r="T101" s="9"/>
      <c r="U101" s="9"/>
      <c r="V101" s="9"/>
      <c r="W101" s="9"/>
      <c r="X101" s="9"/>
      <c r="Y101" s="9"/>
    </row>
    <row r="102" spans="12:25">
      <c r="L102" s="9"/>
      <c r="M102" s="9"/>
      <c r="N102" s="9"/>
      <c r="O102" s="9"/>
      <c r="P102" s="9"/>
      <c r="Q102" s="9"/>
      <c r="R102" s="9"/>
      <c r="S102" s="9"/>
      <c r="T102" s="9"/>
      <c r="U102" s="9"/>
      <c r="V102" s="9"/>
      <c r="W102" s="9"/>
      <c r="X102" s="9"/>
      <c r="Y102" s="9"/>
    </row>
    <row r="103" spans="12:25">
      <c r="L103" s="9"/>
      <c r="M103" s="9"/>
      <c r="N103" s="9"/>
      <c r="O103" s="9"/>
      <c r="P103" s="9"/>
      <c r="Q103" s="9"/>
      <c r="R103" s="9"/>
      <c r="S103" s="9"/>
      <c r="T103" s="9"/>
      <c r="U103" s="9"/>
      <c r="V103" s="9"/>
      <c r="W103" s="9"/>
      <c r="X103" s="9"/>
      <c r="Y103" s="9"/>
    </row>
    <row r="104" spans="12:25">
      <c r="L104" s="9"/>
      <c r="M104" s="9"/>
      <c r="N104" s="9"/>
      <c r="O104" s="9"/>
      <c r="P104" s="9"/>
      <c r="Q104" s="9"/>
      <c r="R104" s="9"/>
      <c r="S104" s="9"/>
      <c r="T104" s="9"/>
      <c r="U104" s="9"/>
      <c r="V104" s="9"/>
      <c r="W104" s="9"/>
      <c r="X104" s="9"/>
      <c r="Y104" s="9"/>
    </row>
    <row r="105" spans="12:25">
      <c r="L105" s="9"/>
      <c r="M105" s="9"/>
      <c r="N105" s="9"/>
      <c r="O105" s="9"/>
      <c r="P105" s="9"/>
      <c r="Q105" s="9"/>
      <c r="R105" s="9"/>
      <c r="S105" s="9"/>
      <c r="T105" s="9"/>
      <c r="U105" s="9"/>
      <c r="V105" s="9"/>
      <c r="W105" s="9"/>
      <c r="X105" s="9"/>
      <c r="Y105" s="9"/>
    </row>
    <row r="106" spans="12:25">
      <c r="L106" s="9"/>
      <c r="M106" s="9"/>
      <c r="N106" s="9"/>
      <c r="O106" s="9"/>
      <c r="P106" s="9"/>
      <c r="Q106" s="9"/>
      <c r="R106" s="9"/>
      <c r="S106" s="9"/>
      <c r="T106" s="9"/>
      <c r="U106" s="9"/>
      <c r="V106" s="9"/>
      <c r="W106" s="9"/>
      <c r="X106" s="9"/>
      <c r="Y106" s="9"/>
    </row>
    <row r="107" spans="12:25">
      <c r="L107" s="9"/>
      <c r="M107" s="9"/>
      <c r="N107" s="9"/>
      <c r="O107" s="9"/>
      <c r="P107" s="9"/>
      <c r="Q107" s="9"/>
      <c r="R107" s="9"/>
      <c r="S107" s="9"/>
      <c r="T107" s="9"/>
      <c r="U107" s="9"/>
      <c r="V107" s="9"/>
      <c r="W107" s="9"/>
      <c r="X107" s="9"/>
      <c r="Y107" s="9"/>
    </row>
    <row r="108" spans="12:25">
      <c r="L108" s="9"/>
      <c r="M108" s="9"/>
      <c r="N108" s="9"/>
      <c r="O108" s="9"/>
      <c r="P108" s="9"/>
      <c r="Q108" s="9"/>
      <c r="R108" s="9"/>
      <c r="S108" s="9"/>
      <c r="T108" s="9"/>
      <c r="U108" s="9"/>
      <c r="V108" s="9"/>
      <c r="W108" s="9"/>
      <c r="X108" s="9"/>
      <c r="Y108" s="9"/>
    </row>
    <row r="109" spans="12:25">
      <c r="L109" s="9"/>
      <c r="M109" s="9"/>
      <c r="N109" s="9"/>
      <c r="O109" s="9"/>
      <c r="P109" s="9"/>
      <c r="Q109" s="9"/>
      <c r="R109" s="9"/>
      <c r="S109" s="9"/>
      <c r="T109" s="9"/>
      <c r="U109" s="9"/>
      <c r="V109" s="9"/>
      <c r="W109" s="9"/>
      <c r="X109" s="9"/>
      <c r="Y109" s="9"/>
    </row>
    <row r="110" spans="12:25">
      <c r="L110" s="9"/>
      <c r="M110" s="9"/>
      <c r="N110" s="9"/>
      <c r="O110" s="9"/>
      <c r="P110" s="9"/>
      <c r="Q110" s="9"/>
      <c r="R110" s="9"/>
      <c r="S110" s="9"/>
      <c r="T110" s="9"/>
      <c r="U110" s="9"/>
      <c r="V110" s="9"/>
      <c r="W110" s="9"/>
      <c r="X110" s="9"/>
      <c r="Y110" s="9"/>
    </row>
    <row r="111" spans="12:25">
      <c r="L111" s="9"/>
      <c r="M111" s="9"/>
      <c r="N111" s="9"/>
      <c r="O111" s="9"/>
      <c r="P111" s="9"/>
      <c r="Q111" s="9"/>
      <c r="R111" s="9"/>
      <c r="S111" s="9"/>
      <c r="T111" s="9"/>
      <c r="U111" s="9"/>
      <c r="V111" s="9"/>
      <c r="W111" s="9"/>
      <c r="X111" s="9"/>
      <c r="Y111" s="9"/>
    </row>
  </sheetData>
  <phoneticPr fontId="7"/>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&amp;C- 12 -</oddFooter>
  </headerFooter>
  <colBreaks count="1" manualBreakCount="1">
    <brk id="10"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92D050"/>
  </sheetPr>
  <dimension ref="K1:AA98"/>
  <sheetViews>
    <sheetView showGridLines="0" view="pageBreakPreview" topLeftCell="F1" zoomScaleNormal="75" zoomScaleSheetLayoutView="100" workbookViewId="0">
      <selection activeCell="M7" sqref="M7"/>
    </sheetView>
  </sheetViews>
  <sheetFormatPr defaultRowHeight="13.5"/>
  <cols>
    <col min="1" max="11" width="9" customWidth="1"/>
    <col min="12" max="12" width="17.125" customWidth="1"/>
    <col min="13" max="25" width="6.625" customWidth="1"/>
    <col min="26" max="16384" width="9" customWidth="1"/>
  </cols>
  <sheetData>
    <row r="1" spans="11:25">
      <c r="L1" s="219"/>
      <c r="M1" s="246"/>
      <c r="N1" s="246"/>
      <c r="O1" s="247"/>
      <c r="P1" s="247"/>
      <c r="Q1" s="247"/>
      <c r="R1" s="247"/>
      <c r="S1" s="247"/>
      <c r="T1" s="247"/>
      <c r="U1" s="247"/>
      <c r="V1" s="248"/>
      <c r="W1" s="248"/>
      <c r="X1" s="248"/>
      <c r="Y1" s="249"/>
    </row>
    <row r="2" spans="11:25">
      <c r="L2" s="219"/>
      <c r="M2" s="246"/>
      <c r="N2" s="246"/>
      <c r="O2" s="247"/>
      <c r="P2" s="247"/>
      <c r="Q2" s="247"/>
      <c r="R2" s="247"/>
      <c r="S2" s="247"/>
      <c r="T2" s="247"/>
      <c r="U2" s="247"/>
      <c r="V2" s="248"/>
      <c r="W2" s="248"/>
      <c r="X2" s="248"/>
      <c r="Y2" s="249"/>
    </row>
    <row r="3" spans="11:25">
      <c r="L3" s="243" t="s">
        <v>308</v>
      </c>
      <c r="M3" s="250"/>
      <c r="N3" s="250"/>
      <c r="O3" s="251"/>
      <c r="P3" s="251"/>
      <c r="Q3" s="251"/>
      <c r="R3" s="251"/>
      <c r="S3" s="251"/>
      <c r="T3" s="251"/>
      <c r="U3" s="251"/>
      <c r="V3" s="252"/>
      <c r="W3" s="252"/>
      <c r="X3" s="252"/>
      <c r="Y3" s="253"/>
    </row>
    <row r="4" spans="11:25">
      <c r="L4" s="241" t="s">
        <v>179</v>
      </c>
      <c r="M4" s="241" t="s">
        <v>264</v>
      </c>
      <c r="N4" s="241" t="s">
        <v>201</v>
      </c>
      <c r="O4" s="241" t="s">
        <v>265</v>
      </c>
      <c r="P4" s="241" t="s">
        <v>209</v>
      </c>
      <c r="Q4" s="241" t="s">
        <v>266</v>
      </c>
      <c r="R4" s="241" t="s">
        <v>78</v>
      </c>
      <c r="S4" s="241" t="s">
        <v>267</v>
      </c>
      <c r="T4" s="241" t="s">
        <v>244</v>
      </c>
      <c r="U4" s="241" t="s">
        <v>182</v>
      </c>
      <c r="V4" s="241" t="s">
        <v>268</v>
      </c>
      <c r="W4" s="241" t="s">
        <v>270</v>
      </c>
      <c r="X4" s="241" t="s">
        <v>271</v>
      </c>
      <c r="Y4" s="241" t="s">
        <v>272</v>
      </c>
    </row>
    <row r="5" spans="11:25">
      <c r="L5" s="242" t="s">
        <v>286</v>
      </c>
      <c r="M5" s="242">
        <v>0.59</v>
      </c>
      <c r="N5" s="244">
        <v>0.22</v>
      </c>
      <c r="O5" s="244">
        <v>0.86</v>
      </c>
      <c r="P5" s="244">
        <v>0.38</v>
      </c>
      <c r="Q5" s="244">
        <v>1.71</v>
      </c>
      <c r="R5" s="244">
        <v>1.69</v>
      </c>
      <c r="S5" s="244">
        <v>1.78</v>
      </c>
      <c r="T5" s="244">
        <v>1.34</v>
      </c>
      <c r="U5" s="244">
        <v>1.1299999999999999</v>
      </c>
      <c r="V5" s="244">
        <v>1.06</v>
      </c>
      <c r="W5" s="244">
        <v>1.51</v>
      </c>
      <c r="X5" s="244">
        <v>1.29</v>
      </c>
      <c r="Y5" s="244">
        <v>0.81</v>
      </c>
    </row>
    <row r="6" spans="11:25">
      <c r="L6" s="242" t="s">
        <v>72</v>
      </c>
      <c r="M6" s="242">
        <v>0.79</v>
      </c>
      <c r="N6" s="244">
        <v>0.21</v>
      </c>
      <c r="O6" s="244">
        <v>0</v>
      </c>
      <c r="P6" s="244">
        <v>0.21</v>
      </c>
      <c r="Q6" s="244">
        <v>1.18</v>
      </c>
      <c r="R6" s="244">
        <v>1.31</v>
      </c>
      <c r="S6" s="244">
        <v>1.71</v>
      </c>
      <c r="T6" s="252">
        <v>3.04</v>
      </c>
      <c r="U6" s="252">
        <v>2.11</v>
      </c>
      <c r="V6" s="252">
        <v>2.1</v>
      </c>
      <c r="W6" s="244">
        <v>2.56</v>
      </c>
      <c r="X6" s="244">
        <v>1.01</v>
      </c>
      <c r="Y6" s="244">
        <v>1.54</v>
      </c>
    </row>
    <row r="7" spans="11:25">
      <c r="L7" s="243" t="s">
        <v>313</v>
      </c>
      <c r="M7" s="245">
        <f t="shared" ref="M7:Y7" si="0">M6-M5</f>
        <v>0.20000000000000007</v>
      </c>
      <c r="N7" s="245">
        <f t="shared" si="0"/>
        <v>-1.0000000000000009e-002</v>
      </c>
      <c r="O7" s="245">
        <f t="shared" si="0"/>
        <v>-0.86</v>
      </c>
      <c r="P7" s="245">
        <f t="shared" si="0"/>
        <v>-0.17</v>
      </c>
      <c r="Q7" s="245">
        <f t="shared" si="0"/>
        <v>-0.53</v>
      </c>
      <c r="R7" s="245">
        <f t="shared" si="0"/>
        <v>-0.37999999999999989</v>
      </c>
      <c r="S7" s="245">
        <f t="shared" si="0"/>
        <v>-7.0000000000000062e-002</v>
      </c>
      <c r="T7" s="245">
        <f t="shared" si="0"/>
        <v>1.7</v>
      </c>
      <c r="U7" s="245">
        <f t="shared" si="0"/>
        <v>0.98</v>
      </c>
      <c r="V7" s="245">
        <f t="shared" si="0"/>
        <v>1.04</v>
      </c>
      <c r="W7" s="245">
        <f t="shared" si="0"/>
        <v>1.05</v>
      </c>
      <c r="X7" s="245">
        <f t="shared" si="0"/>
        <v>-0.28000000000000003</v>
      </c>
      <c r="Y7" s="245">
        <f t="shared" si="0"/>
        <v>0.73</v>
      </c>
    </row>
    <row r="8" spans="11:25">
      <c r="L8" s="243"/>
      <c r="M8" s="250"/>
      <c r="N8" s="250"/>
      <c r="O8" s="251"/>
      <c r="P8" s="251"/>
      <c r="Q8" s="251"/>
      <c r="R8" s="251"/>
      <c r="S8" s="251"/>
      <c r="T8" s="251"/>
      <c r="U8" s="251"/>
      <c r="V8" s="252"/>
      <c r="W8" s="252"/>
      <c r="X8" s="252"/>
      <c r="Y8" s="253"/>
    </row>
    <row r="9" spans="11:25">
      <c r="K9" s="235"/>
      <c r="L9" s="243"/>
      <c r="M9" s="250"/>
      <c r="N9" s="250"/>
      <c r="O9" s="251"/>
      <c r="P9" s="251"/>
      <c r="Q9" s="251"/>
      <c r="R9" s="251"/>
      <c r="S9" s="251"/>
      <c r="T9" s="251"/>
      <c r="U9" s="251"/>
      <c r="V9" s="252"/>
      <c r="W9" s="252"/>
      <c r="X9" s="252"/>
      <c r="Y9" s="253"/>
    </row>
    <row r="10" spans="11:25">
      <c r="L10" s="240"/>
      <c r="M10" s="240"/>
      <c r="N10" s="240"/>
      <c r="O10" s="240"/>
      <c r="P10" s="240"/>
      <c r="Q10" s="240"/>
      <c r="R10" s="240"/>
      <c r="S10" s="240"/>
      <c r="T10" s="240"/>
      <c r="U10" s="240"/>
      <c r="V10" s="240"/>
      <c r="W10" s="240"/>
      <c r="X10" s="240"/>
      <c r="Y10" s="253"/>
    </row>
    <row r="11" spans="11:25">
      <c r="L11" s="243" t="s">
        <v>314</v>
      </c>
      <c r="M11" s="250"/>
      <c r="N11" s="250"/>
      <c r="O11" s="251"/>
      <c r="P11" s="251"/>
      <c r="Q11" s="251"/>
      <c r="R11" s="251"/>
      <c r="S11" s="251"/>
      <c r="T11" s="251"/>
      <c r="U11" s="251"/>
      <c r="V11" s="252"/>
      <c r="W11" s="252"/>
      <c r="X11" s="252"/>
      <c r="Y11" s="253"/>
    </row>
    <row r="12" spans="11:25">
      <c r="L12" s="241" t="s">
        <v>222</v>
      </c>
      <c r="M12" s="241" t="s">
        <v>264</v>
      </c>
      <c r="N12" s="241" t="s">
        <v>201</v>
      </c>
      <c r="O12" s="241" t="s">
        <v>265</v>
      </c>
      <c r="P12" s="241" t="s">
        <v>209</v>
      </c>
      <c r="Q12" s="241" t="s">
        <v>266</v>
      </c>
      <c r="R12" s="241" t="s">
        <v>78</v>
      </c>
      <c r="S12" s="241" t="s">
        <v>267</v>
      </c>
      <c r="T12" s="241" t="s">
        <v>244</v>
      </c>
      <c r="U12" s="241" t="s">
        <v>182</v>
      </c>
      <c r="V12" s="241" t="s">
        <v>268</v>
      </c>
      <c r="W12" s="241" t="s">
        <v>270</v>
      </c>
      <c r="X12" s="241" t="s">
        <v>271</v>
      </c>
      <c r="Y12" s="241" t="s">
        <v>272</v>
      </c>
    </row>
    <row r="13" spans="11:25">
      <c r="L13" s="242" t="s">
        <v>286</v>
      </c>
      <c r="M13" s="242">
        <v>0.18</v>
      </c>
      <c r="N13" s="244">
        <v>0.23</v>
      </c>
      <c r="O13" s="244">
        <v>0.9</v>
      </c>
      <c r="P13" s="244">
        <v>1.28</v>
      </c>
      <c r="Q13" s="244">
        <v>1.25</v>
      </c>
      <c r="R13" s="244">
        <v>1.6</v>
      </c>
      <c r="S13" s="244">
        <v>1.8</v>
      </c>
      <c r="T13" s="244">
        <v>3.57</v>
      </c>
      <c r="U13" s="244">
        <v>2.5099999999999998</v>
      </c>
      <c r="V13" s="244">
        <v>1.81</v>
      </c>
      <c r="W13" s="244">
        <v>2.25</v>
      </c>
      <c r="X13" s="244">
        <v>1.35</v>
      </c>
      <c r="Y13" s="244">
        <v>1.86</v>
      </c>
    </row>
    <row r="14" spans="11:25">
      <c r="L14" s="242" t="s">
        <v>72</v>
      </c>
      <c r="M14" s="242">
        <v>0.67</v>
      </c>
      <c r="N14" s="244">
        <v>0.52</v>
      </c>
      <c r="O14" s="244">
        <v>0.74</v>
      </c>
      <c r="P14" s="244">
        <v>1.69</v>
      </c>
      <c r="Q14" s="244">
        <v>1.61</v>
      </c>
      <c r="R14" s="244">
        <v>1.46</v>
      </c>
      <c r="S14" s="244">
        <v>2.76</v>
      </c>
      <c r="T14" s="252">
        <v>3.41</v>
      </c>
      <c r="U14" s="252">
        <v>1.62</v>
      </c>
      <c r="V14" s="252">
        <v>2.2200000000000002</v>
      </c>
      <c r="W14" s="244">
        <v>1.07</v>
      </c>
      <c r="X14" s="244">
        <v>0.96</v>
      </c>
      <c r="Y14" s="244">
        <v>0.15</v>
      </c>
    </row>
    <row r="15" spans="11:25">
      <c r="L15" s="243" t="s">
        <v>313</v>
      </c>
      <c r="M15" s="245">
        <f t="shared" ref="M15:Y15" si="1">M14-M13</f>
        <v>0.49000000000000005</v>
      </c>
      <c r="N15" s="245">
        <f t="shared" si="1"/>
        <v>0.29000000000000004</v>
      </c>
      <c r="O15" s="245">
        <f t="shared" si="1"/>
        <v>-0.16000000000000003</v>
      </c>
      <c r="P15" s="245">
        <f t="shared" si="1"/>
        <v>0.40999999999999992</v>
      </c>
      <c r="Q15" s="245">
        <f t="shared" si="1"/>
        <v>0.35999999999999988</v>
      </c>
      <c r="R15" s="245">
        <f t="shared" si="1"/>
        <v>-0.14000000000000012</v>
      </c>
      <c r="S15" s="245">
        <f t="shared" si="1"/>
        <v>0.95999999999999974</v>
      </c>
      <c r="T15" s="245">
        <f t="shared" si="1"/>
        <v>-0.1599999999999997</v>
      </c>
      <c r="U15" s="245">
        <f t="shared" si="1"/>
        <v>-0.88999999999999968</v>
      </c>
      <c r="V15" s="245">
        <f t="shared" si="1"/>
        <v>0.41000000000000014</v>
      </c>
      <c r="W15" s="245">
        <f t="shared" si="1"/>
        <v>-1.18</v>
      </c>
      <c r="X15" s="245">
        <f t="shared" si="1"/>
        <v>-0.39000000000000012</v>
      </c>
      <c r="Y15" s="245">
        <f t="shared" si="1"/>
        <v>-1.71</v>
      </c>
    </row>
    <row r="16" spans="11:25">
      <c r="L16" s="219"/>
      <c r="M16" s="246"/>
      <c r="N16" s="246"/>
      <c r="O16" s="247"/>
      <c r="P16" s="247"/>
      <c r="Q16" s="247"/>
      <c r="R16" s="247"/>
      <c r="S16" s="247"/>
      <c r="T16" s="247"/>
      <c r="U16" s="247"/>
      <c r="V16" s="248"/>
      <c r="W16" s="248"/>
      <c r="X16" s="248"/>
      <c r="Y16" s="249"/>
    </row>
    <row r="17" spans="25:25">
      <c r="Y17" s="249"/>
    </row>
    <row r="18" spans="25:25">
      <c r="Y18" s="249"/>
    </row>
    <row r="23" spans="25:25">
      <c r="Y23" s="249"/>
    </row>
    <row r="24" spans="25:25">
      <c r="Y24" s="249"/>
    </row>
    <row r="25" spans="25:25">
      <c r="Y25" s="249"/>
    </row>
    <row r="27" spans="25:25">
      <c r="Y27" s="249"/>
    </row>
    <row r="32" spans="25:25">
      <c r="Y32" s="249"/>
    </row>
    <row r="39" spans="26:27">
      <c r="Z39" s="9"/>
    </row>
    <row r="40" spans="26:27">
      <c r="Z40" s="9"/>
    </row>
    <row r="41" spans="26:27">
      <c r="Z41" s="9"/>
    </row>
    <row r="42" spans="26:27">
      <c r="Z42" s="9"/>
    </row>
    <row r="43" spans="26:27">
      <c r="Z43" s="9"/>
      <c r="AA43" s="9"/>
    </row>
    <row r="44" spans="26:27">
      <c r="Z44" s="9"/>
      <c r="AA44" s="9"/>
    </row>
    <row r="45" spans="26:27">
      <c r="Z45" s="9"/>
      <c r="AA45" s="9"/>
    </row>
    <row r="46" spans="26:27">
      <c r="Z46" s="9"/>
      <c r="AA46" s="9"/>
    </row>
    <row r="47" spans="26:27">
      <c r="Z47" s="9"/>
      <c r="AA47" s="9"/>
    </row>
    <row r="48" spans="26:27">
      <c r="Z48" s="9"/>
      <c r="AA48" s="9"/>
    </row>
    <row r="49" spans="26:27">
      <c r="Z49" s="9"/>
      <c r="AA49" s="9"/>
    </row>
    <row r="50" spans="26:27">
      <c r="Z50" s="9"/>
      <c r="AA50" s="9"/>
    </row>
    <row r="51" spans="26:27">
      <c r="Z51" s="9"/>
      <c r="AA51" s="9"/>
    </row>
    <row r="52" spans="26:27">
      <c r="Z52" s="9"/>
      <c r="AA52" s="9"/>
    </row>
    <row r="53" spans="26:27">
      <c r="Z53" s="9"/>
      <c r="AA53" s="9"/>
    </row>
    <row r="54" spans="26:27">
      <c r="Z54" s="9"/>
      <c r="AA54" s="9"/>
    </row>
    <row r="55" spans="26:27">
      <c r="AA55" s="9"/>
    </row>
    <row r="56" spans="26:27">
      <c r="AA56" s="9"/>
    </row>
    <row r="57" spans="26:27">
      <c r="AA57" s="9"/>
    </row>
    <row r="58" spans="26:27">
      <c r="AA58" s="9"/>
    </row>
    <row r="66" spans="11:27" s="9" customFormat="1">
      <c r="K66" s="8"/>
      <c r="L66" s="8"/>
      <c r="M66" s="8"/>
      <c r="N66" s="8"/>
      <c r="O66" s="8"/>
      <c r="P66" s="8"/>
      <c r="Q66" s="8"/>
      <c r="R66" s="8"/>
      <c r="S66" s="8"/>
      <c r="T66" s="8"/>
      <c r="U66" s="8"/>
      <c r="V66" s="8"/>
      <c r="W66" s="8"/>
      <c r="X66" s="8"/>
      <c r="Y66" s="8"/>
      <c r="Z66" s="8"/>
      <c r="AA66" s="8"/>
    </row>
    <row r="67" spans="11:27" s="9" customFormat="1">
      <c r="K67" s="8"/>
      <c r="Y67" s="8"/>
      <c r="Z67" s="8"/>
      <c r="AA67" s="8"/>
    </row>
    <row r="68" spans="11:27" s="9" customFormat="1">
      <c r="K68" s="8"/>
      <c r="Y68" s="8"/>
      <c r="Z68" s="8"/>
      <c r="AA68" s="8"/>
    </row>
    <row r="69" spans="11:27" s="9" customFormat="1">
      <c r="K69" s="8"/>
      <c r="Y69" s="8"/>
      <c r="Z69" s="8"/>
      <c r="AA69" s="8"/>
    </row>
    <row r="70" spans="11:27" s="9" customFormat="1">
      <c r="K70" s="8"/>
      <c r="Y70" s="8"/>
      <c r="Z70" s="8"/>
      <c r="AA70" s="8"/>
    </row>
    <row r="71" spans="11:27" s="9" customFormat="1">
      <c r="K71" s="8"/>
      <c r="Y71" s="8"/>
      <c r="Z71" s="8"/>
      <c r="AA71" s="8"/>
    </row>
    <row r="72" spans="11:27" s="9" customFormat="1">
      <c r="Y72" s="8"/>
      <c r="Z72" s="8"/>
      <c r="AA72" s="8"/>
    </row>
    <row r="73" spans="11:27" s="9" customFormat="1">
      <c r="Y73" s="8"/>
      <c r="Z73" s="8"/>
      <c r="AA73" s="8"/>
    </row>
    <row r="74" spans="11:27" s="9" customFormat="1">
      <c r="Y74" s="8"/>
      <c r="Z74" s="8"/>
      <c r="AA74" s="8"/>
    </row>
    <row r="75" spans="11:27" s="9" customFormat="1">
      <c r="Y75" s="8"/>
      <c r="Z75" s="8"/>
      <c r="AA75" s="8"/>
    </row>
    <row r="76" spans="11:27" s="9" customFormat="1">
      <c r="Y76" s="8"/>
      <c r="Z76" s="8"/>
      <c r="AA76" s="8"/>
    </row>
    <row r="77" spans="11:27" s="9" customFormat="1">
      <c r="Y77" s="8"/>
      <c r="Z77" s="8"/>
      <c r="AA77" s="8"/>
    </row>
    <row r="78" spans="11:27" s="9" customFormat="1">
      <c r="Y78" s="8"/>
      <c r="Z78" s="8"/>
      <c r="AA78" s="8"/>
    </row>
    <row r="79" spans="11:27" s="9" customFormat="1">
      <c r="Y79" s="8"/>
      <c r="Z79" s="8"/>
      <c r="AA79" s="8"/>
    </row>
    <row r="80" spans="11:27" s="9" customFormat="1">
      <c r="Y80" s="8"/>
      <c r="Z80" s="8"/>
      <c r="AA80" s="8"/>
    </row>
    <row r="81" spans="11:27" s="9" customFormat="1">
      <c r="Y81" s="8"/>
      <c r="Z81" s="8"/>
      <c r="AA81" s="8"/>
    </row>
    <row r="82" spans="11:27">
      <c r="K82" s="9"/>
      <c r="L82" s="9"/>
      <c r="M82" s="9"/>
      <c r="N82" s="9"/>
      <c r="O82" s="9"/>
      <c r="P82" s="9"/>
      <c r="Q82" s="9"/>
      <c r="R82" s="9"/>
      <c r="S82" s="9"/>
      <c r="T82" s="9"/>
      <c r="U82" s="9"/>
      <c r="V82" s="9"/>
      <c r="W82" s="9"/>
      <c r="X82" s="9"/>
    </row>
    <row r="83" spans="11:27">
      <c r="K83" s="9"/>
      <c r="Y83" s="9"/>
    </row>
    <row r="84" spans="11:27">
      <c r="K84" s="9"/>
      <c r="Y84" s="9"/>
    </row>
    <row r="85" spans="11:27">
      <c r="K85" s="9"/>
      <c r="Y85" s="9"/>
    </row>
    <row r="86" spans="11:27">
      <c r="K86" s="9"/>
      <c r="Y86" s="9"/>
    </row>
    <row r="87" spans="11:27">
      <c r="K87" s="9"/>
      <c r="Y87" s="9"/>
    </row>
    <row r="88" spans="11:27">
      <c r="Y88" s="9"/>
    </row>
    <row r="89" spans="11:27">
      <c r="Y89" s="9"/>
    </row>
    <row r="90" spans="11:27">
      <c r="Y90" s="9"/>
    </row>
    <row r="91" spans="11:27">
      <c r="Y91" s="9"/>
    </row>
    <row r="92" spans="11:27">
      <c r="Y92" s="9"/>
    </row>
    <row r="93" spans="11:27">
      <c r="Y93" s="9"/>
    </row>
    <row r="94" spans="11:27">
      <c r="Y94" s="9"/>
    </row>
    <row r="95" spans="11:27">
      <c r="Y95" s="9"/>
    </row>
    <row r="96" spans="11:27">
      <c r="Y96" s="9"/>
    </row>
    <row r="97" spans="25:25">
      <c r="Y97" s="9"/>
    </row>
    <row r="98" spans="25:25">
      <c r="Y98" s="9"/>
    </row>
  </sheetData>
  <phoneticPr fontId="7"/>
  <printOptions horizontalCentered="1" verticalCentered="1"/>
  <pageMargins left="0.59055118110236227" right="0.39370078740157483" top="0.59055118110236227" bottom="0.59055118110236227" header="0.31496062992125984" footer="0.31496062992125984"/>
  <pageSetup paperSize="9" fitToWidth="1" fitToHeight="1" orientation="portrait" usePrinterDefaults="1" r:id="rId1"/>
  <headerFooter scaleWithDoc="0" alignWithMargins="0">
    <oddFooter>&amp;C- 13 -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AF60"/>
  <sheetViews>
    <sheetView showGridLines="0" view="pageBreakPreview" topLeftCell="A34" zoomScaleNormal="75" zoomScaleSheetLayoutView="100" workbookViewId="0">
      <selection activeCell="V41" sqref="V41"/>
    </sheetView>
  </sheetViews>
  <sheetFormatPr defaultColWidth="7" defaultRowHeight="17.25"/>
  <cols>
    <col min="1" max="1" width="12.625" style="254" customWidth="1"/>
    <col min="2" max="2" width="6.75" style="254" customWidth="1"/>
    <col min="3" max="3" width="1.5" style="254" customWidth="1"/>
    <col min="4" max="4" width="1.875" style="254" customWidth="1"/>
    <col min="5" max="5" width="2.25" style="254" customWidth="1"/>
    <col min="6" max="6" width="1.125" style="254" customWidth="1"/>
    <col min="7" max="28" width="6.75" style="254" customWidth="1"/>
    <col min="29" max="32" width="7" style="254"/>
    <col min="33" max="33" width="5.625" style="254" customWidth="1"/>
    <col min="34" max="16384" width="7" style="254"/>
  </cols>
  <sheetData>
    <row r="1" spans="1:32" ht="8.25" customHeight="1">
      <c r="A1" s="258" t="s">
        <v>295</v>
      </c>
    </row>
    <row r="2" spans="1:32" s="255" customFormat="1" ht="18.75">
      <c r="A2" s="259"/>
      <c r="B2" s="19"/>
      <c r="C2" s="19"/>
      <c r="D2" s="19"/>
      <c r="E2" s="19"/>
      <c r="F2" s="19"/>
      <c r="G2" s="19"/>
      <c r="H2" s="285" t="s">
        <v>252</v>
      </c>
      <c r="I2" s="19"/>
      <c r="J2" s="19"/>
      <c r="K2" s="19"/>
      <c r="L2" s="19"/>
      <c r="M2" s="19"/>
      <c r="N2" s="19"/>
      <c r="O2" s="19"/>
      <c r="P2" s="19"/>
      <c r="Q2" s="19"/>
      <c r="R2" s="19"/>
      <c r="S2" s="19"/>
      <c r="T2" s="19"/>
      <c r="U2" s="19"/>
      <c r="V2" s="19"/>
      <c r="W2" s="19"/>
      <c r="X2" s="19"/>
      <c r="Y2" s="19"/>
      <c r="Z2" s="19"/>
      <c r="AA2" s="19"/>
    </row>
    <row r="3" spans="1:32" s="256" customFormat="1" ht="12.75">
      <c r="A3" s="259"/>
      <c r="B3" s="262"/>
      <c r="Y3" s="289"/>
      <c r="AF3" s="289" t="s">
        <v>164</v>
      </c>
    </row>
    <row r="4" spans="1:32" s="257" customFormat="1" ht="12.75" customHeight="1">
      <c r="A4" s="259"/>
      <c r="B4" s="263"/>
      <c r="C4" s="263"/>
      <c r="D4" s="263"/>
      <c r="E4" s="263"/>
      <c r="F4" s="263"/>
      <c r="G4" s="271"/>
      <c r="H4" s="263"/>
      <c r="I4" s="263"/>
      <c r="J4" s="263"/>
      <c r="K4" s="263"/>
      <c r="L4" s="263"/>
      <c r="M4" s="263"/>
      <c r="N4" s="263"/>
      <c r="O4" s="317"/>
      <c r="P4" s="321" t="s">
        <v>332</v>
      </c>
      <c r="Q4" s="328"/>
      <c r="R4" s="328"/>
      <c r="S4" s="328"/>
      <c r="T4" s="337" t="s">
        <v>216</v>
      </c>
      <c r="U4" s="340" t="s">
        <v>166</v>
      </c>
      <c r="V4" s="321" t="s">
        <v>108</v>
      </c>
      <c r="W4" s="328"/>
      <c r="X4" s="328"/>
      <c r="Y4" s="312" t="s">
        <v>168</v>
      </c>
      <c r="Z4" s="292"/>
      <c r="AA4" s="292"/>
      <c r="AB4" s="292"/>
      <c r="AC4" s="292"/>
      <c r="AD4" s="292"/>
      <c r="AE4" s="292"/>
      <c r="AF4" s="292"/>
    </row>
    <row r="5" spans="1:32" s="257" customFormat="1" ht="12.75" customHeight="1">
      <c r="A5" s="259"/>
      <c r="G5" s="272"/>
      <c r="H5" s="286" t="s">
        <v>38</v>
      </c>
      <c r="I5" s="286"/>
      <c r="J5" s="286"/>
      <c r="K5" s="286"/>
      <c r="L5" s="286" t="s">
        <v>251</v>
      </c>
      <c r="M5" s="286"/>
      <c r="N5" s="286"/>
      <c r="O5" s="286"/>
      <c r="P5" s="322"/>
      <c r="Q5" s="329" t="s">
        <v>169</v>
      </c>
      <c r="R5" s="329" t="s">
        <v>171</v>
      </c>
      <c r="S5" s="330" t="s">
        <v>172</v>
      </c>
      <c r="T5" s="338"/>
      <c r="U5" s="279"/>
      <c r="V5" s="313" t="s">
        <v>137</v>
      </c>
      <c r="W5" s="341" t="s">
        <v>111</v>
      </c>
      <c r="X5" s="341" t="s">
        <v>334</v>
      </c>
      <c r="Y5" s="344" t="s">
        <v>240</v>
      </c>
      <c r="Z5" s="348"/>
      <c r="AA5" s="350"/>
      <c r="AB5" s="345" t="s">
        <v>217</v>
      </c>
      <c r="AC5" s="345" t="s">
        <v>218</v>
      </c>
      <c r="AD5" s="345" t="s">
        <v>212</v>
      </c>
      <c r="AE5" s="345" t="s">
        <v>221</v>
      </c>
      <c r="AF5" s="361" t="s">
        <v>118</v>
      </c>
    </row>
    <row r="6" spans="1:32" s="257" customFormat="1" ht="12.75" customHeight="1">
      <c r="A6" s="259"/>
      <c r="G6" s="272"/>
      <c r="H6" s="287" t="s">
        <v>335</v>
      </c>
      <c r="I6" s="287" t="s">
        <v>335</v>
      </c>
      <c r="J6" s="299">
        <v>0.7</v>
      </c>
      <c r="K6" s="299">
        <v>0.3</v>
      </c>
      <c r="L6" s="287" t="s">
        <v>335</v>
      </c>
      <c r="M6" s="287" t="s">
        <v>335</v>
      </c>
      <c r="N6" s="299">
        <v>0.7</v>
      </c>
      <c r="O6" s="299">
        <v>0.3</v>
      </c>
      <c r="P6" s="272"/>
      <c r="Q6" s="330" t="s">
        <v>176</v>
      </c>
      <c r="R6" s="330" t="s">
        <v>176</v>
      </c>
      <c r="S6" s="330" t="s">
        <v>176</v>
      </c>
      <c r="T6" s="338"/>
      <c r="U6" s="279"/>
      <c r="V6" s="314"/>
      <c r="W6" s="342"/>
      <c r="X6" s="342"/>
      <c r="Y6" s="345" t="s">
        <v>12</v>
      </c>
      <c r="Z6" s="341" t="s">
        <v>237</v>
      </c>
      <c r="AA6" s="351" t="s">
        <v>223</v>
      </c>
      <c r="AB6" s="338"/>
      <c r="AC6" s="338"/>
      <c r="AD6" s="338"/>
      <c r="AE6" s="338"/>
      <c r="AF6" s="338"/>
    </row>
    <row r="7" spans="1:32" s="257" customFormat="1" ht="12.75" customHeight="1">
      <c r="A7" s="259"/>
      <c r="B7" s="264" t="s">
        <v>44</v>
      </c>
      <c r="C7" s="264"/>
      <c r="D7" s="264"/>
      <c r="E7" s="264"/>
      <c r="F7" s="264"/>
      <c r="G7" s="273" t="s">
        <v>254</v>
      </c>
      <c r="H7" s="288" t="s">
        <v>174</v>
      </c>
      <c r="I7" s="272" t="s">
        <v>256</v>
      </c>
      <c r="J7" s="288" t="s">
        <v>256</v>
      </c>
      <c r="K7" s="288" t="s">
        <v>256</v>
      </c>
      <c r="L7" s="288" t="s">
        <v>174</v>
      </c>
      <c r="M7" s="272" t="s">
        <v>256</v>
      </c>
      <c r="N7" s="272" t="s">
        <v>16</v>
      </c>
      <c r="O7" s="272" t="s">
        <v>256</v>
      </c>
      <c r="P7" s="323" t="s">
        <v>12</v>
      </c>
      <c r="Q7" s="330" t="s">
        <v>91</v>
      </c>
      <c r="R7" s="330" t="s">
        <v>91</v>
      </c>
      <c r="S7" s="330" t="s">
        <v>91</v>
      </c>
      <c r="T7" s="338"/>
      <c r="U7" s="279"/>
      <c r="V7" s="314"/>
      <c r="W7" s="342"/>
      <c r="X7" s="342"/>
      <c r="Y7" s="338"/>
      <c r="Z7" s="342"/>
      <c r="AA7" s="352"/>
      <c r="AB7" s="338"/>
      <c r="AC7" s="338"/>
      <c r="AD7" s="338"/>
      <c r="AE7" s="338"/>
      <c r="AF7" s="338"/>
    </row>
    <row r="8" spans="1:32" s="257" customFormat="1" ht="12.75" customHeight="1">
      <c r="A8" s="259"/>
      <c r="G8" s="272"/>
      <c r="H8" s="272" t="s">
        <v>257</v>
      </c>
      <c r="I8" s="272" t="s">
        <v>258</v>
      </c>
      <c r="J8" s="272" t="s">
        <v>260</v>
      </c>
      <c r="K8" s="272" t="s">
        <v>126</v>
      </c>
      <c r="L8" s="272" t="s">
        <v>257</v>
      </c>
      <c r="M8" s="272" t="s">
        <v>258</v>
      </c>
      <c r="N8" s="272" t="s">
        <v>260</v>
      </c>
      <c r="O8" s="272" t="s">
        <v>157</v>
      </c>
      <c r="P8" s="272"/>
      <c r="Q8" s="331">
        <v>0.7</v>
      </c>
      <c r="R8" s="331">
        <v>0.3</v>
      </c>
      <c r="S8" s="280"/>
      <c r="T8" s="338"/>
      <c r="U8" s="279"/>
      <c r="V8" s="314"/>
      <c r="W8" s="342"/>
      <c r="X8" s="342"/>
      <c r="Y8" s="338"/>
      <c r="Z8" s="342"/>
      <c r="AA8" s="352"/>
      <c r="AB8" s="338"/>
      <c r="AC8" s="338"/>
      <c r="AD8" s="338"/>
      <c r="AE8" s="338"/>
      <c r="AF8" s="338"/>
    </row>
    <row r="9" spans="1:32" s="257" customFormat="1" ht="12.75" customHeight="1">
      <c r="A9" s="259"/>
      <c r="G9" s="272"/>
      <c r="H9" s="272"/>
      <c r="I9" s="296" t="s">
        <v>174</v>
      </c>
      <c r="J9" s="296" t="s">
        <v>174</v>
      </c>
      <c r="K9" s="272"/>
      <c r="L9" s="272"/>
      <c r="M9" s="296" t="s">
        <v>174</v>
      </c>
      <c r="N9" s="296" t="s">
        <v>174</v>
      </c>
      <c r="O9" s="296"/>
      <c r="P9" s="272"/>
      <c r="Q9" s="296" t="s">
        <v>336</v>
      </c>
      <c r="R9" s="296" t="s">
        <v>336</v>
      </c>
      <c r="S9" s="280"/>
      <c r="T9" s="338"/>
      <c r="U9" s="279"/>
      <c r="V9" s="314"/>
      <c r="W9" s="342"/>
      <c r="X9" s="342"/>
      <c r="Y9" s="338"/>
      <c r="Z9" s="342"/>
      <c r="AA9" s="352"/>
      <c r="AB9" s="338"/>
      <c r="AC9" s="338"/>
      <c r="AD9" s="338"/>
      <c r="AE9" s="338"/>
      <c r="AF9" s="338"/>
    </row>
    <row r="10" spans="1:32" s="257" customFormat="1" ht="18.75" customHeight="1">
      <c r="A10" s="259"/>
      <c r="B10" s="265"/>
      <c r="C10" s="265"/>
      <c r="D10" s="265"/>
      <c r="E10" s="265"/>
      <c r="F10" s="265"/>
      <c r="G10" s="274"/>
      <c r="H10" s="274"/>
      <c r="I10" s="297" t="s">
        <v>257</v>
      </c>
      <c r="J10" s="297" t="s">
        <v>257</v>
      </c>
      <c r="K10" s="274"/>
      <c r="L10" s="274"/>
      <c r="M10" s="297" t="s">
        <v>257</v>
      </c>
      <c r="N10" s="297" t="s">
        <v>257</v>
      </c>
      <c r="O10" s="297"/>
      <c r="P10" s="274"/>
      <c r="Q10" s="297" t="s">
        <v>338</v>
      </c>
      <c r="R10" s="297" t="s">
        <v>338</v>
      </c>
      <c r="S10" s="333"/>
      <c r="T10" s="339"/>
      <c r="U10" s="333" t="s">
        <v>185</v>
      </c>
      <c r="V10" s="315"/>
      <c r="W10" s="343"/>
      <c r="X10" s="343"/>
      <c r="Y10" s="339"/>
      <c r="Z10" s="343"/>
      <c r="AA10" s="353"/>
      <c r="AB10" s="339"/>
      <c r="AC10" s="339"/>
      <c r="AD10" s="339"/>
      <c r="AE10" s="339"/>
      <c r="AF10" s="339"/>
    </row>
    <row r="11" spans="1:32" s="256" customFormat="1" ht="9" customHeight="1">
      <c r="A11" s="259"/>
      <c r="G11" s="275"/>
      <c r="H11" s="289"/>
      <c r="I11" s="289"/>
      <c r="J11" s="289"/>
      <c r="K11" s="289"/>
      <c r="L11" s="289"/>
      <c r="M11" s="289"/>
      <c r="N11" s="289"/>
      <c r="O11" s="318"/>
      <c r="P11" s="324"/>
      <c r="Q11" s="289"/>
      <c r="R11" s="289"/>
      <c r="S11" s="289"/>
      <c r="T11" s="289"/>
      <c r="U11" s="289"/>
      <c r="V11" s="289"/>
      <c r="W11" s="289"/>
      <c r="X11" s="289"/>
      <c r="Y11" s="324"/>
      <c r="Z11" s="324"/>
      <c r="AA11" s="324"/>
      <c r="AB11" s="324"/>
      <c r="AC11" s="324"/>
      <c r="AD11" s="324"/>
      <c r="AE11" s="318" t="s">
        <v>186</v>
      </c>
      <c r="AF11" s="324" t="s">
        <v>186</v>
      </c>
    </row>
    <row r="12" spans="1:32" s="256" customFormat="1" ht="12.75" customHeight="1">
      <c r="A12" s="259"/>
      <c r="B12" s="266" t="s">
        <v>84</v>
      </c>
      <c r="D12" s="267" t="s">
        <v>187</v>
      </c>
      <c r="E12" s="267" t="s">
        <v>175</v>
      </c>
      <c r="G12" s="276">
        <v>100</v>
      </c>
      <c r="H12" s="290" t="s">
        <v>115</v>
      </c>
      <c r="I12" s="290" t="s">
        <v>115</v>
      </c>
      <c r="J12" s="290" t="s">
        <v>115</v>
      </c>
      <c r="K12" s="290" t="s">
        <v>115</v>
      </c>
      <c r="L12" s="290" t="s">
        <v>115</v>
      </c>
      <c r="M12" s="290" t="s">
        <v>115</v>
      </c>
      <c r="N12" s="290" t="s">
        <v>115</v>
      </c>
      <c r="O12" s="290" t="s">
        <v>115</v>
      </c>
      <c r="P12" s="290" t="s">
        <v>115</v>
      </c>
      <c r="Q12" s="290" t="s">
        <v>115</v>
      </c>
      <c r="R12" s="290" t="s">
        <v>115</v>
      </c>
      <c r="S12" s="290" t="s">
        <v>115</v>
      </c>
      <c r="T12" s="294">
        <v>0.4</v>
      </c>
      <c r="U12" s="294" t="s">
        <v>165</v>
      </c>
      <c r="V12" s="316">
        <v>0.6</v>
      </c>
      <c r="W12" s="294">
        <v>1.2</v>
      </c>
      <c r="X12" s="294" t="s">
        <v>189</v>
      </c>
      <c r="Y12" s="294">
        <v>34.9</v>
      </c>
      <c r="Z12" s="294">
        <v>12</v>
      </c>
      <c r="AA12" s="294">
        <v>22.9</v>
      </c>
      <c r="AB12" s="294">
        <v>2.8</v>
      </c>
      <c r="AC12" s="294" t="s">
        <v>189</v>
      </c>
      <c r="AD12" s="294">
        <v>2.2999999999999998</v>
      </c>
      <c r="AE12" s="294">
        <v>0.2</v>
      </c>
      <c r="AF12" s="294">
        <v>2.9</v>
      </c>
    </row>
    <row r="13" spans="1:32" s="256" customFormat="1" ht="17.25" customHeight="1">
      <c r="A13" s="259"/>
      <c r="E13" s="267" t="s">
        <v>12</v>
      </c>
      <c r="G13" s="276">
        <v>100</v>
      </c>
      <c r="H13" s="290">
        <v>59.5</v>
      </c>
      <c r="I13" s="290">
        <v>13.8</v>
      </c>
      <c r="J13" s="290">
        <v>10.199999999999999</v>
      </c>
      <c r="K13" s="290">
        <v>3.9</v>
      </c>
      <c r="L13" s="290">
        <v>1</v>
      </c>
      <c r="M13" s="290">
        <v>1.5</v>
      </c>
      <c r="N13" s="290">
        <v>3.3</v>
      </c>
      <c r="O13" s="319">
        <v>6.8</v>
      </c>
      <c r="P13" s="294">
        <v>39.5</v>
      </c>
      <c r="Q13" s="294">
        <v>15.3</v>
      </c>
      <c r="R13" s="294">
        <v>13.5</v>
      </c>
      <c r="S13" s="294">
        <v>10.7</v>
      </c>
      <c r="T13" s="294">
        <v>11.8</v>
      </c>
      <c r="U13" s="294">
        <v>0.5</v>
      </c>
      <c r="V13" s="294">
        <v>7.2</v>
      </c>
      <c r="W13" s="294">
        <v>22.1</v>
      </c>
      <c r="X13" s="294">
        <v>2</v>
      </c>
      <c r="Y13" s="294">
        <v>46.8</v>
      </c>
      <c r="Z13" s="294">
        <v>23.6</v>
      </c>
      <c r="AA13" s="294">
        <v>23.2</v>
      </c>
      <c r="AB13" s="294">
        <v>3.7</v>
      </c>
      <c r="AC13" s="294">
        <v>0.1</v>
      </c>
      <c r="AD13" s="294">
        <v>3.4</v>
      </c>
      <c r="AE13" s="294">
        <v>1.4</v>
      </c>
      <c r="AF13" s="294">
        <v>8.4</v>
      </c>
    </row>
    <row r="14" spans="1:32" s="256" customFormat="1" ht="12.75" customHeight="1">
      <c r="A14" s="259"/>
      <c r="B14" s="267" t="s">
        <v>190</v>
      </c>
      <c r="D14" s="267" t="s">
        <v>191</v>
      </c>
      <c r="E14" s="267" t="s">
        <v>175</v>
      </c>
      <c r="G14" s="276">
        <v>100</v>
      </c>
      <c r="H14" s="290">
        <v>69.3</v>
      </c>
      <c r="I14" s="290">
        <v>19.7</v>
      </c>
      <c r="J14" s="290">
        <v>9</v>
      </c>
      <c r="K14" s="290">
        <v>0.5</v>
      </c>
      <c r="L14" s="290">
        <v>0.2</v>
      </c>
      <c r="M14" s="290">
        <v>0.6</v>
      </c>
      <c r="N14" s="290">
        <v>0.5</v>
      </c>
      <c r="O14" s="319">
        <v>0.3</v>
      </c>
      <c r="P14" s="294">
        <v>30.5</v>
      </c>
      <c r="Q14" s="294">
        <v>20.2</v>
      </c>
      <c r="R14" s="294">
        <v>9.4</v>
      </c>
      <c r="S14" s="294">
        <v>0.8</v>
      </c>
      <c r="T14" s="294">
        <v>11.2</v>
      </c>
      <c r="U14" s="294">
        <v>0.8</v>
      </c>
      <c r="V14" s="294">
        <v>10.5</v>
      </c>
      <c r="W14" s="294">
        <v>18.7</v>
      </c>
      <c r="X14" s="294">
        <v>3</v>
      </c>
      <c r="Y14" s="294">
        <v>45.7</v>
      </c>
      <c r="Z14" s="294">
        <v>20.3</v>
      </c>
      <c r="AA14" s="294">
        <v>25.5</v>
      </c>
      <c r="AB14" s="294">
        <v>3</v>
      </c>
      <c r="AC14" s="294">
        <v>0.1</v>
      </c>
      <c r="AD14" s="294">
        <v>0.9</v>
      </c>
      <c r="AE14" s="294">
        <v>0.1</v>
      </c>
      <c r="AF14" s="294">
        <v>8.4</v>
      </c>
    </row>
    <row r="15" spans="1:32" s="256" customFormat="1" ht="12.75" customHeight="1">
      <c r="A15" s="259"/>
      <c r="D15" s="267" t="s">
        <v>138</v>
      </c>
      <c r="G15" s="276">
        <v>100</v>
      </c>
      <c r="H15" s="290">
        <v>71.599999999999994</v>
      </c>
      <c r="I15" s="290">
        <v>14.9</v>
      </c>
      <c r="J15" s="290">
        <v>7.3</v>
      </c>
      <c r="K15" s="290">
        <v>2.2999999999999998</v>
      </c>
      <c r="L15" s="290">
        <v>0.4</v>
      </c>
      <c r="M15" s="290">
        <v>0.9</v>
      </c>
      <c r="N15" s="290">
        <v>1.4</v>
      </c>
      <c r="O15" s="319">
        <v>1.2</v>
      </c>
      <c r="P15" s="294">
        <v>28</v>
      </c>
      <c r="Q15" s="294">
        <v>15.7</v>
      </c>
      <c r="R15" s="294">
        <v>8.6999999999999993</v>
      </c>
      <c r="S15" s="294">
        <v>3.5</v>
      </c>
      <c r="T15" s="294">
        <v>8.8000000000000007</v>
      </c>
      <c r="U15" s="294">
        <v>0.4</v>
      </c>
      <c r="V15" s="294">
        <v>8.8000000000000007</v>
      </c>
      <c r="W15" s="294">
        <v>20.399999999999999</v>
      </c>
      <c r="X15" s="294">
        <v>2.4</v>
      </c>
      <c r="Y15" s="294">
        <v>52.9</v>
      </c>
      <c r="Z15" s="294">
        <v>26.2</v>
      </c>
      <c r="AA15" s="294">
        <v>26.7</v>
      </c>
      <c r="AB15" s="294">
        <v>3.1</v>
      </c>
      <c r="AC15" s="294">
        <v>0</v>
      </c>
      <c r="AD15" s="294">
        <v>3.3</v>
      </c>
      <c r="AE15" s="294">
        <v>1.2</v>
      </c>
      <c r="AF15" s="294">
        <v>5.9</v>
      </c>
    </row>
    <row r="16" spans="1:32" s="256" customFormat="1" ht="12.75" customHeight="1">
      <c r="A16" s="259"/>
      <c r="B16" s="267" t="s">
        <v>193</v>
      </c>
      <c r="D16" s="267" t="s">
        <v>195</v>
      </c>
      <c r="G16" s="276">
        <v>100</v>
      </c>
      <c r="H16" s="290">
        <v>65.3</v>
      </c>
      <c r="I16" s="290">
        <v>12.8</v>
      </c>
      <c r="J16" s="290">
        <v>10.199999999999999</v>
      </c>
      <c r="K16" s="290">
        <v>4.7</v>
      </c>
      <c r="L16" s="290">
        <v>0.7</v>
      </c>
      <c r="M16" s="290">
        <v>1.3</v>
      </c>
      <c r="N16" s="290">
        <v>2.7</v>
      </c>
      <c r="O16" s="319">
        <v>2.2000000000000002</v>
      </c>
      <c r="P16" s="294">
        <v>34</v>
      </c>
      <c r="Q16" s="294">
        <v>14.2</v>
      </c>
      <c r="R16" s="294">
        <v>12.9</v>
      </c>
      <c r="S16" s="294">
        <v>6.9</v>
      </c>
      <c r="T16" s="294">
        <v>14.8</v>
      </c>
      <c r="U16" s="294">
        <v>0.4</v>
      </c>
      <c r="V16" s="294">
        <v>4.8</v>
      </c>
      <c r="W16" s="294">
        <v>24.2</v>
      </c>
      <c r="X16" s="294">
        <v>1</v>
      </c>
      <c r="Y16" s="294">
        <v>55.4</v>
      </c>
      <c r="Z16" s="294">
        <v>27.6</v>
      </c>
      <c r="AA16" s="294">
        <v>27.8</v>
      </c>
      <c r="AB16" s="294">
        <v>3.8</v>
      </c>
      <c r="AC16" s="294">
        <v>0</v>
      </c>
      <c r="AD16" s="294">
        <v>3.3</v>
      </c>
      <c r="AE16" s="294">
        <v>1.1000000000000001</v>
      </c>
      <c r="AF16" s="294">
        <v>6.6</v>
      </c>
    </row>
    <row r="17" spans="1:32" s="256" customFormat="1" ht="12.75" customHeight="1">
      <c r="A17" s="259"/>
      <c r="D17" s="267" t="s">
        <v>11</v>
      </c>
      <c r="G17" s="276">
        <v>100</v>
      </c>
      <c r="H17" s="290">
        <v>54.7</v>
      </c>
      <c r="I17" s="290">
        <v>14.3</v>
      </c>
      <c r="J17" s="290">
        <v>11.9</v>
      </c>
      <c r="K17" s="290">
        <v>5.6</v>
      </c>
      <c r="L17" s="290">
        <v>1.5</v>
      </c>
      <c r="M17" s="290">
        <v>2</v>
      </c>
      <c r="N17" s="290">
        <v>2.6</v>
      </c>
      <c r="O17" s="319">
        <v>7.4</v>
      </c>
      <c r="P17" s="294">
        <v>43.7</v>
      </c>
      <c r="Q17" s="294">
        <v>16.3</v>
      </c>
      <c r="R17" s="294">
        <v>14.4</v>
      </c>
      <c r="S17" s="294">
        <v>13</v>
      </c>
      <c r="T17" s="294">
        <v>10.199999999999999</v>
      </c>
      <c r="U17" s="294" t="s">
        <v>165</v>
      </c>
      <c r="V17" s="316">
        <v>7</v>
      </c>
      <c r="W17" s="294">
        <v>22.3</v>
      </c>
      <c r="X17" s="294">
        <v>1.8</v>
      </c>
      <c r="Y17" s="294">
        <v>50.9</v>
      </c>
      <c r="Z17" s="294">
        <v>27.1</v>
      </c>
      <c r="AA17" s="294">
        <v>23.8</v>
      </c>
      <c r="AB17" s="294">
        <v>4.0999999999999996</v>
      </c>
      <c r="AC17" s="294">
        <v>0</v>
      </c>
      <c r="AD17" s="294">
        <v>3.8</v>
      </c>
      <c r="AE17" s="294">
        <v>1.7</v>
      </c>
      <c r="AF17" s="294">
        <v>9.1</v>
      </c>
    </row>
    <row r="18" spans="1:32" s="256" customFormat="1" ht="12.75" customHeight="1">
      <c r="A18" s="259"/>
      <c r="B18" s="267" t="s">
        <v>196</v>
      </c>
      <c r="D18" s="267" t="s">
        <v>60</v>
      </c>
      <c r="G18" s="276">
        <v>100</v>
      </c>
      <c r="H18" s="290">
        <v>51.9</v>
      </c>
      <c r="I18" s="290">
        <v>12.3</v>
      </c>
      <c r="J18" s="290">
        <v>13.2</v>
      </c>
      <c r="K18" s="290">
        <v>4.7</v>
      </c>
      <c r="L18" s="290">
        <v>1.8</v>
      </c>
      <c r="M18" s="290">
        <v>1.5</v>
      </c>
      <c r="N18" s="290">
        <v>5.0999999999999996</v>
      </c>
      <c r="O18" s="319">
        <v>9.4</v>
      </c>
      <c r="P18" s="294">
        <v>46.2</v>
      </c>
      <c r="Q18" s="294">
        <v>13.8</v>
      </c>
      <c r="R18" s="294">
        <v>18.3</v>
      </c>
      <c r="S18" s="294">
        <v>14.1</v>
      </c>
      <c r="T18" s="294">
        <v>15.4</v>
      </c>
      <c r="U18" s="294">
        <v>0.3</v>
      </c>
      <c r="V18" s="294">
        <v>4.3</v>
      </c>
      <c r="W18" s="294">
        <v>21.4</v>
      </c>
      <c r="X18" s="294">
        <v>2.1</v>
      </c>
      <c r="Y18" s="294">
        <v>43.2</v>
      </c>
      <c r="Z18" s="294">
        <v>23.7</v>
      </c>
      <c r="AA18" s="294">
        <v>19.5</v>
      </c>
      <c r="AB18" s="294">
        <v>3.4</v>
      </c>
      <c r="AC18" s="294">
        <v>0.1</v>
      </c>
      <c r="AD18" s="294">
        <v>4.9000000000000004</v>
      </c>
      <c r="AE18" s="294">
        <v>2.2000000000000002</v>
      </c>
      <c r="AF18" s="294">
        <v>12.1</v>
      </c>
    </row>
    <row r="19" spans="1:32" s="256" customFormat="1" ht="12.75" customHeight="1">
      <c r="A19" s="259"/>
      <c r="D19" s="267" t="s">
        <v>61</v>
      </c>
      <c r="G19" s="276">
        <v>100</v>
      </c>
      <c r="H19" s="290">
        <v>46.6</v>
      </c>
      <c r="I19" s="290">
        <v>9.6</v>
      </c>
      <c r="J19" s="290">
        <v>9.1</v>
      </c>
      <c r="K19" s="290">
        <v>5.4</v>
      </c>
      <c r="L19" s="290">
        <v>1.4</v>
      </c>
      <c r="M19" s="290">
        <v>2.7</v>
      </c>
      <c r="N19" s="290">
        <v>7</v>
      </c>
      <c r="O19" s="319">
        <v>18.2</v>
      </c>
      <c r="P19" s="294">
        <v>52</v>
      </c>
      <c r="Q19" s="294">
        <v>12.3</v>
      </c>
      <c r="R19" s="294">
        <v>16.100000000000001</v>
      </c>
      <c r="S19" s="294">
        <v>23.6</v>
      </c>
      <c r="T19" s="294">
        <v>10.199999999999999</v>
      </c>
      <c r="U19" s="294" t="s">
        <v>165</v>
      </c>
      <c r="V19" s="316">
        <v>8</v>
      </c>
      <c r="W19" s="294">
        <v>24.8</v>
      </c>
      <c r="X19" s="294">
        <v>1.5</v>
      </c>
      <c r="Y19" s="294">
        <v>33.9</v>
      </c>
      <c r="Z19" s="294">
        <v>16.899999999999999</v>
      </c>
      <c r="AA19" s="294">
        <v>17.100000000000001</v>
      </c>
      <c r="AB19" s="294">
        <v>4.9000000000000004</v>
      </c>
      <c r="AC19" s="294">
        <v>0.1</v>
      </c>
      <c r="AD19" s="294">
        <v>3.9</v>
      </c>
      <c r="AE19" s="294">
        <v>1.8</v>
      </c>
      <c r="AF19" s="294">
        <v>8.1</v>
      </c>
    </row>
    <row r="20" spans="1:32" s="256" customFormat="1" ht="17.25" customHeight="1">
      <c r="A20" s="259"/>
      <c r="E20" s="267" t="s">
        <v>12</v>
      </c>
      <c r="G20" s="276">
        <v>100</v>
      </c>
      <c r="H20" s="290" t="s">
        <v>115</v>
      </c>
      <c r="I20" s="290">
        <v>12.4</v>
      </c>
      <c r="J20" s="290" t="s">
        <v>115</v>
      </c>
      <c r="K20" s="290" t="s">
        <v>115</v>
      </c>
      <c r="L20" s="290" t="s">
        <v>115</v>
      </c>
      <c r="M20" s="290">
        <v>5.5</v>
      </c>
      <c r="N20" s="290" t="s">
        <v>115</v>
      </c>
      <c r="O20" s="319" t="s">
        <v>115</v>
      </c>
      <c r="P20" s="294">
        <v>55.3</v>
      </c>
      <c r="Q20" s="294">
        <v>17.899999999999999</v>
      </c>
      <c r="R20" s="294">
        <v>21</v>
      </c>
      <c r="S20" s="294">
        <v>16.3</v>
      </c>
      <c r="T20" s="294">
        <v>9</v>
      </c>
      <c r="U20" s="294">
        <v>0.4</v>
      </c>
      <c r="V20" s="294">
        <v>5.2</v>
      </c>
      <c r="W20" s="294">
        <v>16.7</v>
      </c>
      <c r="X20" s="294">
        <v>0.8</v>
      </c>
      <c r="Y20" s="294">
        <v>31.6</v>
      </c>
      <c r="Z20" s="294">
        <v>18.899999999999999</v>
      </c>
      <c r="AA20" s="294">
        <v>12.8</v>
      </c>
      <c r="AB20" s="294">
        <v>4.5999999999999996</v>
      </c>
      <c r="AC20" s="294">
        <v>0.3</v>
      </c>
      <c r="AD20" s="294">
        <v>3.5</v>
      </c>
      <c r="AE20" s="294">
        <v>2.2000000000000002</v>
      </c>
      <c r="AF20" s="294">
        <v>4.0999999999999996</v>
      </c>
    </row>
    <row r="21" spans="1:32" s="256" customFormat="1" ht="12.75" customHeight="1">
      <c r="A21" s="259"/>
      <c r="D21" s="267" t="s">
        <v>62</v>
      </c>
      <c r="E21" s="267" t="s">
        <v>175</v>
      </c>
      <c r="G21" s="276">
        <v>100</v>
      </c>
      <c r="H21" s="290" t="s">
        <v>115</v>
      </c>
      <c r="I21" s="290" t="s">
        <v>115</v>
      </c>
      <c r="J21" s="290" t="s">
        <v>115</v>
      </c>
      <c r="K21" s="290" t="s">
        <v>115</v>
      </c>
      <c r="L21" s="290" t="s">
        <v>115</v>
      </c>
      <c r="M21" s="290" t="s">
        <v>115</v>
      </c>
      <c r="N21" s="290" t="s">
        <v>115</v>
      </c>
      <c r="O21" s="319" t="s">
        <v>115</v>
      </c>
      <c r="P21" s="294" t="s">
        <v>115</v>
      </c>
      <c r="Q21" s="294" t="s">
        <v>115</v>
      </c>
      <c r="R21" s="294" t="s">
        <v>115</v>
      </c>
      <c r="S21" s="294" t="s">
        <v>115</v>
      </c>
      <c r="T21" s="294">
        <v>8.1</v>
      </c>
      <c r="U21" s="294">
        <v>0.4</v>
      </c>
      <c r="V21" s="294">
        <v>7.7</v>
      </c>
      <c r="W21" s="294">
        <v>17</v>
      </c>
      <c r="X21" s="294">
        <v>1.1000000000000001</v>
      </c>
      <c r="Y21" s="294">
        <v>29.9</v>
      </c>
      <c r="Z21" s="294">
        <v>18.2</v>
      </c>
      <c r="AA21" s="294">
        <v>11.7</v>
      </c>
      <c r="AB21" s="294">
        <v>4.8</v>
      </c>
      <c r="AC21" s="294">
        <v>0.3</v>
      </c>
      <c r="AD21" s="294">
        <v>4.0999999999999996</v>
      </c>
      <c r="AE21" s="294">
        <v>2.4</v>
      </c>
      <c r="AF21" s="294">
        <v>6.6</v>
      </c>
    </row>
    <row r="22" spans="1:32" s="256" customFormat="1" ht="12.75" customHeight="1">
      <c r="A22" s="259"/>
      <c r="D22" s="267" t="s">
        <v>63</v>
      </c>
      <c r="G22" s="276">
        <v>100</v>
      </c>
      <c r="H22" s="290" t="s">
        <v>115</v>
      </c>
      <c r="I22" s="290" t="s">
        <v>115</v>
      </c>
      <c r="J22" s="290" t="s">
        <v>115</v>
      </c>
      <c r="K22" s="290" t="s">
        <v>115</v>
      </c>
      <c r="L22" s="290" t="s">
        <v>115</v>
      </c>
      <c r="M22" s="290" t="s">
        <v>115</v>
      </c>
      <c r="N22" s="290" t="s">
        <v>115</v>
      </c>
      <c r="O22" s="319" t="s">
        <v>115</v>
      </c>
      <c r="P22" s="294" t="s">
        <v>115</v>
      </c>
      <c r="Q22" s="294" t="s">
        <v>115</v>
      </c>
      <c r="R22" s="294" t="s">
        <v>115</v>
      </c>
      <c r="S22" s="294" t="s">
        <v>115</v>
      </c>
      <c r="T22" s="294">
        <v>8.5</v>
      </c>
      <c r="U22" s="294" t="s">
        <v>165</v>
      </c>
      <c r="V22" s="316">
        <v>3.7</v>
      </c>
      <c r="W22" s="294">
        <v>14.3</v>
      </c>
      <c r="X22" s="294">
        <v>0.5</v>
      </c>
      <c r="Y22" s="294">
        <v>30.4</v>
      </c>
      <c r="Z22" s="294">
        <v>17.600000000000001</v>
      </c>
      <c r="AA22" s="294">
        <v>12.9</v>
      </c>
      <c r="AB22" s="294">
        <v>4.5999999999999996</v>
      </c>
      <c r="AC22" s="294">
        <v>0.2</v>
      </c>
      <c r="AD22" s="294">
        <v>3.5</v>
      </c>
      <c r="AE22" s="294">
        <v>2.2000000000000002</v>
      </c>
      <c r="AF22" s="294">
        <v>3.2</v>
      </c>
    </row>
    <row r="23" spans="1:32" s="256" customFormat="1" ht="12.75" customHeight="1">
      <c r="A23" s="259"/>
      <c r="D23" s="267" t="s">
        <v>66</v>
      </c>
      <c r="G23" s="276">
        <v>100</v>
      </c>
      <c r="H23" s="290" t="s">
        <v>115</v>
      </c>
      <c r="I23" s="290" t="s">
        <v>115</v>
      </c>
      <c r="J23" s="290" t="s">
        <v>115</v>
      </c>
      <c r="K23" s="290" t="s">
        <v>115</v>
      </c>
      <c r="L23" s="290" t="s">
        <v>115</v>
      </c>
      <c r="M23" s="290" t="s">
        <v>115</v>
      </c>
      <c r="N23" s="290" t="s">
        <v>115</v>
      </c>
      <c r="O23" s="319" t="s">
        <v>115</v>
      </c>
      <c r="P23" s="294" t="s">
        <v>115</v>
      </c>
      <c r="Q23" s="294" t="s">
        <v>115</v>
      </c>
      <c r="R23" s="294" t="s">
        <v>115</v>
      </c>
      <c r="S23" s="294" t="s">
        <v>115</v>
      </c>
      <c r="T23" s="294">
        <v>10.3</v>
      </c>
      <c r="U23" s="294">
        <v>0.5</v>
      </c>
      <c r="V23" s="294">
        <v>4.0999999999999996</v>
      </c>
      <c r="W23" s="294">
        <v>18.899999999999999</v>
      </c>
      <c r="X23" s="294">
        <v>0.8</v>
      </c>
      <c r="Y23" s="294">
        <v>34.5</v>
      </c>
      <c r="Z23" s="294">
        <v>20.9</v>
      </c>
      <c r="AA23" s="294">
        <v>13.6</v>
      </c>
      <c r="AB23" s="294">
        <v>4.4000000000000004</v>
      </c>
      <c r="AC23" s="294">
        <v>0.4</v>
      </c>
      <c r="AD23" s="294">
        <v>2.7</v>
      </c>
      <c r="AE23" s="294">
        <v>2</v>
      </c>
      <c r="AF23" s="294">
        <v>2.6</v>
      </c>
    </row>
    <row r="24" spans="1:32" s="256" customFormat="1" ht="18" customHeight="1">
      <c r="A24" s="259"/>
      <c r="B24" s="267" t="s">
        <v>197</v>
      </c>
      <c r="E24" s="267" t="s">
        <v>12</v>
      </c>
      <c r="G24" s="276">
        <v>100</v>
      </c>
      <c r="H24" s="290">
        <v>20.5</v>
      </c>
      <c r="I24" s="290">
        <v>12.8</v>
      </c>
      <c r="J24" s="290">
        <v>10.3</v>
      </c>
      <c r="K24" s="290">
        <v>9.4</v>
      </c>
      <c r="L24" s="290">
        <v>7.8</v>
      </c>
      <c r="M24" s="290">
        <v>19.100000000000001</v>
      </c>
      <c r="N24" s="290">
        <v>15.8</v>
      </c>
      <c r="O24" s="319">
        <v>4.3</v>
      </c>
      <c r="P24" s="294">
        <v>71.599999999999994</v>
      </c>
      <c r="Q24" s="294">
        <v>31.9</v>
      </c>
      <c r="R24" s="294">
        <v>26.1</v>
      </c>
      <c r="S24" s="294">
        <v>13.6</v>
      </c>
      <c r="T24" s="294">
        <v>8.4</v>
      </c>
      <c r="U24" s="294">
        <v>0.2</v>
      </c>
      <c r="V24" s="294">
        <v>2.8</v>
      </c>
      <c r="W24" s="294">
        <v>8.6999999999999993</v>
      </c>
      <c r="X24" s="294">
        <v>0.2</v>
      </c>
      <c r="Y24" s="294">
        <v>39.200000000000003</v>
      </c>
      <c r="Z24" s="294">
        <v>20.5</v>
      </c>
      <c r="AA24" s="294">
        <v>18.7</v>
      </c>
      <c r="AB24" s="294">
        <v>3.8</v>
      </c>
      <c r="AC24" s="294">
        <v>0.1</v>
      </c>
      <c r="AD24" s="294">
        <v>2.7</v>
      </c>
      <c r="AE24" s="294">
        <v>2.1</v>
      </c>
      <c r="AF24" s="294">
        <v>2.8</v>
      </c>
    </row>
    <row r="25" spans="1:32" s="256" customFormat="1" ht="12.75" customHeight="1">
      <c r="A25" s="259"/>
      <c r="B25" s="267" t="s">
        <v>200</v>
      </c>
      <c r="D25" s="267" t="s">
        <v>67</v>
      </c>
      <c r="E25" s="267" t="s">
        <v>175</v>
      </c>
      <c r="G25" s="276">
        <v>100</v>
      </c>
      <c r="H25" s="290" t="s">
        <v>115</v>
      </c>
      <c r="I25" s="290" t="s">
        <v>115</v>
      </c>
      <c r="J25" s="290" t="s">
        <v>115</v>
      </c>
      <c r="K25" s="290" t="s">
        <v>115</v>
      </c>
      <c r="L25" s="290" t="s">
        <v>115</v>
      </c>
      <c r="M25" s="290" t="s">
        <v>115</v>
      </c>
      <c r="N25" s="290" t="s">
        <v>115</v>
      </c>
      <c r="O25" s="319" t="s">
        <v>115</v>
      </c>
      <c r="P25" s="294" t="s">
        <v>115</v>
      </c>
      <c r="Q25" s="294" t="s">
        <v>115</v>
      </c>
      <c r="R25" s="294" t="s">
        <v>115</v>
      </c>
      <c r="S25" s="294" t="s">
        <v>115</v>
      </c>
      <c r="T25" s="294">
        <v>6.2</v>
      </c>
      <c r="U25" s="294">
        <v>0.2</v>
      </c>
      <c r="V25" s="294">
        <v>4.3</v>
      </c>
      <c r="W25" s="294">
        <v>13.4</v>
      </c>
      <c r="X25" s="294">
        <v>0.1</v>
      </c>
      <c r="Y25" s="294">
        <v>32.9</v>
      </c>
      <c r="Z25" s="294">
        <v>17.3</v>
      </c>
      <c r="AA25" s="294">
        <v>15.5</v>
      </c>
      <c r="AB25" s="294">
        <v>3.8</v>
      </c>
      <c r="AC25" s="294">
        <v>0.2</v>
      </c>
      <c r="AD25" s="294">
        <v>2.2999999999999998</v>
      </c>
      <c r="AE25" s="294">
        <v>1.5</v>
      </c>
      <c r="AF25" s="294">
        <v>3.3</v>
      </c>
    </row>
    <row r="26" spans="1:32" s="256" customFormat="1" ht="12.75" customHeight="1">
      <c r="A26" s="259"/>
      <c r="B26" s="267" t="s">
        <v>193</v>
      </c>
      <c r="D26" s="267" t="s">
        <v>71</v>
      </c>
      <c r="G26" s="276">
        <v>100</v>
      </c>
      <c r="H26" s="290" t="s">
        <v>115</v>
      </c>
      <c r="I26" s="290" t="s">
        <v>115</v>
      </c>
      <c r="J26" s="290" t="s">
        <v>115</v>
      </c>
      <c r="K26" s="290" t="s">
        <v>115</v>
      </c>
      <c r="L26" s="290" t="s">
        <v>115</v>
      </c>
      <c r="M26" s="290" t="s">
        <v>115</v>
      </c>
      <c r="N26" s="290" t="s">
        <v>115</v>
      </c>
      <c r="O26" s="319" t="s">
        <v>115</v>
      </c>
      <c r="P26" s="294" t="s">
        <v>115</v>
      </c>
      <c r="Q26" s="294" t="s">
        <v>115</v>
      </c>
      <c r="R26" s="294" t="s">
        <v>115</v>
      </c>
      <c r="S26" s="294" t="s">
        <v>115</v>
      </c>
      <c r="T26" s="294">
        <v>8.3000000000000007</v>
      </c>
      <c r="U26" s="294" t="s">
        <v>165</v>
      </c>
      <c r="V26" s="316">
        <v>2.4</v>
      </c>
      <c r="W26" s="294">
        <v>6.1</v>
      </c>
      <c r="X26" s="294">
        <v>0.1</v>
      </c>
      <c r="Y26" s="294">
        <v>39.6</v>
      </c>
      <c r="Z26" s="294">
        <v>20.399999999999999</v>
      </c>
      <c r="AA26" s="294">
        <v>19.2</v>
      </c>
      <c r="AB26" s="294">
        <v>3.8</v>
      </c>
      <c r="AC26" s="294">
        <v>0.1</v>
      </c>
      <c r="AD26" s="294">
        <v>3.1</v>
      </c>
      <c r="AE26" s="294">
        <v>2.5</v>
      </c>
      <c r="AF26" s="294">
        <v>3.1</v>
      </c>
    </row>
    <row r="27" spans="1:32" s="256" customFormat="1" ht="12.75" customHeight="1">
      <c r="A27" s="259"/>
      <c r="B27" s="267" t="s">
        <v>196</v>
      </c>
      <c r="D27" s="267" t="s">
        <v>32</v>
      </c>
      <c r="G27" s="276">
        <v>100</v>
      </c>
      <c r="H27" s="290" t="s">
        <v>115</v>
      </c>
      <c r="I27" s="290" t="s">
        <v>115</v>
      </c>
      <c r="J27" s="290" t="s">
        <v>115</v>
      </c>
      <c r="K27" s="290" t="s">
        <v>115</v>
      </c>
      <c r="L27" s="290" t="s">
        <v>115</v>
      </c>
      <c r="M27" s="290" t="s">
        <v>115</v>
      </c>
      <c r="N27" s="290" t="s">
        <v>115</v>
      </c>
      <c r="O27" s="319" t="s">
        <v>115</v>
      </c>
      <c r="P27" s="294" t="s">
        <v>115</v>
      </c>
      <c r="Q27" s="294" t="s">
        <v>115</v>
      </c>
      <c r="R27" s="294" t="s">
        <v>115</v>
      </c>
      <c r="S27" s="294" t="s">
        <v>115</v>
      </c>
      <c r="T27" s="294">
        <v>10.7</v>
      </c>
      <c r="U27" s="294">
        <v>0.2</v>
      </c>
      <c r="V27" s="294">
        <v>1.6</v>
      </c>
      <c r="W27" s="294">
        <v>6.6</v>
      </c>
      <c r="X27" s="294">
        <v>0.4</v>
      </c>
      <c r="Y27" s="294">
        <v>45.1</v>
      </c>
      <c r="Z27" s="294">
        <v>23.8</v>
      </c>
      <c r="AA27" s="294">
        <v>21.2</v>
      </c>
      <c r="AB27" s="294">
        <v>3.6</v>
      </c>
      <c r="AC27" s="294">
        <v>0.1</v>
      </c>
      <c r="AD27" s="294">
        <v>2.6</v>
      </c>
      <c r="AE27" s="294">
        <v>2.2000000000000002</v>
      </c>
      <c r="AF27" s="294">
        <v>2.2000000000000002</v>
      </c>
    </row>
    <row r="28" spans="1:32" s="256" customFormat="1" ht="6" customHeight="1">
      <c r="A28" s="259"/>
      <c r="B28" s="268"/>
      <c r="C28" s="268"/>
      <c r="D28" s="268"/>
      <c r="E28" s="268"/>
      <c r="F28" s="268"/>
      <c r="G28" s="277"/>
      <c r="H28" s="291"/>
      <c r="I28" s="291"/>
      <c r="J28" s="291"/>
      <c r="K28" s="291"/>
      <c r="L28" s="291"/>
      <c r="M28" s="291"/>
      <c r="N28" s="291"/>
      <c r="O28" s="291"/>
      <c r="P28" s="295"/>
      <c r="Q28" s="295"/>
      <c r="R28" s="295"/>
      <c r="S28" s="295"/>
      <c r="T28" s="295"/>
      <c r="U28" s="295"/>
      <c r="V28" s="295"/>
      <c r="W28" s="295"/>
      <c r="X28" s="295"/>
      <c r="Y28" s="295"/>
      <c r="Z28" s="295"/>
      <c r="AA28" s="295"/>
      <c r="AB28" s="295"/>
      <c r="AC28" s="295"/>
      <c r="AD28" s="295"/>
      <c r="AE28" s="295"/>
      <c r="AF28" s="295"/>
    </row>
    <row r="29" spans="1:32" s="256" customFormat="1" ht="8.25" customHeight="1">
      <c r="A29" s="259"/>
    </row>
    <row r="30" spans="1:32" s="256" customFormat="1" ht="8.25" customHeight="1">
      <c r="A30" s="259"/>
    </row>
    <row r="31" spans="1:32" s="257" customFormat="1" ht="24" customHeight="1">
      <c r="A31" s="259"/>
      <c r="B31" s="263"/>
      <c r="C31" s="263"/>
      <c r="D31" s="263"/>
      <c r="E31" s="263"/>
      <c r="F31" s="263"/>
      <c r="G31" s="278" t="s">
        <v>339</v>
      </c>
      <c r="H31" s="292"/>
      <c r="I31" s="292"/>
      <c r="J31" s="292"/>
      <c r="K31" s="302"/>
      <c r="L31" s="307" t="s">
        <v>188</v>
      </c>
      <c r="M31" s="309" t="s">
        <v>341</v>
      </c>
      <c r="N31" s="312" t="s">
        <v>224</v>
      </c>
      <c r="O31" s="302"/>
      <c r="P31" s="325" t="s">
        <v>86</v>
      </c>
      <c r="Q31" s="325" t="s">
        <v>279</v>
      </c>
      <c r="R31" s="332" t="s">
        <v>151</v>
      </c>
      <c r="S31" s="334" t="s">
        <v>225</v>
      </c>
      <c r="T31" s="307" t="s">
        <v>219</v>
      </c>
      <c r="U31" s="307" t="s">
        <v>340</v>
      </c>
      <c r="V31" s="312" t="s">
        <v>226</v>
      </c>
      <c r="W31" s="292"/>
      <c r="X31" s="292"/>
      <c r="Y31" s="292"/>
    </row>
    <row r="32" spans="1:32" s="257" customFormat="1" ht="21" customHeight="1">
      <c r="A32" s="259"/>
      <c r="G32" s="279"/>
      <c r="H32" s="279"/>
      <c r="I32" s="298" t="s">
        <v>173</v>
      </c>
      <c r="J32" s="300"/>
      <c r="K32" s="303"/>
      <c r="L32" s="305"/>
      <c r="M32" s="310"/>
      <c r="N32" s="313" t="s">
        <v>155</v>
      </c>
      <c r="O32" s="320" t="s">
        <v>227</v>
      </c>
      <c r="P32" s="326"/>
      <c r="Q32" s="326"/>
      <c r="R32" s="310"/>
      <c r="S32" s="335"/>
      <c r="T32" s="305"/>
      <c r="U32" s="305"/>
      <c r="V32" s="305" t="s">
        <v>199</v>
      </c>
      <c r="W32" s="305" t="s">
        <v>228</v>
      </c>
      <c r="X32" s="305" t="s">
        <v>230</v>
      </c>
      <c r="Y32" s="346" t="s">
        <v>232</v>
      </c>
      <c r="Z32" s="349"/>
      <c r="AA32" s="349"/>
      <c r="AB32" s="349"/>
    </row>
    <row r="33" spans="1:29" s="257" customFormat="1" ht="21" customHeight="1">
      <c r="A33" s="259"/>
      <c r="G33" s="279"/>
      <c r="H33" s="280" t="s">
        <v>177</v>
      </c>
      <c r="I33" s="279"/>
      <c r="J33" s="280" t="s">
        <v>181</v>
      </c>
      <c r="K33" s="304" t="s">
        <v>262</v>
      </c>
      <c r="L33" s="305"/>
      <c r="M33" s="310"/>
      <c r="N33" s="314"/>
      <c r="O33" s="314"/>
      <c r="P33" s="326"/>
      <c r="Q33" s="326"/>
      <c r="R33" s="310"/>
      <c r="S33" s="335"/>
      <c r="T33" s="305"/>
      <c r="U33" s="305"/>
      <c r="V33" s="305"/>
      <c r="W33" s="305" t="s">
        <v>202</v>
      </c>
      <c r="X33" s="305" t="s">
        <v>206</v>
      </c>
      <c r="Y33" s="346"/>
      <c r="Z33" s="349"/>
      <c r="AA33" s="349"/>
      <c r="AB33" s="349"/>
    </row>
    <row r="34" spans="1:29" s="257" customFormat="1" ht="21" customHeight="1">
      <c r="A34" s="259"/>
      <c r="B34" s="264" t="s">
        <v>44</v>
      </c>
      <c r="C34" s="264"/>
      <c r="D34" s="264"/>
      <c r="E34" s="264"/>
      <c r="F34" s="264"/>
      <c r="G34" s="280" t="s">
        <v>12</v>
      </c>
      <c r="H34" s="280" t="s">
        <v>49</v>
      </c>
      <c r="I34" s="280" t="s">
        <v>12</v>
      </c>
      <c r="J34" s="280" t="s">
        <v>112</v>
      </c>
      <c r="K34" s="305"/>
      <c r="L34" s="305"/>
      <c r="M34" s="310"/>
      <c r="N34" s="314"/>
      <c r="O34" s="314"/>
      <c r="P34" s="326"/>
      <c r="Q34" s="326"/>
      <c r="R34" s="310"/>
      <c r="S34" s="335"/>
      <c r="T34" s="305"/>
      <c r="U34" s="305"/>
      <c r="V34" s="305"/>
      <c r="W34" s="305"/>
      <c r="X34" s="305"/>
      <c r="Y34" s="346"/>
      <c r="Z34" s="349"/>
      <c r="AA34" s="349"/>
      <c r="AB34" s="349"/>
    </row>
    <row r="35" spans="1:29" s="257" customFormat="1" ht="21" customHeight="1">
      <c r="A35" s="259"/>
      <c r="G35" s="279"/>
      <c r="H35" s="280" t="s">
        <v>183</v>
      </c>
      <c r="I35" s="279"/>
      <c r="J35" s="280" t="s">
        <v>183</v>
      </c>
      <c r="K35" s="305"/>
      <c r="L35" s="305"/>
      <c r="M35" s="310"/>
      <c r="N35" s="314"/>
      <c r="O35" s="314"/>
      <c r="P35" s="326"/>
      <c r="Q35" s="326"/>
      <c r="R35" s="310"/>
      <c r="S35" s="335"/>
      <c r="T35" s="305"/>
      <c r="U35" s="305"/>
      <c r="V35" s="305"/>
      <c r="W35" s="305" t="s">
        <v>207</v>
      </c>
      <c r="X35" s="305" t="s">
        <v>210</v>
      </c>
      <c r="Y35" s="346"/>
      <c r="Z35" s="349"/>
      <c r="AA35" s="349"/>
      <c r="AB35" s="349"/>
    </row>
    <row r="36" spans="1:29" s="257" customFormat="1" ht="21" customHeight="1">
      <c r="A36" s="259"/>
      <c r="G36" s="279"/>
      <c r="H36" s="280" t="s">
        <v>184</v>
      </c>
      <c r="I36" s="279"/>
      <c r="J36" s="280" t="s">
        <v>184</v>
      </c>
      <c r="K36" s="305"/>
      <c r="L36" s="305"/>
      <c r="M36" s="310"/>
      <c r="N36" s="314"/>
      <c r="O36" s="314"/>
      <c r="P36" s="326"/>
      <c r="Q36" s="326"/>
      <c r="R36" s="310"/>
      <c r="S36" s="335"/>
      <c r="T36" s="305"/>
      <c r="U36" s="305"/>
      <c r="V36" s="305"/>
      <c r="W36" s="305"/>
      <c r="X36" s="305"/>
      <c r="Y36" s="346"/>
      <c r="Z36" s="349"/>
      <c r="AA36" s="349"/>
      <c r="AB36" s="349"/>
    </row>
    <row r="37" spans="1:29" s="257" customFormat="1" ht="21" customHeight="1">
      <c r="A37" s="259"/>
      <c r="B37" s="265"/>
      <c r="C37" s="265"/>
      <c r="D37" s="265"/>
      <c r="E37" s="265"/>
      <c r="F37" s="265"/>
      <c r="G37" s="281" t="s">
        <v>4</v>
      </c>
      <c r="H37" s="281" t="s">
        <v>4</v>
      </c>
      <c r="I37" s="281" t="s">
        <v>4</v>
      </c>
      <c r="J37" s="281" t="s">
        <v>4</v>
      </c>
      <c r="K37" s="297" t="s">
        <v>4</v>
      </c>
      <c r="L37" s="308"/>
      <c r="M37" s="311"/>
      <c r="N37" s="315"/>
      <c r="O37" s="315"/>
      <c r="P37" s="327"/>
      <c r="Q37" s="327"/>
      <c r="R37" s="311"/>
      <c r="S37" s="336"/>
      <c r="T37" s="308"/>
      <c r="U37" s="308"/>
      <c r="V37" s="308"/>
      <c r="W37" s="308" t="s">
        <v>54</v>
      </c>
      <c r="X37" s="308" t="s">
        <v>213</v>
      </c>
      <c r="Y37" s="347"/>
      <c r="Z37" s="349"/>
      <c r="AA37" s="349"/>
      <c r="AB37" s="349"/>
    </row>
    <row r="38" spans="1:29" s="256" customFormat="1" ht="6.75" customHeight="1">
      <c r="A38" s="259"/>
      <c r="G38" s="282" t="s">
        <v>186</v>
      </c>
      <c r="H38" s="293" t="s">
        <v>186</v>
      </c>
      <c r="I38" s="293" t="s">
        <v>186</v>
      </c>
      <c r="K38" s="306"/>
      <c r="T38" s="266" t="s">
        <v>215</v>
      </c>
    </row>
    <row r="39" spans="1:29" s="256" customFormat="1" ht="12.75" customHeight="1">
      <c r="A39" s="259"/>
      <c r="B39" s="266" t="s">
        <v>84</v>
      </c>
      <c r="D39" s="267" t="s">
        <v>187</v>
      </c>
      <c r="E39" s="267" t="s">
        <v>175</v>
      </c>
      <c r="G39" s="283" t="s">
        <v>165</v>
      </c>
      <c r="H39" s="294" t="s">
        <v>165</v>
      </c>
      <c r="I39" s="294" t="s">
        <v>165</v>
      </c>
      <c r="J39" s="294" t="s">
        <v>165</v>
      </c>
      <c r="K39" s="294" t="s">
        <v>165</v>
      </c>
      <c r="L39" s="294">
        <v>0.1</v>
      </c>
      <c r="M39" s="294">
        <v>0.8</v>
      </c>
      <c r="N39" s="316">
        <v>2.5</v>
      </c>
      <c r="O39" s="316">
        <v>0.4</v>
      </c>
      <c r="P39" s="294" t="s">
        <v>165</v>
      </c>
      <c r="Q39" s="294" t="s">
        <v>165</v>
      </c>
      <c r="R39" s="316">
        <v>0.5</v>
      </c>
      <c r="S39" s="294" t="s">
        <v>165</v>
      </c>
      <c r="T39" s="316" t="s">
        <v>189</v>
      </c>
      <c r="U39" s="294" t="s">
        <v>165</v>
      </c>
      <c r="V39" s="316">
        <v>0.8</v>
      </c>
      <c r="W39" s="316">
        <v>0.2</v>
      </c>
      <c r="X39" s="316">
        <v>0.9</v>
      </c>
      <c r="Y39" s="316">
        <v>1.7</v>
      </c>
      <c r="Z39" s="316"/>
      <c r="AA39" s="354"/>
      <c r="AB39" s="355"/>
      <c r="AC39" s="355"/>
    </row>
    <row r="40" spans="1:29" s="256" customFormat="1" ht="17.25" customHeight="1">
      <c r="A40" s="259"/>
      <c r="E40" s="267" t="s">
        <v>12</v>
      </c>
      <c r="G40" s="283" t="s">
        <v>165</v>
      </c>
      <c r="H40" s="294" t="s">
        <v>165</v>
      </c>
      <c r="I40" s="294" t="s">
        <v>165</v>
      </c>
      <c r="J40" s="294" t="s">
        <v>165</v>
      </c>
      <c r="K40" s="294" t="s">
        <v>165</v>
      </c>
      <c r="L40" s="294">
        <v>4.0999999999999996</v>
      </c>
      <c r="M40" s="294">
        <v>2.2000000000000002</v>
      </c>
      <c r="N40" s="316">
        <v>3.5</v>
      </c>
      <c r="O40" s="316">
        <v>0.6</v>
      </c>
      <c r="P40" s="316">
        <v>0.1</v>
      </c>
      <c r="Q40" s="316" t="s">
        <v>189</v>
      </c>
      <c r="R40" s="316">
        <v>0.8</v>
      </c>
      <c r="S40" s="316">
        <v>4.0999999999999996</v>
      </c>
      <c r="T40" s="316">
        <v>0.3</v>
      </c>
      <c r="U40" s="316">
        <v>0</v>
      </c>
      <c r="V40" s="316">
        <v>3.3</v>
      </c>
      <c r="W40" s="316">
        <v>0.2</v>
      </c>
      <c r="X40" s="316">
        <v>0.2</v>
      </c>
      <c r="Y40" s="316">
        <v>7.6</v>
      </c>
      <c r="Z40" s="316"/>
      <c r="AA40" s="355"/>
      <c r="AB40" s="355"/>
      <c r="AC40" s="355"/>
    </row>
    <row r="41" spans="1:29" s="256" customFormat="1" ht="12.75" customHeight="1">
      <c r="A41" s="259"/>
      <c r="B41" s="267" t="s">
        <v>190</v>
      </c>
      <c r="D41" s="267" t="s">
        <v>191</v>
      </c>
      <c r="E41" s="267" t="s">
        <v>175</v>
      </c>
      <c r="G41" s="283" t="s">
        <v>165</v>
      </c>
      <c r="H41" s="294" t="s">
        <v>165</v>
      </c>
      <c r="I41" s="294" t="s">
        <v>165</v>
      </c>
      <c r="J41" s="294" t="s">
        <v>165</v>
      </c>
      <c r="K41" s="294" t="s">
        <v>165</v>
      </c>
      <c r="L41" s="294">
        <v>2.5</v>
      </c>
      <c r="M41" s="294">
        <v>2.2000000000000002</v>
      </c>
      <c r="N41" s="316">
        <v>4</v>
      </c>
      <c r="O41" s="316">
        <v>0.6</v>
      </c>
      <c r="P41" s="316">
        <v>0.1</v>
      </c>
      <c r="Q41" s="316" t="s">
        <v>189</v>
      </c>
      <c r="R41" s="316">
        <v>1.3</v>
      </c>
      <c r="S41" s="316">
        <v>4.0999999999999996</v>
      </c>
      <c r="T41" s="316">
        <v>0.1</v>
      </c>
      <c r="U41" s="316" t="s">
        <v>189</v>
      </c>
      <c r="V41" s="316">
        <v>4.3</v>
      </c>
      <c r="W41" s="316">
        <v>0</v>
      </c>
      <c r="X41" s="316">
        <v>0.3</v>
      </c>
      <c r="Y41" s="316">
        <v>7.1</v>
      </c>
      <c r="Z41" s="316"/>
      <c r="AA41" s="355"/>
      <c r="AB41" s="355"/>
      <c r="AC41" s="355"/>
    </row>
    <row r="42" spans="1:29" s="256" customFormat="1" ht="12.75" customHeight="1">
      <c r="A42" s="259"/>
      <c r="D42" s="267" t="s">
        <v>138</v>
      </c>
      <c r="G42" s="283" t="s">
        <v>165</v>
      </c>
      <c r="H42" s="294" t="s">
        <v>165</v>
      </c>
      <c r="I42" s="294" t="s">
        <v>165</v>
      </c>
      <c r="J42" s="294" t="s">
        <v>165</v>
      </c>
      <c r="K42" s="294" t="s">
        <v>165</v>
      </c>
      <c r="L42" s="294">
        <v>3.4</v>
      </c>
      <c r="M42" s="294">
        <v>2.4</v>
      </c>
      <c r="N42" s="316">
        <v>3.4</v>
      </c>
      <c r="O42" s="316">
        <v>0.7</v>
      </c>
      <c r="P42" s="316">
        <v>0.1</v>
      </c>
      <c r="Q42" s="316" t="s">
        <v>189</v>
      </c>
      <c r="R42" s="316">
        <v>0.8</v>
      </c>
      <c r="S42" s="294" t="s">
        <v>165</v>
      </c>
      <c r="T42" s="316">
        <v>0</v>
      </c>
      <c r="U42" s="316">
        <v>0</v>
      </c>
      <c r="V42" s="316">
        <v>3.3</v>
      </c>
      <c r="W42" s="316">
        <v>0.1</v>
      </c>
      <c r="X42" s="316">
        <v>0.3</v>
      </c>
      <c r="Y42" s="316">
        <v>8</v>
      </c>
      <c r="Z42" s="316"/>
      <c r="AA42" s="355"/>
      <c r="AB42" s="355"/>
      <c r="AC42" s="355"/>
    </row>
    <row r="43" spans="1:29" s="256" customFormat="1" ht="12.75" customHeight="1">
      <c r="A43" s="259"/>
      <c r="B43" s="267" t="s">
        <v>193</v>
      </c>
      <c r="D43" s="267" t="s">
        <v>195</v>
      </c>
      <c r="G43" s="283" t="s">
        <v>165</v>
      </c>
      <c r="H43" s="294" t="s">
        <v>165</v>
      </c>
      <c r="I43" s="294" t="s">
        <v>165</v>
      </c>
      <c r="J43" s="294" t="s">
        <v>165</v>
      </c>
      <c r="K43" s="294" t="s">
        <v>165</v>
      </c>
      <c r="L43" s="294">
        <v>3.9</v>
      </c>
      <c r="M43" s="294">
        <v>1.8</v>
      </c>
      <c r="N43" s="316">
        <v>3.4</v>
      </c>
      <c r="O43" s="316">
        <v>0.6</v>
      </c>
      <c r="P43" s="316">
        <v>0</v>
      </c>
      <c r="Q43" s="316" t="s">
        <v>189</v>
      </c>
      <c r="R43" s="316">
        <v>0.7</v>
      </c>
      <c r="S43" s="294" t="s">
        <v>165</v>
      </c>
      <c r="T43" s="316">
        <v>0</v>
      </c>
      <c r="U43" s="316">
        <v>0</v>
      </c>
      <c r="V43" s="316">
        <v>3</v>
      </c>
      <c r="W43" s="316">
        <v>0.3</v>
      </c>
      <c r="X43" s="316">
        <v>0.2</v>
      </c>
      <c r="Y43" s="316">
        <v>7.7</v>
      </c>
      <c r="Z43" s="316"/>
      <c r="AA43" s="355"/>
      <c r="AB43" s="355"/>
      <c r="AC43" s="355"/>
    </row>
    <row r="44" spans="1:29" s="256" customFormat="1" ht="12.75" customHeight="1">
      <c r="A44" s="259"/>
      <c r="D44" s="267" t="s">
        <v>11</v>
      </c>
      <c r="G44" s="283" t="s">
        <v>165</v>
      </c>
      <c r="H44" s="294" t="s">
        <v>165</v>
      </c>
      <c r="I44" s="294" t="s">
        <v>165</v>
      </c>
      <c r="J44" s="294" t="s">
        <v>165</v>
      </c>
      <c r="K44" s="294" t="s">
        <v>165</v>
      </c>
      <c r="L44" s="294">
        <v>4.7</v>
      </c>
      <c r="M44" s="294">
        <v>2.2999999999999998</v>
      </c>
      <c r="N44" s="316">
        <v>3.9</v>
      </c>
      <c r="O44" s="316">
        <v>0.7</v>
      </c>
      <c r="P44" s="316">
        <v>0.1</v>
      </c>
      <c r="Q44" s="316" t="s">
        <v>189</v>
      </c>
      <c r="R44" s="316">
        <v>0.9</v>
      </c>
      <c r="S44" s="294" t="s">
        <v>165</v>
      </c>
      <c r="T44" s="316">
        <v>0.3</v>
      </c>
      <c r="U44" s="316">
        <v>0</v>
      </c>
      <c r="V44" s="294">
        <v>3.1</v>
      </c>
      <c r="W44" s="316">
        <v>0.1</v>
      </c>
      <c r="X44" s="316">
        <v>0.3</v>
      </c>
      <c r="Y44" s="316">
        <v>7.7</v>
      </c>
      <c r="Z44" s="316"/>
      <c r="AA44" s="354"/>
      <c r="AB44" s="355"/>
      <c r="AC44" s="355"/>
    </row>
    <row r="45" spans="1:29" s="256" customFormat="1" ht="12.75" customHeight="1">
      <c r="A45" s="259"/>
      <c r="B45" s="267" t="s">
        <v>196</v>
      </c>
      <c r="D45" s="267" t="s">
        <v>60</v>
      </c>
      <c r="G45" s="283" t="s">
        <v>165</v>
      </c>
      <c r="H45" s="294" t="s">
        <v>165</v>
      </c>
      <c r="I45" s="294" t="s">
        <v>165</v>
      </c>
      <c r="J45" s="294" t="s">
        <v>165</v>
      </c>
      <c r="K45" s="294" t="s">
        <v>165</v>
      </c>
      <c r="L45" s="294">
        <v>4.8</v>
      </c>
      <c r="M45" s="294">
        <v>2</v>
      </c>
      <c r="N45" s="316">
        <v>3.5</v>
      </c>
      <c r="O45" s="316">
        <v>0.5</v>
      </c>
      <c r="P45" s="316">
        <v>0</v>
      </c>
      <c r="Q45" s="316" t="s">
        <v>189</v>
      </c>
      <c r="R45" s="316">
        <v>0.4</v>
      </c>
      <c r="S45" s="294" t="s">
        <v>165</v>
      </c>
      <c r="T45" s="316">
        <v>0.7</v>
      </c>
      <c r="U45" s="316">
        <v>0</v>
      </c>
      <c r="V45" s="294">
        <v>3.7</v>
      </c>
      <c r="W45" s="316">
        <v>0.2</v>
      </c>
      <c r="X45" s="316">
        <v>0.1</v>
      </c>
      <c r="Y45" s="316">
        <v>7.2</v>
      </c>
      <c r="Z45" s="316"/>
      <c r="AA45" s="354"/>
      <c r="AB45" s="355"/>
      <c r="AC45" s="355"/>
    </row>
    <row r="46" spans="1:29" s="256" customFormat="1" ht="12.75" customHeight="1">
      <c r="A46" s="259"/>
      <c r="D46" s="267" t="s">
        <v>61</v>
      </c>
      <c r="G46" s="283" t="s">
        <v>165</v>
      </c>
      <c r="H46" s="294" t="s">
        <v>165</v>
      </c>
      <c r="I46" s="294" t="s">
        <v>165</v>
      </c>
      <c r="J46" s="294" t="s">
        <v>165</v>
      </c>
      <c r="K46" s="294" t="s">
        <v>165</v>
      </c>
      <c r="L46" s="294">
        <v>5</v>
      </c>
      <c r="M46" s="294">
        <v>2.7</v>
      </c>
      <c r="N46" s="316">
        <v>3</v>
      </c>
      <c r="O46" s="316">
        <v>0.4</v>
      </c>
      <c r="P46" s="316">
        <v>0</v>
      </c>
      <c r="Q46" s="316" t="s">
        <v>189</v>
      </c>
      <c r="R46" s="316">
        <v>0.8</v>
      </c>
      <c r="S46" s="294" t="s">
        <v>165</v>
      </c>
      <c r="T46" s="316">
        <v>0.5</v>
      </c>
      <c r="U46" s="316" t="s">
        <v>189</v>
      </c>
      <c r="V46" s="294">
        <v>2.5</v>
      </c>
      <c r="W46" s="316">
        <v>0.2</v>
      </c>
      <c r="X46" s="316">
        <v>0.2</v>
      </c>
      <c r="Y46" s="316">
        <v>7.7</v>
      </c>
      <c r="Z46" s="316"/>
      <c r="AA46" s="355"/>
      <c r="AB46" s="355"/>
      <c r="AC46" s="355"/>
    </row>
    <row r="47" spans="1:29" s="256" customFormat="1" ht="18" customHeight="1">
      <c r="A47" s="259"/>
      <c r="E47" s="267" t="s">
        <v>12</v>
      </c>
      <c r="G47" s="283">
        <v>0.6</v>
      </c>
      <c r="H47" s="294">
        <v>0</v>
      </c>
      <c r="I47" s="294">
        <v>0.6</v>
      </c>
      <c r="J47" s="301">
        <v>0.4</v>
      </c>
      <c r="K47" s="301">
        <v>0.2</v>
      </c>
      <c r="L47" s="294">
        <v>3</v>
      </c>
      <c r="M47" s="294">
        <v>3.7</v>
      </c>
      <c r="N47" s="316">
        <v>3.3</v>
      </c>
      <c r="O47" s="316">
        <v>0.5</v>
      </c>
      <c r="P47" s="316">
        <v>0</v>
      </c>
      <c r="Q47" s="316" t="s">
        <v>189</v>
      </c>
      <c r="R47" s="316">
        <v>0.9</v>
      </c>
      <c r="S47" s="316">
        <v>5.0999999999999996</v>
      </c>
      <c r="T47" s="316">
        <v>1</v>
      </c>
      <c r="U47" s="316">
        <v>0.1</v>
      </c>
      <c r="V47" s="294">
        <v>2.5</v>
      </c>
      <c r="W47" s="316">
        <v>0.4</v>
      </c>
      <c r="X47" s="316">
        <v>0.1</v>
      </c>
      <c r="Y47" s="316">
        <v>8.5</v>
      </c>
      <c r="Z47" s="316"/>
      <c r="AA47" s="357"/>
      <c r="AB47" s="355"/>
      <c r="AC47" s="355"/>
    </row>
    <row r="48" spans="1:29" s="256" customFormat="1" ht="12.75" customHeight="1">
      <c r="A48" s="259"/>
      <c r="D48" s="267" t="s">
        <v>62</v>
      </c>
      <c r="E48" s="267" t="s">
        <v>175</v>
      </c>
      <c r="G48" s="283">
        <v>0.6</v>
      </c>
      <c r="H48" s="294">
        <v>0</v>
      </c>
      <c r="I48" s="294">
        <v>0.6</v>
      </c>
      <c r="J48" s="301">
        <v>0.4</v>
      </c>
      <c r="K48" s="301">
        <v>0.2</v>
      </c>
      <c r="L48" s="294">
        <v>3.3</v>
      </c>
      <c r="M48" s="294">
        <v>3.4</v>
      </c>
      <c r="N48" s="316">
        <v>3.7</v>
      </c>
      <c r="O48" s="316">
        <v>0.5</v>
      </c>
      <c r="P48" s="316" t="s">
        <v>189</v>
      </c>
      <c r="Q48" s="316" t="s">
        <v>189</v>
      </c>
      <c r="R48" s="316">
        <v>0.7</v>
      </c>
      <c r="S48" s="316">
        <v>5.0999999999999996</v>
      </c>
      <c r="T48" s="316">
        <v>0.9</v>
      </c>
      <c r="U48" s="316" t="s">
        <v>189</v>
      </c>
      <c r="V48" s="294">
        <v>2.6</v>
      </c>
      <c r="W48" s="316">
        <v>0.5</v>
      </c>
      <c r="X48" s="316">
        <v>0.2</v>
      </c>
      <c r="Y48" s="316">
        <v>7.4</v>
      </c>
      <c r="Z48" s="316"/>
      <c r="AA48" s="357"/>
      <c r="AB48" s="355"/>
      <c r="AC48" s="355"/>
    </row>
    <row r="49" spans="1:29" s="256" customFormat="1" ht="12.75" customHeight="1">
      <c r="A49" s="259"/>
      <c r="D49" s="267" t="s">
        <v>63</v>
      </c>
      <c r="G49" s="283" t="s">
        <v>165</v>
      </c>
      <c r="H49" s="294" t="s">
        <v>165</v>
      </c>
      <c r="I49" s="294" t="s">
        <v>165</v>
      </c>
      <c r="J49" s="294" t="s">
        <v>165</v>
      </c>
      <c r="K49" s="294" t="s">
        <v>165</v>
      </c>
      <c r="L49" s="294">
        <v>2.8</v>
      </c>
      <c r="M49" s="294">
        <v>3.7</v>
      </c>
      <c r="N49" s="316">
        <v>3.3</v>
      </c>
      <c r="O49" s="316">
        <v>0.5</v>
      </c>
      <c r="P49" s="316">
        <v>0</v>
      </c>
      <c r="Q49" s="316" t="s">
        <v>189</v>
      </c>
      <c r="R49" s="316">
        <v>1.1000000000000001</v>
      </c>
      <c r="S49" s="294" t="s">
        <v>165</v>
      </c>
      <c r="T49" s="316">
        <v>1.2</v>
      </c>
      <c r="U49" s="316">
        <v>0.1</v>
      </c>
      <c r="V49" s="294">
        <v>2.8</v>
      </c>
      <c r="W49" s="316">
        <v>0.3</v>
      </c>
      <c r="X49" s="316">
        <v>0.1</v>
      </c>
      <c r="Y49" s="316">
        <v>8</v>
      </c>
      <c r="Z49" s="316"/>
      <c r="AA49" s="357"/>
      <c r="AB49" s="355"/>
      <c r="AC49" s="355"/>
    </row>
    <row r="50" spans="1:29" s="256" customFormat="1" ht="12.75" customHeight="1">
      <c r="A50" s="259"/>
      <c r="D50" s="267" t="s">
        <v>66</v>
      </c>
      <c r="G50" s="283" t="s">
        <v>165</v>
      </c>
      <c r="H50" s="294" t="s">
        <v>165</v>
      </c>
      <c r="I50" s="294" t="s">
        <v>165</v>
      </c>
      <c r="J50" s="294" t="s">
        <v>165</v>
      </c>
      <c r="K50" s="294" t="s">
        <v>165</v>
      </c>
      <c r="L50" s="294">
        <v>2.9</v>
      </c>
      <c r="M50" s="294">
        <v>4</v>
      </c>
      <c r="N50" s="316">
        <v>2.9</v>
      </c>
      <c r="O50" s="316">
        <v>0.4</v>
      </c>
      <c r="P50" s="316" t="s">
        <v>189</v>
      </c>
      <c r="Q50" s="316" t="s">
        <v>189</v>
      </c>
      <c r="R50" s="316">
        <v>0.8</v>
      </c>
      <c r="S50" s="294" t="s">
        <v>165</v>
      </c>
      <c r="T50" s="316">
        <v>1</v>
      </c>
      <c r="U50" s="316">
        <v>0.1</v>
      </c>
      <c r="V50" s="294">
        <v>2.1</v>
      </c>
      <c r="W50" s="316">
        <v>0.4</v>
      </c>
      <c r="X50" s="316">
        <v>0.1</v>
      </c>
      <c r="Y50" s="316">
        <v>10</v>
      </c>
      <c r="Z50" s="316"/>
      <c r="AA50" s="357"/>
      <c r="AB50" s="355"/>
      <c r="AC50" s="355"/>
    </row>
    <row r="51" spans="1:29" s="256" customFormat="1" ht="18.75" customHeight="1">
      <c r="A51" s="259"/>
      <c r="B51" s="267" t="s">
        <v>197</v>
      </c>
      <c r="E51" s="267" t="s">
        <v>12</v>
      </c>
      <c r="G51" s="283" t="s">
        <v>165</v>
      </c>
      <c r="H51" s="294" t="s">
        <v>165</v>
      </c>
      <c r="I51" s="294" t="s">
        <v>165</v>
      </c>
      <c r="J51" s="294" t="s">
        <v>165</v>
      </c>
      <c r="K51" s="294" t="s">
        <v>165</v>
      </c>
      <c r="L51" s="294">
        <v>0.7</v>
      </c>
      <c r="M51" s="294">
        <v>1.2</v>
      </c>
      <c r="N51" s="316">
        <v>3</v>
      </c>
      <c r="O51" s="316">
        <v>0.1</v>
      </c>
      <c r="P51" s="294" t="s">
        <v>165</v>
      </c>
      <c r="Q51" s="294">
        <v>0</v>
      </c>
      <c r="R51" s="316">
        <v>0.4</v>
      </c>
      <c r="S51" s="316">
        <v>2.2000000000000002</v>
      </c>
      <c r="T51" s="316">
        <v>0.7</v>
      </c>
      <c r="U51" s="316">
        <v>0.3</v>
      </c>
      <c r="V51" s="294">
        <v>1.9</v>
      </c>
      <c r="W51" s="316">
        <v>0.2</v>
      </c>
      <c r="X51" s="316">
        <v>0</v>
      </c>
      <c r="Y51" s="316">
        <v>4.9000000000000004</v>
      </c>
      <c r="Z51" s="316"/>
      <c r="AA51" s="357"/>
      <c r="AB51" s="354"/>
      <c r="AC51" s="355"/>
    </row>
    <row r="52" spans="1:29" s="256" customFormat="1" ht="12.75" customHeight="1">
      <c r="A52" s="259"/>
      <c r="B52" s="267" t="s">
        <v>200</v>
      </c>
      <c r="D52" s="267" t="s">
        <v>67</v>
      </c>
      <c r="E52" s="267" t="s">
        <v>175</v>
      </c>
      <c r="G52" s="283" t="s">
        <v>165</v>
      </c>
      <c r="H52" s="294" t="s">
        <v>165</v>
      </c>
      <c r="I52" s="294" t="s">
        <v>165</v>
      </c>
      <c r="J52" s="294" t="s">
        <v>165</v>
      </c>
      <c r="K52" s="294" t="s">
        <v>165</v>
      </c>
      <c r="L52" s="294">
        <v>0.9</v>
      </c>
      <c r="M52" s="294">
        <v>1.5</v>
      </c>
      <c r="N52" s="316">
        <v>3.5</v>
      </c>
      <c r="O52" s="316">
        <v>0.1</v>
      </c>
      <c r="P52" s="294" t="s">
        <v>165</v>
      </c>
      <c r="Q52" s="294">
        <v>0</v>
      </c>
      <c r="R52" s="316">
        <v>0.4</v>
      </c>
      <c r="S52" s="316">
        <v>2.2000000000000002</v>
      </c>
      <c r="T52" s="316">
        <v>1</v>
      </c>
      <c r="U52" s="316">
        <v>0.3</v>
      </c>
      <c r="V52" s="294">
        <v>2.2000000000000002</v>
      </c>
      <c r="W52" s="316">
        <v>0</v>
      </c>
      <c r="X52" s="316" t="s">
        <v>189</v>
      </c>
      <c r="Y52" s="316">
        <v>6.4</v>
      </c>
      <c r="Z52" s="316"/>
      <c r="AA52" s="357"/>
      <c r="AB52" s="354"/>
      <c r="AC52" s="355"/>
    </row>
    <row r="53" spans="1:29" s="256" customFormat="1" ht="12.75" customHeight="1">
      <c r="A53" s="259"/>
      <c r="B53" s="267" t="s">
        <v>193</v>
      </c>
      <c r="D53" s="267" t="s">
        <v>71</v>
      </c>
      <c r="G53" s="283" t="s">
        <v>165</v>
      </c>
      <c r="H53" s="294" t="s">
        <v>165</v>
      </c>
      <c r="I53" s="294" t="s">
        <v>165</v>
      </c>
      <c r="J53" s="294" t="s">
        <v>165</v>
      </c>
      <c r="K53" s="294" t="s">
        <v>165</v>
      </c>
      <c r="L53" s="294">
        <v>0.7</v>
      </c>
      <c r="M53" s="294">
        <v>1</v>
      </c>
      <c r="N53" s="316">
        <v>2.6</v>
      </c>
      <c r="O53" s="316">
        <v>0.1</v>
      </c>
      <c r="P53" s="294" t="s">
        <v>165</v>
      </c>
      <c r="Q53" s="294" t="s">
        <v>165</v>
      </c>
      <c r="R53" s="316">
        <v>0.4</v>
      </c>
      <c r="S53" s="294" t="s">
        <v>165</v>
      </c>
      <c r="T53" s="316">
        <v>0.7</v>
      </c>
      <c r="U53" s="316">
        <v>0.3</v>
      </c>
      <c r="V53" s="294">
        <v>1.8</v>
      </c>
      <c r="W53" s="316">
        <v>0.4</v>
      </c>
      <c r="X53" s="316">
        <v>0.1</v>
      </c>
      <c r="Y53" s="316">
        <v>4</v>
      </c>
      <c r="Z53" s="316"/>
      <c r="AA53" s="357"/>
      <c r="AB53" s="354"/>
      <c r="AC53" s="355"/>
    </row>
    <row r="54" spans="1:29" s="256" customFormat="1" ht="12.75" customHeight="1">
      <c r="A54" s="259"/>
      <c r="B54" s="267" t="s">
        <v>196</v>
      </c>
      <c r="D54" s="267" t="s">
        <v>32</v>
      </c>
      <c r="G54" s="283" t="s">
        <v>165</v>
      </c>
      <c r="H54" s="294" t="s">
        <v>165</v>
      </c>
      <c r="I54" s="294" t="s">
        <v>165</v>
      </c>
      <c r="J54" s="294" t="s">
        <v>165</v>
      </c>
      <c r="K54" s="294" t="s">
        <v>165</v>
      </c>
      <c r="L54" s="294">
        <v>0.6</v>
      </c>
      <c r="M54" s="294">
        <v>1</v>
      </c>
      <c r="N54" s="316">
        <v>2.8</v>
      </c>
      <c r="O54" s="316">
        <v>0.1</v>
      </c>
      <c r="P54" s="294" t="s">
        <v>165</v>
      </c>
      <c r="Q54" s="294" t="s">
        <v>165</v>
      </c>
      <c r="R54" s="316">
        <v>0.4</v>
      </c>
      <c r="S54" s="294" t="s">
        <v>165</v>
      </c>
      <c r="T54" s="316">
        <v>0.5</v>
      </c>
      <c r="U54" s="316">
        <v>0.3</v>
      </c>
      <c r="V54" s="294">
        <v>1.8</v>
      </c>
      <c r="W54" s="316">
        <v>0.1</v>
      </c>
      <c r="X54" s="316">
        <v>0</v>
      </c>
      <c r="Y54" s="316">
        <v>4.2</v>
      </c>
      <c r="Z54" s="316"/>
      <c r="AA54" s="356"/>
      <c r="AB54" s="359"/>
      <c r="AC54" s="360"/>
    </row>
    <row r="55" spans="1:29" s="256" customFormat="1" ht="6.75" customHeight="1">
      <c r="A55" s="259"/>
      <c r="B55" s="268"/>
      <c r="C55" s="268"/>
      <c r="D55" s="268"/>
      <c r="E55" s="268"/>
      <c r="F55" s="268"/>
      <c r="G55" s="284"/>
      <c r="H55" s="295"/>
      <c r="I55" s="295"/>
      <c r="J55" s="268"/>
      <c r="K55" s="268"/>
      <c r="L55" s="295"/>
      <c r="M55" s="295"/>
      <c r="N55" s="295"/>
      <c r="O55" s="295"/>
      <c r="P55" s="295"/>
      <c r="Q55" s="295"/>
      <c r="R55" s="295"/>
      <c r="S55" s="295"/>
      <c r="T55" s="295"/>
      <c r="U55" s="295"/>
      <c r="V55" s="295"/>
      <c r="W55" s="295"/>
      <c r="X55" s="295"/>
      <c r="Y55" s="295"/>
      <c r="Z55" s="295"/>
      <c r="AA55" s="358"/>
      <c r="AB55" s="358"/>
      <c r="AC55" s="358"/>
    </row>
    <row r="56" spans="1:29">
      <c r="A56" s="259"/>
      <c r="B56" s="269" t="s">
        <v>163</v>
      </c>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4"/>
    </row>
    <row r="57" spans="1:29">
      <c r="A57" s="259"/>
      <c r="B57" s="270" t="s">
        <v>249</v>
      </c>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c r="A58" s="259"/>
      <c r="B58" s="260" t="s">
        <v>255</v>
      </c>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c r="A59" s="260"/>
      <c r="B59" s="260" t="s">
        <v>342</v>
      </c>
      <c r="C59" s="4"/>
      <c r="D59" s="4"/>
      <c r="E59" s="4"/>
      <c r="F59" s="4"/>
      <c r="G59" s="4"/>
      <c r="H59" s="4"/>
      <c r="I59" s="4"/>
      <c r="J59" s="4"/>
      <c r="K59" s="4"/>
      <c r="L59" s="4"/>
      <c r="M59" s="4"/>
      <c r="N59" s="4"/>
      <c r="O59" s="4"/>
      <c r="P59" s="4"/>
      <c r="Q59" s="4"/>
      <c r="R59" s="4"/>
      <c r="S59" s="4"/>
      <c r="T59" s="4"/>
      <c r="U59" s="4"/>
      <c r="V59" s="4"/>
      <c r="W59" s="4"/>
      <c r="X59" s="4"/>
      <c r="Y59" s="4"/>
      <c r="Z59" s="4"/>
      <c r="AA59" s="4"/>
      <c r="AB59" s="4"/>
      <c r="AC59" s="4"/>
    </row>
    <row r="60" spans="1:29">
      <c r="A60" s="261"/>
    </row>
  </sheetData>
  <mergeCells count="35">
    <mergeCell ref="Y4:AF4"/>
    <mergeCell ref="H5:K5"/>
    <mergeCell ref="L5:O5"/>
    <mergeCell ref="Y5:AA5"/>
    <mergeCell ref="G31:K31"/>
    <mergeCell ref="N31:O31"/>
    <mergeCell ref="V31:Y31"/>
    <mergeCell ref="V5:V10"/>
    <mergeCell ref="W5:W10"/>
    <mergeCell ref="X5:X10"/>
    <mergeCell ref="AB5:AB10"/>
    <mergeCell ref="AC5:AC10"/>
    <mergeCell ref="AD5:AD10"/>
    <mergeCell ref="AE5:AE10"/>
    <mergeCell ref="AF5:AF10"/>
    <mergeCell ref="Y6:Y10"/>
    <mergeCell ref="Z6:Z10"/>
    <mergeCell ref="AA6:AA10"/>
    <mergeCell ref="N32:N37"/>
    <mergeCell ref="O32:O37"/>
    <mergeCell ref="V32:V37"/>
    <mergeCell ref="W32:W37"/>
    <mergeCell ref="X32:X37"/>
    <mergeCell ref="Y32:Y37"/>
    <mergeCell ref="K33:K36"/>
    <mergeCell ref="A1:A58"/>
    <mergeCell ref="T4:T10"/>
    <mergeCell ref="L31:L37"/>
    <mergeCell ref="M31:M37"/>
    <mergeCell ref="P31:P37"/>
    <mergeCell ref="Q31:Q37"/>
    <mergeCell ref="R31:R37"/>
    <mergeCell ref="S31:S37"/>
    <mergeCell ref="T31:T37"/>
    <mergeCell ref="U31:U37"/>
  </mergeCells>
  <phoneticPr fontId="7"/>
  <printOptions verticalCentered="1"/>
  <pageMargins left="0.31496062992125984" right="0.31496062992125984" top="0.39370078740157483" bottom="0.59055118110236227" header="0" footer="0"/>
  <pageSetup paperSize="9" scale="69" fitToWidth="1" fitToHeight="1" orientation="landscape" usePrinterDefaults="1" r:id="rId1"/>
  <headerFooter scaleWithDoc="0" alignWithMargins="0"/>
  <colBreaks count="1" manualBreakCount="1">
    <brk id="16" max="58"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AF59"/>
  <sheetViews>
    <sheetView showGridLines="0" view="pageBreakPreview" zoomScaleNormal="75" zoomScaleSheetLayoutView="100" workbookViewId="0">
      <selection activeCell="G12" sqref="G12:AF27"/>
    </sheetView>
  </sheetViews>
  <sheetFormatPr defaultColWidth="7" defaultRowHeight="17.25"/>
  <cols>
    <col min="1" max="1" width="12.625" style="254" customWidth="1"/>
    <col min="2" max="2" width="6.75" style="254" customWidth="1"/>
    <col min="3" max="3" width="1.5" style="254" customWidth="1"/>
    <col min="4" max="4" width="1.875" style="254" customWidth="1"/>
    <col min="5" max="5" width="2.25" style="254" customWidth="1"/>
    <col min="6" max="6" width="1.125" style="254" customWidth="1"/>
    <col min="7" max="28" width="6.75" style="254" customWidth="1"/>
    <col min="29" max="16384" width="7" style="254"/>
  </cols>
  <sheetData>
    <row r="1" spans="1:32" ht="8.25" customHeight="1">
      <c r="A1" s="258" t="s">
        <v>315</v>
      </c>
    </row>
    <row r="2" spans="1:32" s="255" customFormat="1" ht="18.75">
      <c r="A2" s="362"/>
      <c r="B2" s="19"/>
      <c r="C2" s="19"/>
      <c r="D2" s="19"/>
      <c r="E2" s="19"/>
      <c r="F2" s="19"/>
      <c r="G2" s="19"/>
      <c r="H2" s="285" t="s">
        <v>233</v>
      </c>
      <c r="I2" s="19"/>
      <c r="J2" s="19"/>
      <c r="K2" s="19"/>
      <c r="L2" s="19"/>
      <c r="M2" s="19"/>
      <c r="N2" s="19"/>
      <c r="O2" s="19"/>
      <c r="P2" s="19"/>
      <c r="Q2" s="19"/>
      <c r="R2" s="19"/>
      <c r="S2" s="19"/>
      <c r="T2" s="19"/>
      <c r="U2" s="19"/>
      <c r="V2" s="19"/>
      <c r="W2" s="19"/>
      <c r="X2" s="19"/>
      <c r="Y2" s="19"/>
      <c r="Z2" s="19"/>
      <c r="AA2" s="19"/>
    </row>
    <row r="3" spans="1:32" s="256" customFormat="1" ht="12.75">
      <c r="A3" s="362"/>
      <c r="B3" s="262"/>
      <c r="Y3" s="289"/>
      <c r="AF3" s="289" t="s">
        <v>164</v>
      </c>
    </row>
    <row r="4" spans="1:32" s="257" customFormat="1" ht="12.75" customHeight="1">
      <c r="A4" s="362"/>
      <c r="B4" s="263"/>
      <c r="C4" s="263"/>
      <c r="D4" s="263"/>
      <c r="E4" s="263"/>
      <c r="F4" s="263"/>
      <c r="G4" s="271"/>
      <c r="H4" s="263"/>
      <c r="I4" s="263"/>
      <c r="J4" s="263"/>
      <c r="K4" s="263"/>
      <c r="L4" s="263"/>
      <c r="M4" s="263"/>
      <c r="N4" s="263"/>
      <c r="O4" s="317"/>
      <c r="P4" s="321" t="s">
        <v>332</v>
      </c>
      <c r="Q4" s="328"/>
      <c r="R4" s="328"/>
      <c r="S4" s="328"/>
      <c r="T4" s="337" t="s">
        <v>216</v>
      </c>
      <c r="U4" s="340" t="s">
        <v>166</v>
      </c>
      <c r="V4" s="321" t="s">
        <v>108</v>
      </c>
      <c r="W4" s="328"/>
      <c r="X4" s="328"/>
      <c r="Y4" s="312" t="s">
        <v>168</v>
      </c>
      <c r="Z4" s="292"/>
      <c r="AA4" s="292"/>
      <c r="AB4" s="292"/>
      <c r="AC4" s="292"/>
      <c r="AD4" s="292"/>
      <c r="AE4" s="292"/>
      <c r="AF4" s="292"/>
    </row>
    <row r="5" spans="1:32" s="257" customFormat="1" ht="12.75" customHeight="1">
      <c r="A5" s="362"/>
      <c r="G5" s="272"/>
      <c r="H5" s="286" t="s">
        <v>38</v>
      </c>
      <c r="I5" s="286"/>
      <c r="J5" s="286"/>
      <c r="K5" s="286"/>
      <c r="L5" s="286" t="s">
        <v>251</v>
      </c>
      <c r="M5" s="286"/>
      <c r="N5" s="286"/>
      <c r="O5" s="286"/>
      <c r="P5" s="322"/>
      <c r="Q5" s="329" t="s">
        <v>169</v>
      </c>
      <c r="R5" s="329" t="s">
        <v>171</v>
      </c>
      <c r="S5" s="330" t="s">
        <v>172</v>
      </c>
      <c r="T5" s="338"/>
      <c r="U5" s="279"/>
      <c r="V5" s="313" t="s">
        <v>137</v>
      </c>
      <c r="W5" s="341" t="s">
        <v>111</v>
      </c>
      <c r="X5" s="341" t="s">
        <v>334</v>
      </c>
      <c r="Y5" s="344" t="s">
        <v>240</v>
      </c>
      <c r="Z5" s="348"/>
      <c r="AA5" s="350"/>
      <c r="AB5" s="345" t="s">
        <v>217</v>
      </c>
      <c r="AC5" s="345" t="s">
        <v>218</v>
      </c>
      <c r="AD5" s="345" t="s">
        <v>212</v>
      </c>
      <c r="AE5" s="345" t="s">
        <v>221</v>
      </c>
      <c r="AF5" s="361" t="s">
        <v>118</v>
      </c>
    </row>
    <row r="6" spans="1:32" s="257" customFormat="1" ht="12.75" customHeight="1">
      <c r="A6" s="362"/>
      <c r="G6" s="272"/>
      <c r="H6" s="287" t="s">
        <v>335</v>
      </c>
      <c r="I6" s="287" t="s">
        <v>335</v>
      </c>
      <c r="J6" s="299">
        <v>0.7</v>
      </c>
      <c r="K6" s="299">
        <v>0.3</v>
      </c>
      <c r="L6" s="287" t="s">
        <v>335</v>
      </c>
      <c r="M6" s="287" t="s">
        <v>335</v>
      </c>
      <c r="N6" s="299">
        <v>0.7</v>
      </c>
      <c r="O6" s="299">
        <v>0.3</v>
      </c>
      <c r="P6" s="272"/>
      <c r="Q6" s="330" t="s">
        <v>176</v>
      </c>
      <c r="R6" s="330" t="s">
        <v>176</v>
      </c>
      <c r="S6" s="330" t="s">
        <v>176</v>
      </c>
      <c r="T6" s="338"/>
      <c r="U6" s="279"/>
      <c r="V6" s="314"/>
      <c r="W6" s="342"/>
      <c r="X6" s="342"/>
      <c r="Y6" s="345" t="s">
        <v>12</v>
      </c>
      <c r="Z6" s="341" t="s">
        <v>237</v>
      </c>
      <c r="AA6" s="351" t="s">
        <v>223</v>
      </c>
      <c r="AB6" s="338"/>
      <c r="AC6" s="338"/>
      <c r="AD6" s="338"/>
      <c r="AE6" s="338"/>
      <c r="AF6" s="338"/>
    </row>
    <row r="7" spans="1:32" s="257" customFormat="1" ht="12.75" customHeight="1">
      <c r="A7" s="362"/>
      <c r="B7" s="264" t="s">
        <v>44</v>
      </c>
      <c r="C7" s="264"/>
      <c r="D7" s="264"/>
      <c r="E7" s="264"/>
      <c r="F7" s="264"/>
      <c r="G7" s="273" t="s">
        <v>254</v>
      </c>
      <c r="H7" s="288" t="s">
        <v>174</v>
      </c>
      <c r="I7" s="272" t="s">
        <v>256</v>
      </c>
      <c r="J7" s="288" t="s">
        <v>256</v>
      </c>
      <c r="K7" s="288" t="s">
        <v>256</v>
      </c>
      <c r="L7" s="288" t="s">
        <v>174</v>
      </c>
      <c r="M7" s="272" t="s">
        <v>256</v>
      </c>
      <c r="N7" s="272" t="s">
        <v>16</v>
      </c>
      <c r="O7" s="272" t="s">
        <v>256</v>
      </c>
      <c r="P7" s="323" t="s">
        <v>12</v>
      </c>
      <c r="Q7" s="330" t="s">
        <v>91</v>
      </c>
      <c r="R7" s="330" t="s">
        <v>91</v>
      </c>
      <c r="S7" s="330" t="s">
        <v>91</v>
      </c>
      <c r="T7" s="338"/>
      <c r="U7" s="279"/>
      <c r="V7" s="314"/>
      <c r="W7" s="342"/>
      <c r="X7" s="342"/>
      <c r="Y7" s="338"/>
      <c r="Z7" s="342"/>
      <c r="AA7" s="352"/>
      <c r="AB7" s="338"/>
      <c r="AC7" s="338"/>
      <c r="AD7" s="338"/>
      <c r="AE7" s="338"/>
      <c r="AF7" s="338"/>
    </row>
    <row r="8" spans="1:32" s="257" customFormat="1" ht="12.75" customHeight="1">
      <c r="A8" s="362"/>
      <c r="G8" s="272"/>
      <c r="H8" s="272" t="s">
        <v>257</v>
      </c>
      <c r="I8" s="272" t="s">
        <v>258</v>
      </c>
      <c r="J8" s="272" t="s">
        <v>260</v>
      </c>
      <c r="K8" s="272" t="s">
        <v>126</v>
      </c>
      <c r="L8" s="272" t="s">
        <v>257</v>
      </c>
      <c r="M8" s="272" t="s">
        <v>258</v>
      </c>
      <c r="N8" s="272" t="s">
        <v>260</v>
      </c>
      <c r="O8" s="272" t="s">
        <v>157</v>
      </c>
      <c r="P8" s="272"/>
      <c r="Q8" s="331">
        <v>0.7</v>
      </c>
      <c r="R8" s="331">
        <v>0.3</v>
      </c>
      <c r="S8" s="280"/>
      <c r="T8" s="338"/>
      <c r="U8" s="279"/>
      <c r="V8" s="314"/>
      <c r="W8" s="342"/>
      <c r="X8" s="342"/>
      <c r="Y8" s="338"/>
      <c r="Z8" s="342"/>
      <c r="AA8" s="352"/>
      <c r="AB8" s="338"/>
      <c r="AC8" s="338"/>
      <c r="AD8" s="338"/>
      <c r="AE8" s="338"/>
      <c r="AF8" s="338"/>
    </row>
    <row r="9" spans="1:32" s="257" customFormat="1" ht="12.75" customHeight="1">
      <c r="A9" s="362"/>
      <c r="G9" s="272"/>
      <c r="H9" s="272"/>
      <c r="I9" s="296" t="s">
        <v>174</v>
      </c>
      <c r="J9" s="296" t="s">
        <v>174</v>
      </c>
      <c r="K9" s="272"/>
      <c r="L9" s="272"/>
      <c r="M9" s="296" t="s">
        <v>174</v>
      </c>
      <c r="N9" s="296" t="s">
        <v>174</v>
      </c>
      <c r="O9" s="296"/>
      <c r="P9" s="272"/>
      <c r="Q9" s="296" t="s">
        <v>336</v>
      </c>
      <c r="R9" s="296" t="s">
        <v>336</v>
      </c>
      <c r="S9" s="280"/>
      <c r="T9" s="338"/>
      <c r="U9" s="279"/>
      <c r="V9" s="314"/>
      <c r="W9" s="342"/>
      <c r="X9" s="342"/>
      <c r="Y9" s="338"/>
      <c r="Z9" s="342"/>
      <c r="AA9" s="352"/>
      <c r="AB9" s="338"/>
      <c r="AC9" s="338"/>
      <c r="AD9" s="338"/>
      <c r="AE9" s="338"/>
      <c r="AF9" s="338"/>
    </row>
    <row r="10" spans="1:32" s="257" customFormat="1" ht="18.75" customHeight="1">
      <c r="A10" s="362"/>
      <c r="B10" s="265"/>
      <c r="C10" s="265"/>
      <c r="D10" s="265"/>
      <c r="E10" s="265"/>
      <c r="F10" s="265"/>
      <c r="G10" s="274"/>
      <c r="H10" s="274"/>
      <c r="I10" s="297" t="s">
        <v>257</v>
      </c>
      <c r="J10" s="297" t="s">
        <v>257</v>
      </c>
      <c r="K10" s="274"/>
      <c r="L10" s="274"/>
      <c r="M10" s="297" t="s">
        <v>257</v>
      </c>
      <c r="N10" s="297" t="s">
        <v>257</v>
      </c>
      <c r="O10" s="297"/>
      <c r="P10" s="274"/>
      <c r="Q10" s="297" t="s">
        <v>338</v>
      </c>
      <c r="R10" s="297" t="s">
        <v>338</v>
      </c>
      <c r="S10" s="333"/>
      <c r="T10" s="339"/>
      <c r="U10" s="333" t="s">
        <v>185</v>
      </c>
      <c r="V10" s="315"/>
      <c r="W10" s="343"/>
      <c r="X10" s="343"/>
      <c r="Y10" s="339"/>
      <c r="Z10" s="343"/>
      <c r="AA10" s="353"/>
      <c r="AB10" s="339"/>
      <c r="AC10" s="339"/>
      <c r="AD10" s="339"/>
      <c r="AE10" s="339"/>
      <c r="AF10" s="339"/>
    </row>
    <row r="11" spans="1:32" s="256" customFormat="1" ht="9" customHeight="1">
      <c r="A11" s="362"/>
      <c r="G11" s="275"/>
      <c r="H11" s="289"/>
      <c r="I11" s="289"/>
      <c r="J11" s="289"/>
      <c r="K11" s="289"/>
      <c r="L11" s="289"/>
      <c r="M11" s="289"/>
      <c r="N11" s="289"/>
      <c r="O11" s="318"/>
      <c r="P11" s="324"/>
      <c r="Q11" s="289"/>
      <c r="R11" s="289"/>
      <c r="S11" s="289"/>
      <c r="T11" s="289"/>
      <c r="U11" s="289"/>
      <c r="V11" s="289"/>
      <c r="W11" s="289"/>
      <c r="X11" s="289"/>
      <c r="Y11" s="324"/>
      <c r="Z11" s="324"/>
      <c r="AA11" s="324"/>
      <c r="AB11" s="324"/>
      <c r="AC11" s="324"/>
      <c r="AD11" s="324"/>
      <c r="AE11" s="318" t="s">
        <v>186</v>
      </c>
      <c r="AF11" s="324" t="s">
        <v>186</v>
      </c>
    </row>
    <row r="12" spans="1:32" s="256" customFormat="1" ht="12.75" customHeight="1">
      <c r="A12" s="362"/>
      <c r="B12" s="266" t="s">
        <v>84</v>
      </c>
      <c r="D12" s="267" t="s">
        <v>187</v>
      </c>
      <c r="E12" s="267" t="s">
        <v>175</v>
      </c>
      <c r="G12" s="276">
        <v>100</v>
      </c>
      <c r="H12" s="290" t="s">
        <v>115</v>
      </c>
      <c r="I12" s="290" t="s">
        <v>115</v>
      </c>
      <c r="J12" s="290" t="s">
        <v>115</v>
      </c>
      <c r="K12" s="290" t="s">
        <v>115</v>
      </c>
      <c r="L12" s="290" t="s">
        <v>115</v>
      </c>
      <c r="M12" s="290" t="s">
        <v>115</v>
      </c>
      <c r="N12" s="290" t="s">
        <v>115</v>
      </c>
      <c r="O12" s="319" t="s">
        <v>115</v>
      </c>
      <c r="P12" s="294" t="s">
        <v>115</v>
      </c>
      <c r="Q12" s="294" t="s">
        <v>115</v>
      </c>
      <c r="R12" s="294" t="s">
        <v>115</v>
      </c>
      <c r="S12" s="294" t="s">
        <v>115</v>
      </c>
      <c r="T12" s="294">
        <v>0.5</v>
      </c>
      <c r="U12" s="294" t="s">
        <v>165</v>
      </c>
      <c r="V12" s="316">
        <v>0.6</v>
      </c>
      <c r="W12" s="294">
        <v>1.6</v>
      </c>
      <c r="X12" s="294" t="s">
        <v>189</v>
      </c>
      <c r="Y12" s="294">
        <v>41.9</v>
      </c>
      <c r="Z12" s="294">
        <v>14.8</v>
      </c>
      <c r="AA12" s="294">
        <v>27.2</v>
      </c>
      <c r="AB12" s="294">
        <v>2.6</v>
      </c>
      <c r="AC12" s="294" t="s">
        <v>189</v>
      </c>
      <c r="AD12" s="294">
        <v>3.4</v>
      </c>
      <c r="AE12" s="294">
        <v>0.2</v>
      </c>
      <c r="AF12" s="294">
        <v>2.4</v>
      </c>
    </row>
    <row r="13" spans="1:32" s="256" customFormat="1" ht="17.25" customHeight="1">
      <c r="A13" s="362"/>
      <c r="E13" s="267" t="s">
        <v>12</v>
      </c>
      <c r="G13" s="276">
        <v>100</v>
      </c>
      <c r="H13" s="290">
        <v>63.8</v>
      </c>
      <c r="I13" s="290">
        <v>12.7</v>
      </c>
      <c r="J13" s="290">
        <v>9.1999999999999993</v>
      </c>
      <c r="K13" s="290">
        <v>3.4</v>
      </c>
      <c r="L13" s="290">
        <v>1.2</v>
      </c>
      <c r="M13" s="290">
        <v>0.9</v>
      </c>
      <c r="N13" s="290">
        <v>2.5</v>
      </c>
      <c r="O13" s="319">
        <v>6.3</v>
      </c>
      <c r="P13" s="294">
        <v>35</v>
      </c>
      <c r="Q13" s="294">
        <v>13.7</v>
      </c>
      <c r="R13" s="294">
        <v>11.7</v>
      </c>
      <c r="S13" s="294">
        <v>9.6999999999999993</v>
      </c>
      <c r="T13" s="294">
        <v>11.9</v>
      </c>
      <c r="U13" s="294">
        <v>0.4</v>
      </c>
      <c r="V13" s="294">
        <v>7.6</v>
      </c>
      <c r="W13" s="294">
        <v>25.3</v>
      </c>
      <c r="X13" s="294">
        <v>2.2000000000000002</v>
      </c>
      <c r="Y13" s="294">
        <v>48</v>
      </c>
      <c r="Z13" s="294">
        <v>24</v>
      </c>
      <c r="AA13" s="294">
        <v>24</v>
      </c>
      <c r="AB13" s="294">
        <v>3.6</v>
      </c>
      <c r="AC13" s="294">
        <v>0</v>
      </c>
      <c r="AD13" s="294">
        <v>4.0999999999999996</v>
      </c>
      <c r="AE13" s="294">
        <v>1.7</v>
      </c>
      <c r="AF13" s="294">
        <v>8.1999999999999993</v>
      </c>
    </row>
    <row r="14" spans="1:32" s="256" customFormat="1" ht="12.75" customHeight="1">
      <c r="A14" s="362"/>
      <c r="B14" s="267" t="s">
        <v>190</v>
      </c>
      <c r="D14" s="267" t="s">
        <v>191</v>
      </c>
      <c r="E14" s="267" t="s">
        <v>175</v>
      </c>
      <c r="G14" s="276">
        <v>100</v>
      </c>
      <c r="H14" s="290">
        <v>71</v>
      </c>
      <c r="I14" s="290">
        <v>20.2</v>
      </c>
      <c r="J14" s="290">
        <v>7.3</v>
      </c>
      <c r="K14" s="290">
        <v>0.3</v>
      </c>
      <c r="L14" s="290">
        <v>0.2</v>
      </c>
      <c r="M14" s="290">
        <v>0.6</v>
      </c>
      <c r="N14" s="290">
        <v>0.4</v>
      </c>
      <c r="O14" s="319">
        <v>0.1</v>
      </c>
      <c r="P14" s="294">
        <v>28.9</v>
      </c>
      <c r="Q14" s="294">
        <v>20.8</v>
      </c>
      <c r="R14" s="294">
        <v>7.7</v>
      </c>
      <c r="S14" s="294">
        <v>0.4</v>
      </c>
      <c r="T14" s="294">
        <v>10.7</v>
      </c>
      <c r="U14" s="294">
        <v>0.8</v>
      </c>
      <c r="V14" s="294">
        <v>11.3</v>
      </c>
      <c r="W14" s="294">
        <v>22.2</v>
      </c>
      <c r="X14" s="294">
        <v>3</v>
      </c>
      <c r="Y14" s="294">
        <v>45.4</v>
      </c>
      <c r="Z14" s="294">
        <v>19.5</v>
      </c>
      <c r="AA14" s="294">
        <v>25.9</v>
      </c>
      <c r="AB14" s="294">
        <v>2.1</v>
      </c>
      <c r="AC14" s="294">
        <v>0</v>
      </c>
      <c r="AD14" s="294">
        <v>0.5</v>
      </c>
      <c r="AE14" s="294">
        <v>0.2</v>
      </c>
      <c r="AF14" s="294">
        <v>8.3000000000000007</v>
      </c>
    </row>
    <row r="15" spans="1:32" s="256" customFormat="1" ht="12.75" customHeight="1">
      <c r="A15" s="362"/>
      <c r="D15" s="267" t="s">
        <v>138</v>
      </c>
      <c r="G15" s="276">
        <v>100</v>
      </c>
      <c r="H15" s="290">
        <v>74.5</v>
      </c>
      <c r="I15" s="290">
        <v>14</v>
      </c>
      <c r="J15" s="290">
        <v>6.9</v>
      </c>
      <c r="K15" s="290">
        <v>1.9</v>
      </c>
      <c r="L15" s="290">
        <v>0.3</v>
      </c>
      <c r="M15" s="290">
        <v>0.6</v>
      </c>
      <c r="N15" s="290">
        <v>1.1000000000000001</v>
      </c>
      <c r="O15" s="319">
        <v>0.8</v>
      </c>
      <c r="P15" s="294">
        <v>25.3</v>
      </c>
      <c r="Q15" s="294">
        <v>14.6</v>
      </c>
      <c r="R15" s="294">
        <v>7.9</v>
      </c>
      <c r="S15" s="294">
        <v>2.7</v>
      </c>
      <c r="T15" s="294">
        <v>8.9</v>
      </c>
      <c r="U15" s="294">
        <v>0.2</v>
      </c>
      <c r="V15" s="294">
        <v>9.1</v>
      </c>
      <c r="W15" s="294">
        <v>22.9</v>
      </c>
      <c r="X15" s="294">
        <v>3.1</v>
      </c>
      <c r="Y15" s="294">
        <v>55.8</v>
      </c>
      <c r="Z15" s="294">
        <v>27.4</v>
      </c>
      <c r="AA15" s="294">
        <v>28.4</v>
      </c>
      <c r="AB15" s="294">
        <v>2.8</v>
      </c>
      <c r="AC15" s="294" t="s">
        <v>189</v>
      </c>
      <c r="AD15" s="294">
        <v>3.7</v>
      </c>
      <c r="AE15" s="294">
        <v>1.3</v>
      </c>
      <c r="AF15" s="294">
        <v>5.3</v>
      </c>
    </row>
    <row r="16" spans="1:32" s="256" customFormat="1" ht="12.75" customHeight="1">
      <c r="A16" s="362"/>
      <c r="B16" s="267" t="s">
        <v>193</v>
      </c>
      <c r="D16" s="267" t="s">
        <v>195</v>
      </c>
      <c r="G16" s="276">
        <v>100</v>
      </c>
      <c r="H16" s="290">
        <v>68.900000000000006</v>
      </c>
      <c r="I16" s="290">
        <v>9.4</v>
      </c>
      <c r="J16" s="290">
        <v>10.199999999999999</v>
      </c>
      <c r="K16" s="290">
        <v>5.5</v>
      </c>
      <c r="L16" s="290">
        <v>0.9</v>
      </c>
      <c r="M16" s="290">
        <v>0.2</v>
      </c>
      <c r="N16" s="290">
        <v>2.1</v>
      </c>
      <c r="O16" s="319">
        <v>2.8</v>
      </c>
      <c r="P16" s="294">
        <v>30.2</v>
      </c>
      <c r="Q16" s="294">
        <v>9.6</v>
      </c>
      <c r="R16" s="294">
        <v>12.3</v>
      </c>
      <c r="S16" s="294">
        <v>8.3000000000000007</v>
      </c>
      <c r="T16" s="294">
        <v>15</v>
      </c>
      <c r="U16" s="294">
        <v>0.5</v>
      </c>
      <c r="V16" s="294">
        <v>4.9000000000000004</v>
      </c>
      <c r="W16" s="294">
        <v>27.3</v>
      </c>
      <c r="X16" s="294">
        <v>0.9</v>
      </c>
      <c r="Y16" s="294">
        <v>57.5</v>
      </c>
      <c r="Z16" s="294">
        <v>27.8</v>
      </c>
      <c r="AA16" s="294">
        <v>29.7</v>
      </c>
      <c r="AB16" s="294">
        <v>3.4</v>
      </c>
      <c r="AC16" s="294">
        <v>0</v>
      </c>
      <c r="AD16" s="294">
        <v>4.5</v>
      </c>
      <c r="AE16" s="294">
        <v>1</v>
      </c>
      <c r="AF16" s="294">
        <v>6.3</v>
      </c>
    </row>
    <row r="17" spans="1:32" s="256" customFormat="1" ht="12.75" customHeight="1">
      <c r="A17" s="362"/>
      <c r="D17" s="267" t="s">
        <v>11</v>
      </c>
      <c r="G17" s="276">
        <v>100</v>
      </c>
      <c r="H17" s="290" t="s">
        <v>115</v>
      </c>
      <c r="I17" s="290">
        <v>12.9</v>
      </c>
      <c r="J17" s="290">
        <v>9.6999999999999993</v>
      </c>
      <c r="K17" s="290">
        <v>3.9</v>
      </c>
      <c r="L17" s="290" t="s">
        <v>115</v>
      </c>
      <c r="M17" s="290">
        <v>1.7</v>
      </c>
      <c r="N17" s="290">
        <v>1.5</v>
      </c>
      <c r="O17" s="319">
        <v>10</v>
      </c>
      <c r="P17" s="294">
        <v>39.700000000000003</v>
      </c>
      <c r="Q17" s="294">
        <v>14.6</v>
      </c>
      <c r="R17" s="294">
        <v>11.2</v>
      </c>
      <c r="S17" s="294">
        <v>13.9</v>
      </c>
      <c r="T17" s="294">
        <v>9.8000000000000007</v>
      </c>
      <c r="U17" s="294" t="s">
        <v>165</v>
      </c>
      <c r="V17" s="316">
        <v>7.7</v>
      </c>
      <c r="W17" s="294">
        <v>27.5</v>
      </c>
      <c r="X17" s="294">
        <v>1.9</v>
      </c>
      <c r="Y17" s="294">
        <v>53.7</v>
      </c>
      <c r="Z17" s="294">
        <v>29.3</v>
      </c>
      <c r="AA17" s="294">
        <v>24.4</v>
      </c>
      <c r="AB17" s="294">
        <v>4.5</v>
      </c>
      <c r="AC17" s="294">
        <v>0</v>
      </c>
      <c r="AD17" s="294">
        <v>4.7</v>
      </c>
      <c r="AE17" s="294">
        <v>2</v>
      </c>
      <c r="AF17" s="294">
        <v>8.1999999999999993</v>
      </c>
    </row>
    <row r="18" spans="1:32" s="256" customFormat="1" ht="12.75" customHeight="1">
      <c r="A18" s="362"/>
      <c r="B18" s="267" t="s">
        <v>196</v>
      </c>
      <c r="D18" s="267" t="s">
        <v>60</v>
      </c>
      <c r="G18" s="276">
        <v>100</v>
      </c>
      <c r="H18" s="290">
        <v>57.8</v>
      </c>
      <c r="I18" s="290">
        <v>12.9</v>
      </c>
      <c r="J18" s="290">
        <v>11.9</v>
      </c>
      <c r="K18" s="290">
        <v>3.2</v>
      </c>
      <c r="L18" s="290">
        <v>2.1</v>
      </c>
      <c r="M18" s="290">
        <v>0.8</v>
      </c>
      <c r="N18" s="290">
        <v>4.3</v>
      </c>
      <c r="O18" s="319">
        <v>7</v>
      </c>
      <c r="P18" s="294">
        <v>40.1</v>
      </c>
      <c r="Q18" s="294">
        <v>13.7</v>
      </c>
      <c r="R18" s="294">
        <v>16.2</v>
      </c>
      <c r="S18" s="294">
        <v>10.199999999999999</v>
      </c>
      <c r="T18" s="294">
        <v>15.5</v>
      </c>
      <c r="U18" s="294">
        <v>0.4</v>
      </c>
      <c r="V18" s="294">
        <v>4.5999999999999996</v>
      </c>
      <c r="W18" s="294">
        <v>24.6</v>
      </c>
      <c r="X18" s="294">
        <v>2.2000000000000002</v>
      </c>
      <c r="Y18" s="294">
        <v>45.4</v>
      </c>
      <c r="Z18" s="294">
        <v>25.2</v>
      </c>
      <c r="AA18" s="294">
        <v>20.100000000000001</v>
      </c>
      <c r="AB18" s="294">
        <v>3.4</v>
      </c>
      <c r="AC18" s="294">
        <v>0.1</v>
      </c>
      <c r="AD18" s="294">
        <v>5.7</v>
      </c>
      <c r="AE18" s="294">
        <v>3.1</v>
      </c>
      <c r="AF18" s="294">
        <v>12.2</v>
      </c>
    </row>
    <row r="19" spans="1:32" s="256" customFormat="1" ht="12.75" customHeight="1">
      <c r="A19" s="362"/>
      <c r="D19" s="267" t="s">
        <v>61</v>
      </c>
      <c r="G19" s="276">
        <v>100</v>
      </c>
      <c r="H19" s="290">
        <v>53.9</v>
      </c>
      <c r="I19" s="290">
        <v>8.1999999999999993</v>
      </c>
      <c r="J19" s="290">
        <v>8.8000000000000007</v>
      </c>
      <c r="K19" s="290">
        <v>5</v>
      </c>
      <c r="L19" s="290">
        <v>2.2999999999999998</v>
      </c>
      <c r="M19" s="290">
        <v>1.5</v>
      </c>
      <c r="N19" s="290">
        <v>5.0999999999999996</v>
      </c>
      <c r="O19" s="319">
        <v>15.2</v>
      </c>
      <c r="P19" s="294">
        <v>43.8</v>
      </c>
      <c r="Q19" s="294">
        <v>9.6</v>
      </c>
      <c r="R19" s="294">
        <v>13.9</v>
      </c>
      <c r="S19" s="294">
        <v>20.2</v>
      </c>
      <c r="T19" s="294">
        <v>11.4</v>
      </c>
      <c r="U19" s="294" t="s">
        <v>165</v>
      </c>
      <c r="V19" s="316">
        <v>8.8000000000000007</v>
      </c>
      <c r="W19" s="294">
        <v>26.4</v>
      </c>
      <c r="X19" s="294">
        <v>2.1</v>
      </c>
      <c r="Y19" s="294">
        <v>32.200000000000003</v>
      </c>
      <c r="Z19" s="294">
        <v>15.4</v>
      </c>
      <c r="AA19" s="294">
        <v>16.8</v>
      </c>
      <c r="AB19" s="294">
        <v>5.2</v>
      </c>
      <c r="AC19" s="294">
        <v>0.1</v>
      </c>
      <c r="AD19" s="294">
        <v>4.8</v>
      </c>
      <c r="AE19" s="294">
        <v>2.2000000000000002</v>
      </c>
      <c r="AF19" s="294">
        <v>8.4</v>
      </c>
    </row>
    <row r="20" spans="1:32" s="256" customFormat="1" ht="17.25" customHeight="1">
      <c r="A20" s="362"/>
      <c r="E20" s="267" t="s">
        <v>12</v>
      </c>
      <c r="G20" s="276">
        <v>100</v>
      </c>
      <c r="H20" s="290">
        <v>48</v>
      </c>
      <c r="I20" s="290">
        <v>9.5</v>
      </c>
      <c r="J20" s="290" t="s">
        <v>115</v>
      </c>
      <c r="K20" s="290">
        <v>7.2</v>
      </c>
      <c r="L20" s="290">
        <v>1.7</v>
      </c>
      <c r="M20" s="290">
        <v>4.7</v>
      </c>
      <c r="N20" s="290" t="s">
        <v>115</v>
      </c>
      <c r="O20" s="319">
        <v>9.1999999999999993</v>
      </c>
      <c r="P20" s="294">
        <v>50.3</v>
      </c>
      <c r="Q20" s="294">
        <v>14.3</v>
      </c>
      <c r="R20" s="294">
        <v>19.600000000000001</v>
      </c>
      <c r="S20" s="294">
        <v>16.399999999999999</v>
      </c>
      <c r="T20" s="294">
        <v>10</v>
      </c>
      <c r="U20" s="294">
        <v>0.4</v>
      </c>
      <c r="V20" s="294">
        <v>5.8</v>
      </c>
      <c r="W20" s="294">
        <v>18.899999999999999</v>
      </c>
      <c r="X20" s="294">
        <v>1.2</v>
      </c>
      <c r="Y20" s="294">
        <v>29.4</v>
      </c>
      <c r="Z20" s="294">
        <v>17.3</v>
      </c>
      <c r="AA20" s="294">
        <v>12</v>
      </c>
      <c r="AB20" s="294">
        <v>4.4000000000000004</v>
      </c>
      <c r="AC20" s="294">
        <v>0.3</v>
      </c>
      <c r="AD20" s="294">
        <v>4.5</v>
      </c>
      <c r="AE20" s="294">
        <v>3.1</v>
      </c>
      <c r="AF20" s="294">
        <v>4.5999999999999996</v>
      </c>
    </row>
    <row r="21" spans="1:32" s="256" customFormat="1" ht="12.75" customHeight="1">
      <c r="A21" s="362"/>
      <c r="D21" s="267" t="s">
        <v>62</v>
      </c>
      <c r="E21" s="267" t="s">
        <v>175</v>
      </c>
      <c r="G21" s="276">
        <v>100</v>
      </c>
      <c r="H21" s="290" t="s">
        <v>115</v>
      </c>
      <c r="I21" s="290" t="s">
        <v>115</v>
      </c>
      <c r="J21" s="290" t="s">
        <v>115</v>
      </c>
      <c r="K21" s="290" t="s">
        <v>115</v>
      </c>
      <c r="L21" s="290" t="s">
        <v>115</v>
      </c>
      <c r="M21" s="290" t="s">
        <v>115</v>
      </c>
      <c r="N21" s="290" t="s">
        <v>115</v>
      </c>
      <c r="O21" s="319" t="s">
        <v>115</v>
      </c>
      <c r="P21" s="294" t="s">
        <v>115</v>
      </c>
      <c r="Q21" s="294" t="s">
        <v>115</v>
      </c>
      <c r="R21" s="294" t="s">
        <v>115</v>
      </c>
      <c r="S21" s="294" t="s">
        <v>115</v>
      </c>
      <c r="T21" s="294">
        <v>9.4</v>
      </c>
      <c r="U21" s="294">
        <v>0.1</v>
      </c>
      <c r="V21" s="294">
        <v>8.1</v>
      </c>
      <c r="W21" s="294">
        <v>17.899999999999999</v>
      </c>
      <c r="X21" s="294">
        <v>1.3</v>
      </c>
      <c r="Y21" s="294">
        <v>28.5</v>
      </c>
      <c r="Z21" s="294">
        <v>17.3</v>
      </c>
      <c r="AA21" s="294">
        <v>11.2</v>
      </c>
      <c r="AB21" s="294">
        <v>3.9</v>
      </c>
      <c r="AC21" s="294" t="s">
        <v>189</v>
      </c>
      <c r="AD21" s="294">
        <v>4.9000000000000004</v>
      </c>
      <c r="AE21" s="294">
        <v>3.1</v>
      </c>
      <c r="AF21" s="294">
        <v>7</v>
      </c>
    </row>
    <row r="22" spans="1:32" s="256" customFormat="1" ht="12.75" customHeight="1">
      <c r="A22" s="362"/>
      <c r="D22" s="267" t="s">
        <v>63</v>
      </c>
      <c r="G22" s="276">
        <v>100</v>
      </c>
      <c r="H22" s="290" t="s">
        <v>115</v>
      </c>
      <c r="I22" s="290" t="s">
        <v>115</v>
      </c>
      <c r="J22" s="290" t="s">
        <v>115</v>
      </c>
      <c r="K22" s="290" t="s">
        <v>115</v>
      </c>
      <c r="L22" s="290" t="s">
        <v>115</v>
      </c>
      <c r="M22" s="290" t="s">
        <v>115</v>
      </c>
      <c r="N22" s="290" t="s">
        <v>115</v>
      </c>
      <c r="O22" s="319" t="s">
        <v>115</v>
      </c>
      <c r="P22" s="294" t="s">
        <v>115</v>
      </c>
      <c r="Q22" s="294" t="s">
        <v>115</v>
      </c>
      <c r="R22" s="294" t="s">
        <v>115</v>
      </c>
      <c r="S22" s="294" t="s">
        <v>115</v>
      </c>
      <c r="T22" s="294">
        <v>10.1</v>
      </c>
      <c r="U22" s="294" t="s">
        <v>165</v>
      </c>
      <c r="V22" s="316">
        <v>4.5</v>
      </c>
      <c r="W22" s="294">
        <v>16.5</v>
      </c>
      <c r="X22" s="294">
        <v>0.9</v>
      </c>
      <c r="Y22" s="294">
        <v>28.7</v>
      </c>
      <c r="Z22" s="294">
        <v>16.600000000000001</v>
      </c>
      <c r="AA22" s="294">
        <v>12.1</v>
      </c>
      <c r="AB22" s="294">
        <v>4.7</v>
      </c>
      <c r="AC22" s="294">
        <v>0.3</v>
      </c>
      <c r="AD22" s="294">
        <v>4.5999999999999996</v>
      </c>
      <c r="AE22" s="294">
        <v>3</v>
      </c>
      <c r="AF22" s="294">
        <v>3.5</v>
      </c>
    </row>
    <row r="23" spans="1:32" s="256" customFormat="1" ht="12.75" customHeight="1">
      <c r="A23" s="362"/>
      <c r="D23" s="267" t="s">
        <v>66</v>
      </c>
      <c r="G23" s="276">
        <v>100</v>
      </c>
      <c r="H23" s="290" t="s">
        <v>115</v>
      </c>
      <c r="I23" s="290" t="s">
        <v>115</v>
      </c>
      <c r="J23" s="290" t="s">
        <v>115</v>
      </c>
      <c r="K23" s="290" t="s">
        <v>115</v>
      </c>
      <c r="L23" s="290" t="s">
        <v>115</v>
      </c>
      <c r="M23" s="290" t="s">
        <v>115</v>
      </c>
      <c r="N23" s="290" t="s">
        <v>115</v>
      </c>
      <c r="O23" s="319" t="s">
        <v>115</v>
      </c>
      <c r="P23" s="294" t="s">
        <v>115</v>
      </c>
      <c r="Q23" s="294" t="s">
        <v>115</v>
      </c>
      <c r="R23" s="294" t="s">
        <v>115</v>
      </c>
      <c r="S23" s="294" t="s">
        <v>115</v>
      </c>
      <c r="T23" s="294">
        <v>10.4</v>
      </c>
      <c r="U23" s="294">
        <v>0.6</v>
      </c>
      <c r="V23" s="294">
        <v>4.9000000000000004</v>
      </c>
      <c r="W23" s="294" t="s">
        <v>115</v>
      </c>
      <c r="X23" s="294">
        <v>1.4</v>
      </c>
      <c r="Y23" s="294">
        <v>30.9</v>
      </c>
      <c r="Z23" s="294">
        <v>18.100000000000001</v>
      </c>
      <c r="AA23" s="294">
        <v>12.8</v>
      </c>
      <c r="AB23" s="294">
        <v>4.5999999999999996</v>
      </c>
      <c r="AC23" s="294">
        <v>0.5</v>
      </c>
      <c r="AD23" s="294">
        <v>3.9</v>
      </c>
      <c r="AE23" s="294">
        <v>3.2</v>
      </c>
      <c r="AF23" s="294">
        <v>3.2</v>
      </c>
    </row>
    <row r="24" spans="1:32" s="256" customFormat="1" ht="18" customHeight="1">
      <c r="A24" s="362"/>
      <c r="B24" s="267" t="s">
        <v>197</v>
      </c>
      <c r="E24" s="267" t="s">
        <v>12</v>
      </c>
      <c r="G24" s="276">
        <v>100</v>
      </c>
      <c r="H24" s="290">
        <v>26.3</v>
      </c>
      <c r="I24" s="290">
        <v>12.7</v>
      </c>
      <c r="J24" s="290">
        <v>8.1999999999999993</v>
      </c>
      <c r="K24" s="290">
        <v>15.1</v>
      </c>
      <c r="L24" s="290">
        <v>2.1</v>
      </c>
      <c r="M24" s="290">
        <v>16.8</v>
      </c>
      <c r="N24" s="290">
        <v>12.2</v>
      </c>
      <c r="O24" s="319">
        <v>6.6</v>
      </c>
      <c r="P24" s="294">
        <v>71.599999999999994</v>
      </c>
      <c r="Q24" s="294">
        <v>29.5</v>
      </c>
      <c r="R24" s="294">
        <v>20.399999999999999</v>
      </c>
      <c r="S24" s="294">
        <v>21.7</v>
      </c>
      <c r="T24" s="294">
        <v>4.7</v>
      </c>
      <c r="U24" s="294">
        <v>0.2</v>
      </c>
      <c r="V24" s="294">
        <v>3.6</v>
      </c>
      <c r="W24" s="294">
        <v>9.3000000000000007</v>
      </c>
      <c r="X24" s="294">
        <v>0.3</v>
      </c>
      <c r="Y24" s="294">
        <v>39.1</v>
      </c>
      <c r="Z24" s="294">
        <v>18.899999999999999</v>
      </c>
      <c r="AA24" s="294">
        <v>20.100000000000001</v>
      </c>
      <c r="AB24" s="294">
        <v>3.7</v>
      </c>
      <c r="AC24" s="294">
        <v>0.1</v>
      </c>
      <c r="AD24" s="294">
        <v>3.7</v>
      </c>
      <c r="AE24" s="294">
        <v>2.8</v>
      </c>
      <c r="AF24" s="294">
        <v>2.4</v>
      </c>
    </row>
    <row r="25" spans="1:32" s="256" customFormat="1" ht="12.75" customHeight="1">
      <c r="A25" s="362"/>
      <c r="B25" s="267" t="s">
        <v>200</v>
      </c>
      <c r="D25" s="267" t="s">
        <v>67</v>
      </c>
      <c r="E25" s="267" t="s">
        <v>175</v>
      </c>
      <c r="G25" s="276">
        <v>100</v>
      </c>
      <c r="H25" s="290" t="s">
        <v>115</v>
      </c>
      <c r="I25" s="290" t="s">
        <v>115</v>
      </c>
      <c r="J25" s="290" t="s">
        <v>115</v>
      </c>
      <c r="K25" s="290" t="s">
        <v>115</v>
      </c>
      <c r="L25" s="290" t="s">
        <v>115</v>
      </c>
      <c r="M25" s="290" t="s">
        <v>115</v>
      </c>
      <c r="N25" s="290" t="s">
        <v>115</v>
      </c>
      <c r="O25" s="319" t="s">
        <v>115</v>
      </c>
      <c r="P25" s="294" t="s">
        <v>115</v>
      </c>
      <c r="Q25" s="294" t="s">
        <v>115</v>
      </c>
      <c r="R25" s="294" t="s">
        <v>115</v>
      </c>
      <c r="S25" s="294" t="s">
        <v>115</v>
      </c>
      <c r="T25" s="294">
        <v>5.6</v>
      </c>
      <c r="U25" s="294">
        <v>0.1</v>
      </c>
      <c r="V25" s="294">
        <v>5.0999999999999996</v>
      </c>
      <c r="W25" s="294">
        <v>13.8</v>
      </c>
      <c r="X25" s="294">
        <v>0.1</v>
      </c>
      <c r="Y25" s="294">
        <v>33.799999999999997</v>
      </c>
      <c r="Z25" s="294">
        <v>17.2</v>
      </c>
      <c r="AA25" s="294">
        <v>16.7</v>
      </c>
      <c r="AB25" s="294">
        <v>3.7</v>
      </c>
      <c r="AC25" s="294">
        <v>0.3</v>
      </c>
      <c r="AD25" s="294">
        <v>3</v>
      </c>
      <c r="AE25" s="294">
        <v>1.4</v>
      </c>
      <c r="AF25" s="294">
        <v>3</v>
      </c>
    </row>
    <row r="26" spans="1:32" s="256" customFormat="1" ht="12.75" customHeight="1">
      <c r="A26" s="362"/>
      <c r="B26" s="267" t="s">
        <v>193</v>
      </c>
      <c r="D26" s="267" t="s">
        <v>71</v>
      </c>
      <c r="G26" s="276">
        <v>100</v>
      </c>
      <c r="H26" s="290" t="s">
        <v>115</v>
      </c>
      <c r="I26" s="290" t="s">
        <v>115</v>
      </c>
      <c r="J26" s="290" t="s">
        <v>115</v>
      </c>
      <c r="K26" s="290" t="s">
        <v>115</v>
      </c>
      <c r="L26" s="290" t="s">
        <v>115</v>
      </c>
      <c r="M26" s="290" t="s">
        <v>115</v>
      </c>
      <c r="N26" s="290" t="s">
        <v>115</v>
      </c>
      <c r="O26" s="319" t="s">
        <v>115</v>
      </c>
      <c r="P26" s="294" t="s">
        <v>115</v>
      </c>
      <c r="Q26" s="294" t="s">
        <v>115</v>
      </c>
      <c r="R26" s="294" t="s">
        <v>115</v>
      </c>
      <c r="S26" s="294" t="s">
        <v>115</v>
      </c>
      <c r="T26" s="294">
        <v>3.8</v>
      </c>
      <c r="U26" s="294" t="s">
        <v>165</v>
      </c>
      <c r="V26" s="316">
        <v>3.8</v>
      </c>
      <c r="W26" s="294">
        <v>7.2</v>
      </c>
      <c r="X26" s="294" t="s">
        <v>189</v>
      </c>
      <c r="Y26" s="294">
        <v>39</v>
      </c>
      <c r="Z26" s="294">
        <v>18.100000000000001</v>
      </c>
      <c r="AA26" s="294">
        <v>21</v>
      </c>
      <c r="AB26" s="294">
        <v>4</v>
      </c>
      <c r="AC26" s="294">
        <v>0.1</v>
      </c>
      <c r="AD26" s="294">
        <v>4.5</v>
      </c>
      <c r="AE26" s="294">
        <v>4</v>
      </c>
      <c r="AF26" s="294">
        <v>2.4</v>
      </c>
    </row>
    <row r="27" spans="1:32" s="256" customFormat="1" ht="12.75" customHeight="1">
      <c r="A27" s="362"/>
      <c r="B27" s="267" t="s">
        <v>196</v>
      </c>
      <c r="D27" s="267" t="s">
        <v>32</v>
      </c>
      <c r="G27" s="276">
        <v>100</v>
      </c>
      <c r="H27" s="290" t="s">
        <v>115</v>
      </c>
      <c r="I27" s="290" t="s">
        <v>115</v>
      </c>
      <c r="J27" s="290" t="s">
        <v>115</v>
      </c>
      <c r="K27" s="290" t="s">
        <v>115</v>
      </c>
      <c r="L27" s="290" t="s">
        <v>189</v>
      </c>
      <c r="M27" s="290" t="s">
        <v>115</v>
      </c>
      <c r="N27" s="290" t="s">
        <v>115</v>
      </c>
      <c r="O27" s="319" t="s">
        <v>115</v>
      </c>
      <c r="P27" s="294" t="s">
        <v>115</v>
      </c>
      <c r="Q27" s="294" t="s">
        <v>115</v>
      </c>
      <c r="R27" s="294" t="s">
        <v>115</v>
      </c>
      <c r="S27" s="294" t="s">
        <v>115</v>
      </c>
      <c r="T27" s="294">
        <v>4.7</v>
      </c>
      <c r="U27" s="294">
        <v>0.2</v>
      </c>
      <c r="V27" s="294">
        <v>1.9</v>
      </c>
      <c r="W27" s="294">
        <v>6.9</v>
      </c>
      <c r="X27" s="294">
        <v>0.7</v>
      </c>
      <c r="Y27" s="294">
        <v>44.4</v>
      </c>
      <c r="Z27" s="294">
        <v>21.6</v>
      </c>
      <c r="AA27" s="294">
        <v>22.8</v>
      </c>
      <c r="AB27" s="294">
        <v>3.4</v>
      </c>
      <c r="AC27" s="294">
        <v>0</v>
      </c>
      <c r="AD27" s="294">
        <v>3.6</v>
      </c>
      <c r="AE27" s="294">
        <v>3.1</v>
      </c>
      <c r="AF27" s="294">
        <v>1.9</v>
      </c>
    </row>
    <row r="28" spans="1:32" s="256" customFormat="1" ht="6" customHeight="1">
      <c r="A28" s="362"/>
      <c r="B28" s="268"/>
      <c r="C28" s="268"/>
      <c r="D28" s="268"/>
      <c r="E28" s="268"/>
      <c r="F28" s="268"/>
      <c r="G28" s="277"/>
      <c r="H28" s="291"/>
      <c r="I28" s="291"/>
      <c r="J28" s="291"/>
      <c r="K28" s="291"/>
      <c r="L28" s="291"/>
      <c r="M28" s="291"/>
      <c r="N28" s="291"/>
      <c r="O28" s="291"/>
      <c r="P28" s="295"/>
      <c r="Q28" s="295"/>
      <c r="R28" s="295"/>
      <c r="S28" s="295"/>
      <c r="T28" s="295"/>
      <c r="U28" s="295"/>
      <c r="V28" s="295"/>
      <c r="W28" s="295"/>
      <c r="X28" s="295"/>
      <c r="Y28" s="295"/>
      <c r="Z28" s="295"/>
      <c r="AA28" s="295"/>
      <c r="AB28" s="295"/>
      <c r="AC28" s="295"/>
      <c r="AD28" s="295"/>
      <c r="AE28" s="295"/>
      <c r="AF28" s="295"/>
    </row>
    <row r="29" spans="1:32" s="256" customFormat="1" ht="8.25" customHeight="1">
      <c r="A29" s="362"/>
    </row>
    <row r="30" spans="1:32" s="256" customFormat="1" ht="8.25" customHeight="1">
      <c r="A30" s="362"/>
    </row>
    <row r="31" spans="1:32" s="257" customFormat="1" ht="24" customHeight="1">
      <c r="A31" s="362"/>
      <c r="B31" s="263"/>
      <c r="C31" s="263"/>
      <c r="D31" s="263"/>
      <c r="E31" s="263"/>
      <c r="F31" s="263"/>
      <c r="G31" s="278" t="s">
        <v>339</v>
      </c>
      <c r="H31" s="292"/>
      <c r="I31" s="292"/>
      <c r="J31" s="292"/>
      <c r="K31" s="302"/>
      <c r="L31" s="307" t="s">
        <v>188</v>
      </c>
      <c r="M31" s="309" t="s">
        <v>341</v>
      </c>
      <c r="N31" s="312" t="s">
        <v>224</v>
      </c>
      <c r="O31" s="302"/>
      <c r="P31" s="325" t="s">
        <v>86</v>
      </c>
      <c r="Q31" s="325" t="s">
        <v>279</v>
      </c>
      <c r="R31" s="332" t="s">
        <v>151</v>
      </c>
      <c r="S31" s="334" t="s">
        <v>225</v>
      </c>
      <c r="T31" s="307" t="s">
        <v>219</v>
      </c>
      <c r="U31" s="307" t="s">
        <v>340</v>
      </c>
      <c r="V31" s="312" t="s">
        <v>226</v>
      </c>
      <c r="W31" s="292"/>
      <c r="X31" s="292"/>
      <c r="Y31" s="292"/>
    </row>
    <row r="32" spans="1:32" s="257" customFormat="1" ht="21" customHeight="1">
      <c r="A32" s="362"/>
      <c r="G32" s="279"/>
      <c r="H32" s="279"/>
      <c r="I32" s="298" t="s">
        <v>173</v>
      </c>
      <c r="J32" s="300"/>
      <c r="K32" s="303"/>
      <c r="L32" s="305"/>
      <c r="M32" s="310"/>
      <c r="N32" s="313" t="s">
        <v>155</v>
      </c>
      <c r="O32" s="320" t="s">
        <v>227</v>
      </c>
      <c r="P32" s="326"/>
      <c r="Q32" s="326"/>
      <c r="R32" s="310"/>
      <c r="S32" s="335"/>
      <c r="T32" s="305"/>
      <c r="U32" s="305"/>
      <c r="V32" s="305" t="s">
        <v>199</v>
      </c>
      <c r="W32" s="305" t="s">
        <v>228</v>
      </c>
      <c r="X32" s="305" t="s">
        <v>230</v>
      </c>
      <c r="Y32" s="346" t="s">
        <v>232</v>
      </c>
      <c r="Z32" s="349"/>
      <c r="AA32" s="349"/>
      <c r="AB32" s="349"/>
    </row>
    <row r="33" spans="1:29" s="257" customFormat="1" ht="21" customHeight="1">
      <c r="A33" s="362"/>
      <c r="G33" s="279"/>
      <c r="H33" s="280" t="s">
        <v>177</v>
      </c>
      <c r="I33" s="279"/>
      <c r="J33" s="280" t="s">
        <v>181</v>
      </c>
      <c r="K33" s="304" t="s">
        <v>262</v>
      </c>
      <c r="L33" s="305"/>
      <c r="M33" s="310"/>
      <c r="N33" s="314"/>
      <c r="O33" s="314"/>
      <c r="P33" s="326"/>
      <c r="Q33" s="326"/>
      <c r="R33" s="310"/>
      <c r="S33" s="335"/>
      <c r="T33" s="305"/>
      <c r="U33" s="305"/>
      <c r="V33" s="305"/>
      <c r="W33" s="305" t="s">
        <v>202</v>
      </c>
      <c r="X33" s="305" t="s">
        <v>206</v>
      </c>
      <c r="Y33" s="346"/>
      <c r="Z33" s="349"/>
      <c r="AA33" s="349"/>
      <c r="AB33" s="349"/>
    </row>
    <row r="34" spans="1:29" s="257" customFormat="1" ht="21" customHeight="1">
      <c r="A34" s="362"/>
      <c r="B34" s="264" t="s">
        <v>44</v>
      </c>
      <c r="C34" s="264"/>
      <c r="D34" s="264"/>
      <c r="E34" s="264"/>
      <c r="F34" s="264"/>
      <c r="G34" s="280" t="s">
        <v>12</v>
      </c>
      <c r="H34" s="280" t="s">
        <v>49</v>
      </c>
      <c r="I34" s="280" t="s">
        <v>12</v>
      </c>
      <c r="J34" s="280" t="s">
        <v>112</v>
      </c>
      <c r="K34" s="305"/>
      <c r="L34" s="305"/>
      <c r="M34" s="310"/>
      <c r="N34" s="314"/>
      <c r="O34" s="314"/>
      <c r="P34" s="326"/>
      <c r="Q34" s="326"/>
      <c r="R34" s="310"/>
      <c r="S34" s="335"/>
      <c r="T34" s="305"/>
      <c r="U34" s="305"/>
      <c r="V34" s="305"/>
      <c r="W34" s="305"/>
      <c r="X34" s="305"/>
      <c r="Y34" s="346"/>
      <c r="Z34" s="349"/>
      <c r="AA34" s="349"/>
      <c r="AB34" s="349"/>
    </row>
    <row r="35" spans="1:29" s="257" customFormat="1" ht="21" customHeight="1">
      <c r="A35" s="362"/>
      <c r="G35" s="279"/>
      <c r="H35" s="280" t="s">
        <v>183</v>
      </c>
      <c r="I35" s="279"/>
      <c r="J35" s="280" t="s">
        <v>183</v>
      </c>
      <c r="K35" s="305"/>
      <c r="L35" s="305"/>
      <c r="M35" s="310"/>
      <c r="N35" s="314"/>
      <c r="O35" s="314"/>
      <c r="P35" s="326"/>
      <c r="Q35" s="326"/>
      <c r="R35" s="310"/>
      <c r="S35" s="335"/>
      <c r="T35" s="305"/>
      <c r="U35" s="305"/>
      <c r="V35" s="305"/>
      <c r="W35" s="305" t="s">
        <v>207</v>
      </c>
      <c r="X35" s="305" t="s">
        <v>210</v>
      </c>
      <c r="Y35" s="346"/>
      <c r="Z35" s="349"/>
      <c r="AA35" s="349"/>
      <c r="AB35" s="349"/>
    </row>
    <row r="36" spans="1:29" s="257" customFormat="1" ht="21" customHeight="1">
      <c r="A36" s="362"/>
      <c r="G36" s="279"/>
      <c r="H36" s="280" t="s">
        <v>184</v>
      </c>
      <c r="I36" s="279"/>
      <c r="J36" s="280" t="s">
        <v>184</v>
      </c>
      <c r="K36" s="305"/>
      <c r="L36" s="305"/>
      <c r="M36" s="310"/>
      <c r="N36" s="314"/>
      <c r="O36" s="314"/>
      <c r="P36" s="326"/>
      <c r="Q36" s="326"/>
      <c r="R36" s="310"/>
      <c r="S36" s="335"/>
      <c r="T36" s="305"/>
      <c r="U36" s="305"/>
      <c r="V36" s="305"/>
      <c r="W36" s="305"/>
      <c r="X36" s="305"/>
      <c r="Y36" s="346"/>
      <c r="Z36" s="349"/>
      <c r="AA36" s="349"/>
      <c r="AB36" s="349"/>
    </row>
    <row r="37" spans="1:29" s="257" customFormat="1" ht="21" customHeight="1">
      <c r="A37" s="362"/>
      <c r="B37" s="265"/>
      <c r="C37" s="265"/>
      <c r="D37" s="265"/>
      <c r="E37" s="265"/>
      <c r="F37" s="265"/>
      <c r="G37" s="281" t="s">
        <v>4</v>
      </c>
      <c r="H37" s="281" t="s">
        <v>4</v>
      </c>
      <c r="I37" s="281" t="s">
        <v>4</v>
      </c>
      <c r="J37" s="281" t="s">
        <v>4</v>
      </c>
      <c r="K37" s="297" t="s">
        <v>4</v>
      </c>
      <c r="L37" s="308"/>
      <c r="M37" s="311"/>
      <c r="N37" s="315"/>
      <c r="O37" s="315"/>
      <c r="P37" s="327"/>
      <c r="Q37" s="327"/>
      <c r="R37" s="311"/>
      <c r="S37" s="336"/>
      <c r="T37" s="308"/>
      <c r="U37" s="308"/>
      <c r="V37" s="308"/>
      <c r="W37" s="308" t="s">
        <v>54</v>
      </c>
      <c r="X37" s="308" t="s">
        <v>213</v>
      </c>
      <c r="Y37" s="347"/>
      <c r="Z37" s="349"/>
      <c r="AA37" s="349"/>
      <c r="AB37" s="349"/>
    </row>
    <row r="38" spans="1:29" s="256" customFormat="1" ht="6.75" customHeight="1">
      <c r="A38" s="362"/>
      <c r="G38" s="282" t="s">
        <v>186</v>
      </c>
      <c r="H38" s="293" t="s">
        <v>186</v>
      </c>
      <c r="I38" s="293" t="s">
        <v>186</v>
      </c>
      <c r="K38" s="306"/>
      <c r="T38" s="266" t="s">
        <v>215</v>
      </c>
    </row>
    <row r="39" spans="1:29" s="256" customFormat="1" ht="12.75" customHeight="1">
      <c r="A39" s="362"/>
      <c r="B39" s="266" t="s">
        <v>84</v>
      </c>
      <c r="D39" s="267" t="s">
        <v>187</v>
      </c>
      <c r="E39" s="267" t="s">
        <v>175</v>
      </c>
      <c r="G39" s="283" t="s">
        <v>165</v>
      </c>
      <c r="H39" s="294" t="s">
        <v>165</v>
      </c>
      <c r="I39" s="294" t="s">
        <v>165</v>
      </c>
      <c r="J39" s="294" t="s">
        <v>165</v>
      </c>
      <c r="K39" s="294" t="s">
        <v>165</v>
      </c>
      <c r="L39" s="294">
        <v>0.1</v>
      </c>
      <c r="M39" s="294">
        <v>0.1</v>
      </c>
      <c r="N39" s="316">
        <v>2.9</v>
      </c>
      <c r="O39" s="316">
        <v>0.6</v>
      </c>
      <c r="P39" s="294" t="s">
        <v>165</v>
      </c>
      <c r="Q39" s="294" t="s">
        <v>165</v>
      </c>
      <c r="R39" s="316">
        <v>0.1</v>
      </c>
      <c r="S39" s="294" t="s">
        <v>165</v>
      </c>
      <c r="T39" s="316" t="s">
        <v>189</v>
      </c>
      <c r="U39" s="294" t="s">
        <v>165</v>
      </c>
      <c r="V39" s="316">
        <v>1</v>
      </c>
      <c r="W39" s="316" t="s">
        <v>189</v>
      </c>
      <c r="X39" s="316">
        <v>1.6</v>
      </c>
      <c r="Y39" s="316">
        <v>2.5</v>
      </c>
      <c r="Z39" s="316"/>
      <c r="AA39" s="354"/>
      <c r="AB39" s="355"/>
      <c r="AC39" s="355"/>
    </row>
    <row r="40" spans="1:29" s="256" customFormat="1" ht="17.25" customHeight="1">
      <c r="A40" s="362"/>
      <c r="E40" s="267" t="s">
        <v>12</v>
      </c>
      <c r="G40" s="283" t="s">
        <v>165</v>
      </c>
      <c r="H40" s="294" t="s">
        <v>165</v>
      </c>
      <c r="I40" s="294" t="s">
        <v>165</v>
      </c>
      <c r="J40" s="294" t="s">
        <v>165</v>
      </c>
      <c r="K40" s="294" t="s">
        <v>165</v>
      </c>
      <c r="L40" s="294">
        <v>4.5999999999999996</v>
      </c>
      <c r="M40" s="294">
        <v>2.4</v>
      </c>
      <c r="N40" s="316">
        <v>3.8</v>
      </c>
      <c r="O40" s="316">
        <v>0.6</v>
      </c>
      <c r="P40" s="316">
        <v>0.1</v>
      </c>
      <c r="Q40" s="316" t="s">
        <v>189</v>
      </c>
      <c r="R40" s="316">
        <v>0.6</v>
      </c>
      <c r="S40" s="316">
        <v>4.7</v>
      </c>
      <c r="T40" s="316">
        <v>0.3</v>
      </c>
      <c r="U40" s="316">
        <v>0</v>
      </c>
      <c r="V40" s="316">
        <v>3.8</v>
      </c>
      <c r="W40" s="316">
        <v>0.2</v>
      </c>
      <c r="X40" s="316">
        <v>0.3</v>
      </c>
      <c r="Y40" s="316">
        <v>8.9</v>
      </c>
      <c r="Z40" s="316"/>
      <c r="AA40" s="355"/>
      <c r="AB40" s="355"/>
      <c r="AC40" s="355"/>
    </row>
    <row r="41" spans="1:29" s="256" customFormat="1" ht="12.75" customHeight="1">
      <c r="A41" s="362"/>
      <c r="B41" s="267" t="s">
        <v>190</v>
      </c>
      <c r="D41" s="267" t="s">
        <v>191</v>
      </c>
      <c r="E41" s="267" t="s">
        <v>175</v>
      </c>
      <c r="G41" s="283" t="s">
        <v>165</v>
      </c>
      <c r="H41" s="294" t="s">
        <v>165</v>
      </c>
      <c r="I41" s="294" t="s">
        <v>165</v>
      </c>
      <c r="J41" s="294" t="s">
        <v>165</v>
      </c>
      <c r="K41" s="294" t="s">
        <v>165</v>
      </c>
      <c r="L41" s="294">
        <v>2.8</v>
      </c>
      <c r="M41" s="294">
        <v>2.9</v>
      </c>
      <c r="N41" s="316">
        <v>3.4</v>
      </c>
      <c r="O41" s="316">
        <v>0.5</v>
      </c>
      <c r="P41" s="316" t="s">
        <v>189</v>
      </c>
      <c r="Q41" s="316" t="s">
        <v>189</v>
      </c>
      <c r="R41" s="316">
        <v>1.3</v>
      </c>
      <c r="S41" s="316">
        <v>4.7</v>
      </c>
      <c r="T41" s="316">
        <v>0.1</v>
      </c>
      <c r="U41" s="316" t="s">
        <v>189</v>
      </c>
      <c r="V41" s="316">
        <v>5</v>
      </c>
      <c r="W41" s="316" t="s">
        <v>189</v>
      </c>
      <c r="X41" s="316">
        <v>0.3</v>
      </c>
      <c r="Y41" s="316">
        <v>8.1999999999999993</v>
      </c>
      <c r="Z41" s="316"/>
      <c r="AA41" s="355"/>
      <c r="AB41" s="355"/>
      <c r="AC41" s="355"/>
    </row>
    <row r="42" spans="1:29" s="256" customFormat="1" ht="12.75" customHeight="1">
      <c r="A42" s="362"/>
      <c r="D42" s="267" t="s">
        <v>138</v>
      </c>
      <c r="G42" s="283" t="s">
        <v>165</v>
      </c>
      <c r="H42" s="294" t="s">
        <v>165</v>
      </c>
      <c r="I42" s="294" t="s">
        <v>165</v>
      </c>
      <c r="J42" s="294" t="s">
        <v>165</v>
      </c>
      <c r="K42" s="294" t="s">
        <v>165</v>
      </c>
      <c r="L42" s="294">
        <v>3.5</v>
      </c>
      <c r="M42" s="294">
        <v>2</v>
      </c>
      <c r="N42" s="316">
        <v>4.2</v>
      </c>
      <c r="O42" s="316">
        <v>0.8</v>
      </c>
      <c r="P42" s="316">
        <v>0.2</v>
      </c>
      <c r="Q42" s="316" t="s">
        <v>189</v>
      </c>
      <c r="R42" s="316">
        <v>0.5</v>
      </c>
      <c r="S42" s="294" t="s">
        <v>165</v>
      </c>
      <c r="T42" s="316">
        <v>0</v>
      </c>
      <c r="U42" s="316">
        <v>0</v>
      </c>
      <c r="V42" s="316">
        <v>3.9</v>
      </c>
      <c r="W42" s="316">
        <v>0.3</v>
      </c>
      <c r="X42" s="316">
        <v>0.3</v>
      </c>
      <c r="Y42" s="316">
        <v>8.9</v>
      </c>
      <c r="Z42" s="316"/>
      <c r="AA42" s="355"/>
      <c r="AB42" s="355"/>
      <c r="AC42" s="355"/>
    </row>
    <row r="43" spans="1:29" s="256" customFormat="1" ht="12.75" customHeight="1">
      <c r="A43" s="362"/>
      <c r="B43" s="267" t="s">
        <v>193</v>
      </c>
      <c r="D43" s="267" t="s">
        <v>195</v>
      </c>
      <c r="G43" s="283" t="s">
        <v>165</v>
      </c>
      <c r="H43" s="294" t="s">
        <v>165</v>
      </c>
      <c r="I43" s="294" t="s">
        <v>165</v>
      </c>
      <c r="J43" s="294" t="s">
        <v>165</v>
      </c>
      <c r="K43" s="294" t="s">
        <v>165</v>
      </c>
      <c r="L43" s="294">
        <v>4</v>
      </c>
      <c r="M43" s="294">
        <v>2.2999999999999998</v>
      </c>
      <c r="N43" s="316">
        <v>3.7</v>
      </c>
      <c r="O43" s="316">
        <v>0.9</v>
      </c>
      <c r="P43" s="316" t="s">
        <v>189</v>
      </c>
      <c r="Q43" s="316" t="s">
        <v>189</v>
      </c>
      <c r="R43" s="316">
        <v>0.7</v>
      </c>
      <c r="S43" s="294" t="s">
        <v>165</v>
      </c>
      <c r="T43" s="316">
        <v>0</v>
      </c>
      <c r="U43" s="316" t="s">
        <v>189</v>
      </c>
      <c r="V43" s="316">
        <v>3.5</v>
      </c>
      <c r="W43" s="316">
        <v>0.5</v>
      </c>
      <c r="X43" s="316">
        <v>0.3</v>
      </c>
      <c r="Y43" s="316">
        <v>8.9</v>
      </c>
      <c r="Z43" s="316"/>
      <c r="AA43" s="355"/>
      <c r="AB43" s="355"/>
      <c r="AC43" s="355"/>
    </row>
    <row r="44" spans="1:29" s="256" customFormat="1" ht="12.75" customHeight="1">
      <c r="A44" s="362"/>
      <c r="D44" s="267" t="s">
        <v>11</v>
      </c>
      <c r="G44" s="283" t="s">
        <v>165</v>
      </c>
      <c r="H44" s="294" t="s">
        <v>165</v>
      </c>
      <c r="I44" s="294" t="s">
        <v>165</v>
      </c>
      <c r="J44" s="294" t="s">
        <v>165</v>
      </c>
      <c r="K44" s="294" t="s">
        <v>165</v>
      </c>
      <c r="L44" s="294">
        <v>5.5</v>
      </c>
      <c r="M44" s="294">
        <v>3.1</v>
      </c>
      <c r="N44" s="316">
        <v>4.8</v>
      </c>
      <c r="O44" s="316">
        <v>0.7</v>
      </c>
      <c r="P44" s="316">
        <v>0.1</v>
      </c>
      <c r="Q44" s="316" t="s">
        <v>189</v>
      </c>
      <c r="R44" s="316">
        <v>0.7</v>
      </c>
      <c r="S44" s="294" t="s">
        <v>165</v>
      </c>
      <c r="T44" s="316">
        <v>0.2</v>
      </c>
      <c r="U44" s="316" t="s">
        <v>189</v>
      </c>
      <c r="V44" s="294">
        <v>4</v>
      </c>
      <c r="W44" s="316">
        <v>0</v>
      </c>
      <c r="X44" s="316">
        <v>0.3</v>
      </c>
      <c r="Y44" s="316">
        <v>10.4</v>
      </c>
      <c r="Z44" s="316"/>
      <c r="AA44" s="354"/>
      <c r="AB44" s="355"/>
      <c r="AC44" s="355"/>
    </row>
    <row r="45" spans="1:29" s="256" customFormat="1" ht="12.75" customHeight="1">
      <c r="A45" s="362"/>
      <c r="B45" s="267" t="s">
        <v>196</v>
      </c>
      <c r="D45" s="267" t="s">
        <v>60</v>
      </c>
      <c r="G45" s="283" t="s">
        <v>165</v>
      </c>
      <c r="H45" s="294" t="s">
        <v>165</v>
      </c>
      <c r="I45" s="294" t="s">
        <v>165</v>
      </c>
      <c r="J45" s="294" t="s">
        <v>165</v>
      </c>
      <c r="K45" s="294" t="s">
        <v>165</v>
      </c>
      <c r="L45" s="294">
        <v>6.4</v>
      </c>
      <c r="M45" s="294">
        <v>1.8</v>
      </c>
      <c r="N45" s="316">
        <v>3.5</v>
      </c>
      <c r="O45" s="316">
        <v>0.5</v>
      </c>
      <c r="P45" s="316" t="s">
        <v>189</v>
      </c>
      <c r="Q45" s="316" t="s">
        <v>189</v>
      </c>
      <c r="R45" s="316">
        <v>0.5</v>
      </c>
      <c r="S45" s="294" t="s">
        <v>165</v>
      </c>
      <c r="T45" s="316">
        <v>0.8</v>
      </c>
      <c r="U45" s="316" t="s">
        <v>189</v>
      </c>
      <c r="V45" s="294">
        <v>3.8</v>
      </c>
      <c r="W45" s="316">
        <v>0.1</v>
      </c>
      <c r="X45" s="316">
        <v>0.1</v>
      </c>
      <c r="Y45" s="316">
        <v>8</v>
      </c>
      <c r="Z45" s="316"/>
      <c r="AA45" s="354"/>
      <c r="AB45" s="355"/>
      <c r="AC45" s="355"/>
    </row>
    <row r="46" spans="1:29" s="256" customFormat="1" ht="12.75" customHeight="1">
      <c r="A46" s="362"/>
      <c r="D46" s="267" t="s">
        <v>61</v>
      </c>
      <c r="G46" s="283" t="s">
        <v>165</v>
      </c>
      <c r="H46" s="294" t="s">
        <v>165</v>
      </c>
      <c r="I46" s="294" t="s">
        <v>165</v>
      </c>
      <c r="J46" s="294" t="s">
        <v>165</v>
      </c>
      <c r="K46" s="294" t="s">
        <v>165</v>
      </c>
      <c r="L46" s="294">
        <v>5.2</v>
      </c>
      <c r="M46" s="294">
        <v>2.1</v>
      </c>
      <c r="N46" s="316">
        <v>3.3</v>
      </c>
      <c r="O46" s="316">
        <v>0.3</v>
      </c>
      <c r="P46" s="316">
        <v>0</v>
      </c>
      <c r="Q46" s="316" t="s">
        <v>189</v>
      </c>
      <c r="R46" s="316">
        <v>0.4</v>
      </c>
      <c r="S46" s="294" t="s">
        <v>165</v>
      </c>
      <c r="T46" s="316">
        <v>0.4</v>
      </c>
      <c r="U46" s="316" t="s">
        <v>189</v>
      </c>
      <c r="V46" s="294">
        <v>3</v>
      </c>
      <c r="W46" s="316">
        <v>0.2</v>
      </c>
      <c r="X46" s="316">
        <v>0.3</v>
      </c>
      <c r="Y46" s="316">
        <v>8.8000000000000007</v>
      </c>
      <c r="Z46" s="316"/>
      <c r="AA46" s="355"/>
      <c r="AB46" s="355"/>
      <c r="AC46" s="355"/>
    </row>
    <row r="47" spans="1:29" s="256" customFormat="1" ht="18" customHeight="1">
      <c r="A47" s="362"/>
      <c r="E47" s="267" t="s">
        <v>12</v>
      </c>
      <c r="G47" s="283">
        <v>0.5</v>
      </c>
      <c r="H47" s="294">
        <v>0</v>
      </c>
      <c r="I47" s="294">
        <v>0.5</v>
      </c>
      <c r="J47" s="301">
        <v>0.3</v>
      </c>
      <c r="K47" s="301">
        <v>0.2</v>
      </c>
      <c r="L47" s="294">
        <v>3.5</v>
      </c>
      <c r="M47" s="294">
        <v>2.8</v>
      </c>
      <c r="N47" s="316">
        <v>3.8</v>
      </c>
      <c r="O47" s="316">
        <v>0.5</v>
      </c>
      <c r="P47" s="316" t="s">
        <v>189</v>
      </c>
      <c r="Q47" s="316" t="s">
        <v>189</v>
      </c>
      <c r="R47" s="316">
        <v>0.9</v>
      </c>
      <c r="S47" s="316">
        <v>5.6</v>
      </c>
      <c r="T47" s="316">
        <v>1.6</v>
      </c>
      <c r="U47" s="316">
        <v>0.1</v>
      </c>
      <c r="V47" s="294">
        <v>3.3</v>
      </c>
      <c r="W47" s="316">
        <v>0.4</v>
      </c>
      <c r="X47" s="316">
        <v>0.2</v>
      </c>
      <c r="Y47" s="316">
        <v>8.6999999999999993</v>
      </c>
      <c r="Z47" s="316"/>
      <c r="AA47" s="357"/>
      <c r="AB47" s="355"/>
      <c r="AC47" s="355"/>
    </row>
    <row r="48" spans="1:29" s="256" customFormat="1" ht="12.75" customHeight="1">
      <c r="A48" s="362"/>
      <c r="D48" s="267" t="s">
        <v>62</v>
      </c>
      <c r="E48" s="267" t="s">
        <v>175</v>
      </c>
      <c r="G48" s="283">
        <v>0.5</v>
      </c>
      <c r="H48" s="294">
        <v>0</v>
      </c>
      <c r="I48" s="294">
        <v>0.5</v>
      </c>
      <c r="J48" s="301">
        <v>0.3</v>
      </c>
      <c r="K48" s="301">
        <v>0.2</v>
      </c>
      <c r="L48" s="294">
        <v>2.9</v>
      </c>
      <c r="M48" s="294">
        <v>2.9</v>
      </c>
      <c r="N48" s="316">
        <v>3.9</v>
      </c>
      <c r="O48" s="316">
        <v>0.5</v>
      </c>
      <c r="P48" s="316" t="s">
        <v>189</v>
      </c>
      <c r="Q48" s="316" t="s">
        <v>189</v>
      </c>
      <c r="R48" s="316">
        <v>0.7</v>
      </c>
      <c r="S48" s="316">
        <v>5.6</v>
      </c>
      <c r="T48" s="316">
        <v>1.3</v>
      </c>
      <c r="U48" s="316" t="s">
        <v>189</v>
      </c>
      <c r="V48" s="294">
        <v>3.5</v>
      </c>
      <c r="W48" s="316">
        <v>0.4</v>
      </c>
      <c r="X48" s="316">
        <v>0.4</v>
      </c>
      <c r="Y48" s="316">
        <v>8.1999999999999993</v>
      </c>
      <c r="Z48" s="316"/>
      <c r="AA48" s="357"/>
      <c r="AB48" s="355"/>
      <c r="AC48" s="355"/>
    </row>
    <row r="49" spans="1:29" s="256" customFormat="1" ht="12.75" customHeight="1">
      <c r="A49" s="362"/>
      <c r="D49" s="267" t="s">
        <v>63</v>
      </c>
      <c r="G49" s="283" t="s">
        <v>165</v>
      </c>
      <c r="H49" s="294" t="s">
        <v>165</v>
      </c>
      <c r="I49" s="294" t="s">
        <v>165</v>
      </c>
      <c r="J49" s="294" t="s">
        <v>165</v>
      </c>
      <c r="K49" s="294" t="s">
        <v>165</v>
      </c>
      <c r="L49" s="294">
        <v>3.9</v>
      </c>
      <c r="M49" s="294">
        <v>2.9</v>
      </c>
      <c r="N49" s="316">
        <v>3.9</v>
      </c>
      <c r="O49" s="316">
        <v>0.7</v>
      </c>
      <c r="P49" s="316" t="s">
        <v>189</v>
      </c>
      <c r="Q49" s="316" t="s">
        <v>189</v>
      </c>
      <c r="R49" s="316">
        <v>1.2</v>
      </c>
      <c r="S49" s="294" t="s">
        <v>165</v>
      </c>
      <c r="T49" s="316">
        <v>2</v>
      </c>
      <c r="U49" s="316">
        <v>0.2</v>
      </c>
      <c r="V49" s="294">
        <v>3.5</v>
      </c>
      <c r="W49" s="316">
        <v>0.2</v>
      </c>
      <c r="X49" s="316">
        <v>0.1</v>
      </c>
      <c r="Y49" s="316">
        <v>7.6</v>
      </c>
      <c r="Z49" s="316"/>
      <c r="AA49" s="357"/>
      <c r="AB49" s="355"/>
      <c r="AC49" s="355"/>
    </row>
    <row r="50" spans="1:29" s="256" customFormat="1" ht="12.75" customHeight="1">
      <c r="A50" s="362"/>
      <c r="D50" s="267" t="s">
        <v>66</v>
      </c>
      <c r="G50" s="283" t="s">
        <v>165</v>
      </c>
      <c r="H50" s="294" t="s">
        <v>165</v>
      </c>
      <c r="I50" s="294" t="s">
        <v>165</v>
      </c>
      <c r="J50" s="294" t="s">
        <v>165</v>
      </c>
      <c r="K50" s="294" t="s">
        <v>165</v>
      </c>
      <c r="L50" s="294">
        <v>3.9</v>
      </c>
      <c r="M50" s="294">
        <v>2.5</v>
      </c>
      <c r="N50" s="316">
        <v>3.6</v>
      </c>
      <c r="O50" s="316">
        <v>0.3</v>
      </c>
      <c r="P50" s="316" t="s">
        <v>189</v>
      </c>
      <c r="Q50" s="316" t="s">
        <v>189</v>
      </c>
      <c r="R50" s="316">
        <v>0.9</v>
      </c>
      <c r="S50" s="294" t="s">
        <v>165</v>
      </c>
      <c r="T50" s="316">
        <v>1.6</v>
      </c>
      <c r="U50" s="316">
        <v>0.1</v>
      </c>
      <c r="V50" s="294">
        <v>2.8</v>
      </c>
      <c r="W50" s="316">
        <v>0.5</v>
      </c>
      <c r="X50" s="316">
        <v>0.1</v>
      </c>
      <c r="Y50" s="316">
        <v>10.3</v>
      </c>
      <c r="Z50" s="316"/>
      <c r="AA50" s="357"/>
      <c r="AB50" s="355"/>
      <c r="AC50" s="355"/>
    </row>
    <row r="51" spans="1:29" s="256" customFormat="1" ht="18.75" customHeight="1">
      <c r="A51" s="362"/>
      <c r="B51" s="267" t="s">
        <v>197</v>
      </c>
      <c r="E51" s="267" t="s">
        <v>12</v>
      </c>
      <c r="G51" s="283" t="s">
        <v>165</v>
      </c>
      <c r="H51" s="294" t="s">
        <v>165</v>
      </c>
      <c r="I51" s="294" t="s">
        <v>165</v>
      </c>
      <c r="J51" s="294" t="s">
        <v>165</v>
      </c>
      <c r="K51" s="294" t="s">
        <v>165</v>
      </c>
      <c r="L51" s="294">
        <v>0.9</v>
      </c>
      <c r="M51" s="294">
        <v>0.8</v>
      </c>
      <c r="N51" s="316">
        <v>3.5</v>
      </c>
      <c r="O51" s="316">
        <v>0</v>
      </c>
      <c r="P51" s="294" t="s">
        <v>165</v>
      </c>
      <c r="Q51" s="294" t="s">
        <v>189</v>
      </c>
      <c r="R51" s="316">
        <v>0.4</v>
      </c>
      <c r="S51" s="316">
        <v>3.2</v>
      </c>
      <c r="T51" s="316">
        <v>0.9</v>
      </c>
      <c r="U51" s="316">
        <v>0.5</v>
      </c>
      <c r="V51" s="294">
        <v>2.2999999999999998</v>
      </c>
      <c r="W51" s="316">
        <v>0.3</v>
      </c>
      <c r="X51" s="316">
        <v>0</v>
      </c>
      <c r="Y51" s="316">
        <v>4.3</v>
      </c>
      <c r="Z51" s="316"/>
      <c r="AA51" s="357"/>
      <c r="AB51" s="354"/>
      <c r="AC51" s="355"/>
    </row>
    <row r="52" spans="1:29" s="256" customFormat="1" ht="12.75" customHeight="1">
      <c r="A52" s="362"/>
      <c r="B52" s="267" t="s">
        <v>200</v>
      </c>
      <c r="D52" s="267" t="s">
        <v>67</v>
      </c>
      <c r="E52" s="267" t="s">
        <v>175</v>
      </c>
      <c r="G52" s="283" t="s">
        <v>165</v>
      </c>
      <c r="H52" s="294" t="s">
        <v>165</v>
      </c>
      <c r="I52" s="294" t="s">
        <v>165</v>
      </c>
      <c r="J52" s="294" t="s">
        <v>165</v>
      </c>
      <c r="K52" s="294" t="s">
        <v>165</v>
      </c>
      <c r="L52" s="294">
        <v>1.1000000000000001</v>
      </c>
      <c r="M52" s="294">
        <v>1.1000000000000001</v>
      </c>
      <c r="N52" s="316">
        <v>4.2</v>
      </c>
      <c r="O52" s="316" t="s">
        <v>189</v>
      </c>
      <c r="P52" s="294" t="s">
        <v>165</v>
      </c>
      <c r="Q52" s="294" t="s">
        <v>189</v>
      </c>
      <c r="R52" s="316">
        <v>0.4</v>
      </c>
      <c r="S52" s="316">
        <v>3.2</v>
      </c>
      <c r="T52" s="316">
        <v>1.5</v>
      </c>
      <c r="U52" s="316">
        <v>0.5</v>
      </c>
      <c r="V52" s="294">
        <v>2.8</v>
      </c>
      <c r="W52" s="316">
        <v>0</v>
      </c>
      <c r="X52" s="316" t="s">
        <v>189</v>
      </c>
      <c r="Y52" s="316">
        <v>6</v>
      </c>
      <c r="Z52" s="316"/>
      <c r="AA52" s="357"/>
      <c r="AB52" s="354"/>
      <c r="AC52" s="355"/>
    </row>
    <row r="53" spans="1:29" s="256" customFormat="1" ht="12.75" customHeight="1">
      <c r="A53" s="362"/>
      <c r="B53" s="267" t="s">
        <v>193</v>
      </c>
      <c r="D53" s="267" t="s">
        <v>71</v>
      </c>
      <c r="G53" s="283" t="s">
        <v>165</v>
      </c>
      <c r="H53" s="294" t="s">
        <v>165</v>
      </c>
      <c r="I53" s="294" t="s">
        <v>165</v>
      </c>
      <c r="J53" s="294" t="s">
        <v>165</v>
      </c>
      <c r="K53" s="294" t="s">
        <v>165</v>
      </c>
      <c r="L53" s="294">
        <v>0.9</v>
      </c>
      <c r="M53" s="294">
        <v>0.8</v>
      </c>
      <c r="N53" s="316">
        <v>2.6</v>
      </c>
      <c r="O53" s="316">
        <v>0.1</v>
      </c>
      <c r="P53" s="294" t="s">
        <v>165</v>
      </c>
      <c r="Q53" s="294" t="s">
        <v>165</v>
      </c>
      <c r="R53" s="316">
        <v>0.4</v>
      </c>
      <c r="S53" s="294" t="s">
        <v>165</v>
      </c>
      <c r="T53" s="316">
        <v>0.8</v>
      </c>
      <c r="U53" s="316">
        <v>0.6</v>
      </c>
      <c r="V53" s="294">
        <v>2</v>
      </c>
      <c r="W53" s="316">
        <v>0.6</v>
      </c>
      <c r="X53" s="316">
        <v>0.1</v>
      </c>
      <c r="Y53" s="316">
        <v>3.2</v>
      </c>
      <c r="Z53" s="316"/>
      <c r="AA53" s="357"/>
      <c r="AB53" s="354"/>
      <c r="AC53" s="355"/>
    </row>
    <row r="54" spans="1:29" s="256" customFormat="1" ht="12.75" customHeight="1">
      <c r="A54" s="362"/>
      <c r="B54" s="267" t="s">
        <v>196</v>
      </c>
      <c r="D54" s="267" t="s">
        <v>32</v>
      </c>
      <c r="G54" s="283" t="s">
        <v>165</v>
      </c>
      <c r="H54" s="294" t="s">
        <v>165</v>
      </c>
      <c r="I54" s="294" t="s">
        <v>165</v>
      </c>
      <c r="J54" s="294" t="s">
        <v>165</v>
      </c>
      <c r="K54" s="294" t="s">
        <v>165</v>
      </c>
      <c r="L54" s="294">
        <v>0.8</v>
      </c>
      <c r="M54" s="294">
        <v>0.6</v>
      </c>
      <c r="N54" s="316">
        <v>3.6</v>
      </c>
      <c r="O54" s="316">
        <v>0</v>
      </c>
      <c r="P54" s="294" t="s">
        <v>165</v>
      </c>
      <c r="Q54" s="294" t="s">
        <v>165</v>
      </c>
      <c r="R54" s="316">
        <v>0.4</v>
      </c>
      <c r="S54" s="294" t="s">
        <v>165</v>
      </c>
      <c r="T54" s="316">
        <v>0.5</v>
      </c>
      <c r="U54" s="316">
        <v>0.4</v>
      </c>
      <c r="V54" s="294">
        <v>2.1</v>
      </c>
      <c r="W54" s="316">
        <v>0.2</v>
      </c>
      <c r="X54" s="316">
        <v>0</v>
      </c>
      <c r="Y54" s="316">
        <v>3.8</v>
      </c>
      <c r="Z54" s="316"/>
      <c r="AA54" s="356"/>
      <c r="AB54" s="359"/>
      <c r="AC54" s="360"/>
    </row>
    <row r="55" spans="1:29" s="256" customFormat="1" ht="6.75" customHeight="1">
      <c r="A55" s="362"/>
      <c r="B55" s="268"/>
      <c r="C55" s="268"/>
      <c r="D55" s="268"/>
      <c r="E55" s="268"/>
      <c r="F55" s="268"/>
      <c r="G55" s="284"/>
      <c r="H55" s="295"/>
      <c r="I55" s="295"/>
      <c r="J55" s="268"/>
      <c r="K55" s="268"/>
      <c r="L55" s="295"/>
      <c r="M55" s="295"/>
      <c r="N55" s="295"/>
      <c r="O55" s="295"/>
      <c r="P55" s="295"/>
      <c r="Q55" s="295"/>
      <c r="R55" s="295"/>
      <c r="S55" s="295"/>
      <c r="T55" s="295"/>
      <c r="U55" s="295"/>
      <c r="V55" s="295"/>
      <c r="W55" s="295"/>
      <c r="X55" s="295"/>
      <c r="Y55" s="295"/>
      <c r="Z55" s="295"/>
      <c r="AA55" s="358"/>
      <c r="AB55" s="358"/>
      <c r="AC55" s="358"/>
    </row>
    <row r="56" spans="1:29">
      <c r="A56" s="362"/>
      <c r="B56" s="269" t="s">
        <v>163</v>
      </c>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4"/>
    </row>
    <row r="57" spans="1:29">
      <c r="A57" s="362"/>
      <c r="B57" s="270" t="s">
        <v>249</v>
      </c>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c r="A58" s="362"/>
      <c r="B58" s="260" t="s">
        <v>255</v>
      </c>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c r="A59" s="256"/>
      <c r="B59" s="260" t="s">
        <v>342</v>
      </c>
      <c r="C59" s="4"/>
      <c r="D59" s="4"/>
      <c r="E59" s="4"/>
      <c r="F59" s="4"/>
      <c r="G59" s="4"/>
      <c r="H59" s="4"/>
      <c r="I59" s="4"/>
      <c r="J59" s="4"/>
      <c r="K59" s="4"/>
      <c r="L59" s="4"/>
      <c r="M59" s="4"/>
      <c r="N59" s="4"/>
      <c r="O59" s="4"/>
      <c r="P59" s="4"/>
      <c r="Q59" s="4"/>
      <c r="R59" s="4"/>
      <c r="S59" s="4"/>
      <c r="T59" s="4"/>
      <c r="U59" s="4"/>
      <c r="V59" s="4"/>
      <c r="W59" s="4"/>
      <c r="X59" s="4"/>
      <c r="Y59" s="4"/>
      <c r="Z59" s="4"/>
      <c r="AA59" s="4"/>
      <c r="AB59" s="4"/>
      <c r="AC59" s="4"/>
    </row>
  </sheetData>
  <mergeCells count="35">
    <mergeCell ref="Y4:AF4"/>
    <mergeCell ref="H5:K5"/>
    <mergeCell ref="L5:O5"/>
    <mergeCell ref="Y5:AA5"/>
    <mergeCell ref="G31:K31"/>
    <mergeCell ref="N31:O31"/>
    <mergeCell ref="V31:Y31"/>
    <mergeCell ref="V5:V10"/>
    <mergeCell ref="W5:W10"/>
    <mergeCell ref="X5:X10"/>
    <mergeCell ref="AB5:AB10"/>
    <mergeCell ref="AC5:AC10"/>
    <mergeCell ref="AD5:AD10"/>
    <mergeCell ref="AE5:AE10"/>
    <mergeCell ref="AF5:AF10"/>
    <mergeCell ref="Y6:Y10"/>
    <mergeCell ref="Z6:Z10"/>
    <mergeCell ref="AA6:AA10"/>
    <mergeCell ref="N32:N37"/>
    <mergeCell ref="O32:O37"/>
    <mergeCell ref="V32:V37"/>
    <mergeCell ref="W32:W37"/>
    <mergeCell ref="X32:X37"/>
    <mergeCell ref="Y32:Y37"/>
    <mergeCell ref="K33:K36"/>
    <mergeCell ref="A1:A58"/>
    <mergeCell ref="T4:T10"/>
    <mergeCell ref="L31:L37"/>
    <mergeCell ref="M31:M37"/>
    <mergeCell ref="P31:P37"/>
    <mergeCell ref="Q31:Q37"/>
    <mergeCell ref="R31:R37"/>
    <mergeCell ref="S31:S37"/>
    <mergeCell ref="T31:T37"/>
    <mergeCell ref="U31:U37"/>
  </mergeCells>
  <phoneticPr fontId="7"/>
  <printOptions verticalCentered="1"/>
  <pageMargins left="0.31496062992125984" right="0.31496062992125984" top="0.59055118110236227" bottom="0.39370078740157483" header="0" footer="0"/>
  <pageSetup paperSize="9" scale="69" fitToWidth="1" fitToHeight="1" orientation="landscape" usePrinterDefaults="1"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AF59"/>
  <sheetViews>
    <sheetView showGridLines="0" view="pageBreakPreview" zoomScaleNormal="75" zoomScaleSheetLayoutView="100" workbookViewId="0">
      <selection activeCell="AC36" sqref="AC36"/>
    </sheetView>
  </sheetViews>
  <sheetFormatPr defaultColWidth="7" defaultRowHeight="17.25"/>
  <cols>
    <col min="1" max="1" width="12.625" style="254" customWidth="1"/>
    <col min="2" max="2" width="6.75" style="254" customWidth="1"/>
    <col min="3" max="3" width="1.5" style="254" customWidth="1"/>
    <col min="4" max="4" width="1.875" style="254" customWidth="1"/>
    <col min="5" max="5" width="2.25" style="254" customWidth="1"/>
    <col min="6" max="6" width="1.125" style="254" customWidth="1"/>
    <col min="7" max="28" width="6.75" style="254" customWidth="1"/>
    <col min="29" max="16384" width="7" style="254"/>
  </cols>
  <sheetData>
    <row r="1" spans="1:32" ht="8.25" customHeight="1">
      <c r="A1" s="258" t="s">
        <v>298</v>
      </c>
    </row>
    <row r="2" spans="1:32" s="255" customFormat="1" ht="18.75">
      <c r="A2" s="362"/>
      <c r="B2" s="19"/>
      <c r="C2" s="19"/>
      <c r="D2" s="19"/>
      <c r="E2" s="19"/>
      <c r="F2" s="19"/>
      <c r="G2" s="19"/>
      <c r="H2" s="285" t="s">
        <v>43</v>
      </c>
      <c r="I2" s="19"/>
      <c r="J2" s="19"/>
      <c r="K2" s="19"/>
      <c r="L2" s="19"/>
      <c r="M2" s="19"/>
      <c r="N2" s="19"/>
      <c r="O2" s="19"/>
      <c r="P2" s="19"/>
      <c r="Q2" s="19"/>
      <c r="R2" s="19"/>
      <c r="S2" s="19"/>
      <c r="T2" s="19"/>
      <c r="U2" s="19"/>
      <c r="V2" s="19"/>
      <c r="W2" s="19"/>
      <c r="X2" s="19"/>
      <c r="Y2" s="19"/>
      <c r="Z2" s="19"/>
      <c r="AA2" s="19"/>
    </row>
    <row r="3" spans="1:32" s="256" customFormat="1" ht="12.75">
      <c r="A3" s="362"/>
      <c r="B3" s="262"/>
      <c r="Y3" s="289"/>
      <c r="AF3" s="289" t="s">
        <v>164</v>
      </c>
    </row>
    <row r="4" spans="1:32" s="257" customFormat="1" ht="12.75" customHeight="1">
      <c r="A4" s="362"/>
      <c r="B4" s="263"/>
      <c r="C4" s="263"/>
      <c r="D4" s="263"/>
      <c r="E4" s="263"/>
      <c r="F4" s="263"/>
      <c r="G4" s="271"/>
      <c r="H4" s="263"/>
      <c r="I4" s="263"/>
      <c r="J4" s="263"/>
      <c r="K4" s="263"/>
      <c r="L4" s="263"/>
      <c r="M4" s="263"/>
      <c r="N4" s="263"/>
      <c r="O4" s="317"/>
      <c r="P4" s="321" t="s">
        <v>332</v>
      </c>
      <c r="Q4" s="328"/>
      <c r="R4" s="328"/>
      <c r="S4" s="328"/>
      <c r="T4" s="337" t="s">
        <v>216</v>
      </c>
      <c r="U4" s="340" t="s">
        <v>166</v>
      </c>
      <c r="V4" s="321" t="s">
        <v>108</v>
      </c>
      <c r="W4" s="328"/>
      <c r="X4" s="328"/>
      <c r="Y4" s="312" t="s">
        <v>168</v>
      </c>
      <c r="Z4" s="292"/>
      <c r="AA4" s="292"/>
      <c r="AB4" s="292"/>
      <c r="AC4" s="292"/>
      <c r="AD4" s="292"/>
      <c r="AE4" s="292"/>
      <c r="AF4" s="292"/>
    </row>
    <row r="5" spans="1:32" s="257" customFormat="1" ht="12.75" customHeight="1">
      <c r="A5" s="362"/>
      <c r="G5" s="272"/>
      <c r="H5" s="286" t="s">
        <v>38</v>
      </c>
      <c r="I5" s="286"/>
      <c r="J5" s="286"/>
      <c r="K5" s="286"/>
      <c r="L5" s="286" t="s">
        <v>251</v>
      </c>
      <c r="M5" s="286"/>
      <c r="N5" s="286"/>
      <c r="O5" s="286"/>
      <c r="P5" s="322"/>
      <c r="Q5" s="329" t="s">
        <v>169</v>
      </c>
      <c r="R5" s="329" t="s">
        <v>171</v>
      </c>
      <c r="S5" s="330" t="s">
        <v>172</v>
      </c>
      <c r="T5" s="338"/>
      <c r="U5" s="279"/>
      <c r="V5" s="313" t="s">
        <v>137</v>
      </c>
      <c r="W5" s="341" t="s">
        <v>111</v>
      </c>
      <c r="X5" s="341" t="s">
        <v>334</v>
      </c>
      <c r="Y5" s="344" t="s">
        <v>240</v>
      </c>
      <c r="Z5" s="348"/>
      <c r="AA5" s="350"/>
      <c r="AB5" s="345" t="s">
        <v>217</v>
      </c>
      <c r="AC5" s="345" t="s">
        <v>218</v>
      </c>
      <c r="AD5" s="345" t="s">
        <v>212</v>
      </c>
      <c r="AE5" s="345" t="s">
        <v>221</v>
      </c>
      <c r="AF5" s="361" t="s">
        <v>118</v>
      </c>
    </row>
    <row r="6" spans="1:32" s="257" customFormat="1" ht="12.75" customHeight="1">
      <c r="A6" s="362"/>
      <c r="G6" s="272"/>
      <c r="H6" s="287" t="s">
        <v>335</v>
      </c>
      <c r="I6" s="287" t="s">
        <v>335</v>
      </c>
      <c r="J6" s="299">
        <v>0.7</v>
      </c>
      <c r="K6" s="299">
        <v>0.3</v>
      </c>
      <c r="L6" s="287" t="s">
        <v>335</v>
      </c>
      <c r="M6" s="287" t="s">
        <v>335</v>
      </c>
      <c r="N6" s="299">
        <v>0.7</v>
      </c>
      <c r="O6" s="299">
        <v>0.3</v>
      </c>
      <c r="P6" s="272"/>
      <c r="Q6" s="330" t="s">
        <v>176</v>
      </c>
      <c r="R6" s="330" t="s">
        <v>176</v>
      </c>
      <c r="S6" s="330" t="s">
        <v>176</v>
      </c>
      <c r="T6" s="338"/>
      <c r="U6" s="279"/>
      <c r="V6" s="314"/>
      <c r="W6" s="342"/>
      <c r="X6" s="342"/>
      <c r="Y6" s="345" t="s">
        <v>12</v>
      </c>
      <c r="Z6" s="341" t="s">
        <v>237</v>
      </c>
      <c r="AA6" s="351" t="s">
        <v>223</v>
      </c>
      <c r="AB6" s="338"/>
      <c r="AC6" s="338"/>
      <c r="AD6" s="338"/>
      <c r="AE6" s="338"/>
      <c r="AF6" s="338"/>
    </row>
    <row r="7" spans="1:32" s="257" customFormat="1" ht="12.75" customHeight="1">
      <c r="A7" s="362"/>
      <c r="B7" s="264" t="s">
        <v>44</v>
      </c>
      <c r="C7" s="264"/>
      <c r="D7" s="264"/>
      <c r="E7" s="264"/>
      <c r="F7" s="264"/>
      <c r="G7" s="273" t="s">
        <v>254</v>
      </c>
      <c r="H7" s="288" t="s">
        <v>174</v>
      </c>
      <c r="I7" s="272" t="s">
        <v>256</v>
      </c>
      <c r="J7" s="288" t="s">
        <v>256</v>
      </c>
      <c r="K7" s="288" t="s">
        <v>256</v>
      </c>
      <c r="L7" s="288" t="s">
        <v>174</v>
      </c>
      <c r="M7" s="272" t="s">
        <v>256</v>
      </c>
      <c r="N7" s="272" t="s">
        <v>16</v>
      </c>
      <c r="O7" s="272" t="s">
        <v>256</v>
      </c>
      <c r="P7" s="323" t="s">
        <v>12</v>
      </c>
      <c r="Q7" s="330" t="s">
        <v>91</v>
      </c>
      <c r="R7" s="330" t="s">
        <v>91</v>
      </c>
      <c r="S7" s="330" t="s">
        <v>91</v>
      </c>
      <c r="T7" s="338"/>
      <c r="U7" s="279"/>
      <c r="V7" s="314"/>
      <c r="W7" s="342"/>
      <c r="X7" s="342"/>
      <c r="Y7" s="338"/>
      <c r="Z7" s="342"/>
      <c r="AA7" s="352"/>
      <c r="AB7" s="338"/>
      <c r="AC7" s="338"/>
      <c r="AD7" s="338"/>
      <c r="AE7" s="338"/>
      <c r="AF7" s="338"/>
    </row>
    <row r="8" spans="1:32" s="257" customFormat="1" ht="12.75" customHeight="1">
      <c r="A8" s="362"/>
      <c r="G8" s="272"/>
      <c r="H8" s="272" t="s">
        <v>257</v>
      </c>
      <c r="I8" s="272" t="s">
        <v>258</v>
      </c>
      <c r="J8" s="272" t="s">
        <v>260</v>
      </c>
      <c r="K8" s="272" t="s">
        <v>126</v>
      </c>
      <c r="L8" s="272" t="s">
        <v>257</v>
      </c>
      <c r="M8" s="272" t="s">
        <v>258</v>
      </c>
      <c r="N8" s="272" t="s">
        <v>260</v>
      </c>
      <c r="O8" s="272" t="s">
        <v>157</v>
      </c>
      <c r="P8" s="272"/>
      <c r="Q8" s="331">
        <v>0.7</v>
      </c>
      <c r="R8" s="331">
        <v>0.3</v>
      </c>
      <c r="S8" s="280"/>
      <c r="T8" s="338"/>
      <c r="U8" s="279"/>
      <c r="V8" s="314"/>
      <c r="W8" s="342"/>
      <c r="X8" s="342"/>
      <c r="Y8" s="338"/>
      <c r="Z8" s="342"/>
      <c r="AA8" s="352"/>
      <c r="AB8" s="338"/>
      <c r="AC8" s="338"/>
      <c r="AD8" s="338"/>
      <c r="AE8" s="338"/>
      <c r="AF8" s="338"/>
    </row>
    <row r="9" spans="1:32" s="257" customFormat="1" ht="12.75" customHeight="1">
      <c r="A9" s="362"/>
      <c r="G9" s="272"/>
      <c r="H9" s="272"/>
      <c r="I9" s="296" t="s">
        <v>174</v>
      </c>
      <c r="J9" s="296" t="s">
        <v>174</v>
      </c>
      <c r="K9" s="272"/>
      <c r="L9" s="272"/>
      <c r="M9" s="296" t="s">
        <v>174</v>
      </c>
      <c r="N9" s="296" t="s">
        <v>174</v>
      </c>
      <c r="O9" s="296"/>
      <c r="P9" s="272"/>
      <c r="Q9" s="296" t="s">
        <v>336</v>
      </c>
      <c r="R9" s="296" t="s">
        <v>336</v>
      </c>
      <c r="S9" s="280"/>
      <c r="T9" s="338"/>
      <c r="U9" s="279"/>
      <c r="V9" s="314"/>
      <c r="W9" s="342"/>
      <c r="X9" s="342"/>
      <c r="Y9" s="338"/>
      <c r="Z9" s="342"/>
      <c r="AA9" s="352"/>
      <c r="AB9" s="338"/>
      <c r="AC9" s="338"/>
      <c r="AD9" s="338"/>
      <c r="AE9" s="338"/>
      <c r="AF9" s="338"/>
    </row>
    <row r="10" spans="1:32" s="257" customFormat="1" ht="18.75" customHeight="1">
      <c r="A10" s="362"/>
      <c r="B10" s="265"/>
      <c r="C10" s="265"/>
      <c r="D10" s="265"/>
      <c r="E10" s="265"/>
      <c r="F10" s="265"/>
      <c r="G10" s="274"/>
      <c r="H10" s="274"/>
      <c r="I10" s="297" t="s">
        <v>257</v>
      </c>
      <c r="J10" s="297" t="s">
        <v>257</v>
      </c>
      <c r="K10" s="274"/>
      <c r="L10" s="274"/>
      <c r="M10" s="297" t="s">
        <v>257</v>
      </c>
      <c r="N10" s="297" t="s">
        <v>257</v>
      </c>
      <c r="O10" s="297"/>
      <c r="P10" s="274"/>
      <c r="Q10" s="297" t="s">
        <v>338</v>
      </c>
      <c r="R10" s="297" t="s">
        <v>338</v>
      </c>
      <c r="S10" s="333"/>
      <c r="T10" s="339"/>
      <c r="U10" s="333" t="s">
        <v>185</v>
      </c>
      <c r="V10" s="315"/>
      <c r="W10" s="343"/>
      <c r="X10" s="343"/>
      <c r="Y10" s="339"/>
      <c r="Z10" s="343"/>
      <c r="AA10" s="353"/>
      <c r="AB10" s="339"/>
      <c r="AC10" s="339"/>
      <c r="AD10" s="339"/>
      <c r="AE10" s="339"/>
      <c r="AF10" s="339"/>
    </row>
    <row r="11" spans="1:32" s="256" customFormat="1" ht="9" customHeight="1">
      <c r="A11" s="362"/>
      <c r="G11" s="275"/>
      <c r="H11" s="289"/>
      <c r="I11" s="289"/>
      <c r="J11" s="289"/>
      <c r="K11" s="289"/>
      <c r="L11" s="289"/>
      <c r="M11" s="289"/>
      <c r="N11" s="289"/>
      <c r="O11" s="318"/>
      <c r="P11" s="324"/>
      <c r="Q11" s="289"/>
      <c r="R11" s="289"/>
      <c r="S11" s="289"/>
      <c r="T11" s="289"/>
      <c r="U11" s="289"/>
      <c r="V11" s="289"/>
      <c r="W11" s="289"/>
      <c r="X11" s="289"/>
      <c r="Y11" s="324"/>
      <c r="Z11" s="324"/>
      <c r="AA11" s="324"/>
      <c r="AB11" s="324"/>
      <c r="AC11" s="324"/>
      <c r="AD11" s="324"/>
      <c r="AE11" s="318" t="s">
        <v>186</v>
      </c>
      <c r="AF11" s="324" t="s">
        <v>186</v>
      </c>
    </row>
    <row r="12" spans="1:32" s="256" customFormat="1" ht="12.75" customHeight="1">
      <c r="A12" s="362"/>
      <c r="B12" s="266" t="s">
        <v>84</v>
      </c>
      <c r="D12" s="267" t="s">
        <v>187</v>
      </c>
      <c r="E12" s="267" t="s">
        <v>175</v>
      </c>
      <c r="G12" s="276">
        <v>100</v>
      </c>
      <c r="H12" s="319">
        <v>69.3</v>
      </c>
      <c r="I12" s="319">
        <v>25.4</v>
      </c>
      <c r="J12" s="319">
        <v>4.5</v>
      </c>
      <c r="K12" s="319">
        <v>0.8</v>
      </c>
      <c r="L12" s="319" t="s">
        <v>189</v>
      </c>
      <c r="M12" s="319" t="s">
        <v>189</v>
      </c>
      <c r="N12" s="319" t="s">
        <v>189</v>
      </c>
      <c r="O12" s="319" t="s">
        <v>189</v>
      </c>
      <c r="P12" s="301">
        <v>30.7</v>
      </c>
      <c r="Q12" s="301">
        <v>25.4</v>
      </c>
      <c r="R12" s="301">
        <v>4.5</v>
      </c>
      <c r="S12" s="301">
        <v>0.8</v>
      </c>
      <c r="T12" s="301">
        <v>0.3</v>
      </c>
      <c r="U12" s="301" t="s">
        <v>165</v>
      </c>
      <c r="V12" s="301">
        <v>0.5</v>
      </c>
      <c r="W12" s="301">
        <v>0.9</v>
      </c>
      <c r="X12" s="301" t="s">
        <v>189</v>
      </c>
      <c r="Y12" s="301">
        <v>27.3</v>
      </c>
      <c r="Z12" s="301">
        <v>9.1</v>
      </c>
      <c r="AA12" s="301">
        <v>18.2</v>
      </c>
      <c r="AB12" s="301">
        <v>3</v>
      </c>
      <c r="AC12" s="301" t="s">
        <v>189</v>
      </c>
      <c r="AD12" s="301">
        <v>1</v>
      </c>
      <c r="AE12" s="301">
        <v>0.2</v>
      </c>
      <c r="AF12" s="301">
        <v>3.4</v>
      </c>
    </row>
    <row r="13" spans="1:32" s="256" customFormat="1" ht="17.25" customHeight="1">
      <c r="A13" s="362"/>
      <c r="E13" s="267" t="s">
        <v>12</v>
      </c>
      <c r="G13" s="276">
        <v>100</v>
      </c>
      <c r="H13" s="319">
        <v>54.9</v>
      </c>
      <c r="I13" s="319">
        <v>14.8</v>
      </c>
      <c r="J13" s="319">
        <v>11.1</v>
      </c>
      <c r="K13" s="319">
        <v>4.5</v>
      </c>
      <c r="L13" s="319">
        <v>0.9</v>
      </c>
      <c r="M13" s="319">
        <v>2.1</v>
      </c>
      <c r="N13" s="319">
        <v>4.2</v>
      </c>
      <c r="O13" s="319">
        <v>7.3</v>
      </c>
      <c r="P13" s="301">
        <v>44.1</v>
      </c>
      <c r="Q13" s="301">
        <v>17</v>
      </c>
      <c r="R13" s="301">
        <v>15.3</v>
      </c>
      <c r="S13" s="301">
        <v>11.8</v>
      </c>
      <c r="T13" s="301">
        <v>11.7</v>
      </c>
      <c r="U13" s="301">
        <v>0.5</v>
      </c>
      <c r="V13" s="301">
        <v>6.7</v>
      </c>
      <c r="W13" s="301">
        <v>18.7</v>
      </c>
      <c r="X13" s="301">
        <v>1.7</v>
      </c>
      <c r="Y13" s="301">
        <v>45.5</v>
      </c>
      <c r="Z13" s="301">
        <v>23.1</v>
      </c>
      <c r="AA13" s="301">
        <v>22.4</v>
      </c>
      <c r="AB13" s="301">
        <v>3.9</v>
      </c>
      <c r="AC13" s="301">
        <v>0.1</v>
      </c>
      <c r="AD13" s="301">
        <v>2.7</v>
      </c>
      <c r="AE13" s="301">
        <v>1</v>
      </c>
      <c r="AF13" s="301">
        <v>8.6999999999999993</v>
      </c>
    </row>
    <row r="14" spans="1:32" s="256" customFormat="1" ht="12.75" customHeight="1">
      <c r="A14" s="362"/>
      <c r="B14" s="267" t="s">
        <v>190</v>
      </c>
      <c r="D14" s="267" t="s">
        <v>191</v>
      </c>
      <c r="E14" s="267" t="s">
        <v>175</v>
      </c>
      <c r="G14" s="276">
        <v>100</v>
      </c>
      <c r="H14" s="319">
        <v>67.7</v>
      </c>
      <c r="I14" s="319">
        <v>19.100000000000001</v>
      </c>
      <c r="J14" s="319">
        <v>10.7</v>
      </c>
      <c r="K14" s="319">
        <v>0.7</v>
      </c>
      <c r="L14" s="319">
        <v>0.2</v>
      </c>
      <c r="M14" s="319">
        <v>0.6</v>
      </c>
      <c r="N14" s="319">
        <v>0.5</v>
      </c>
      <c r="O14" s="319">
        <v>0.4</v>
      </c>
      <c r="P14" s="301">
        <v>32.1</v>
      </c>
      <c r="Q14" s="301">
        <v>19.7</v>
      </c>
      <c r="R14" s="301">
        <v>11.2</v>
      </c>
      <c r="S14" s="301">
        <v>1.2</v>
      </c>
      <c r="T14" s="301">
        <v>11.8</v>
      </c>
      <c r="U14" s="301">
        <v>0.8</v>
      </c>
      <c r="V14" s="301">
        <v>9.6999999999999993</v>
      </c>
      <c r="W14" s="301">
        <v>15.2</v>
      </c>
      <c r="X14" s="301">
        <v>3.1</v>
      </c>
      <c r="Y14" s="301">
        <v>46.1</v>
      </c>
      <c r="Z14" s="301">
        <v>21</v>
      </c>
      <c r="AA14" s="301">
        <v>25</v>
      </c>
      <c r="AB14" s="301">
        <v>3.9</v>
      </c>
      <c r="AC14" s="301">
        <v>0.1</v>
      </c>
      <c r="AD14" s="301">
        <v>1.3</v>
      </c>
      <c r="AE14" s="301">
        <v>0.1</v>
      </c>
      <c r="AF14" s="301">
        <v>8.6</v>
      </c>
    </row>
    <row r="15" spans="1:32" s="256" customFormat="1" ht="12.75" customHeight="1">
      <c r="A15" s="362"/>
      <c r="D15" s="267" t="s">
        <v>138</v>
      </c>
      <c r="G15" s="276">
        <v>100</v>
      </c>
      <c r="H15" s="319">
        <v>68.7</v>
      </c>
      <c r="I15" s="319">
        <v>15.8</v>
      </c>
      <c r="J15" s="319">
        <v>7.8</v>
      </c>
      <c r="K15" s="319">
        <v>2.7</v>
      </c>
      <c r="L15" s="319">
        <v>0.6</v>
      </c>
      <c r="M15" s="319">
        <v>1.1000000000000001</v>
      </c>
      <c r="N15" s="319">
        <v>1.8</v>
      </c>
      <c r="O15" s="319">
        <v>1.7</v>
      </c>
      <c r="P15" s="301">
        <v>30.8</v>
      </c>
      <c r="Q15" s="301">
        <v>16.899999999999999</v>
      </c>
      <c r="R15" s="301">
        <v>9.5</v>
      </c>
      <c r="S15" s="301">
        <v>4.3</v>
      </c>
      <c r="T15" s="301">
        <v>8.6</v>
      </c>
      <c r="U15" s="301">
        <v>0.6</v>
      </c>
      <c r="V15" s="301">
        <v>8.6</v>
      </c>
      <c r="W15" s="301">
        <v>17.8</v>
      </c>
      <c r="X15" s="301">
        <v>1.6</v>
      </c>
      <c r="Y15" s="301">
        <v>50</v>
      </c>
      <c r="Z15" s="301">
        <v>25</v>
      </c>
      <c r="AA15" s="301">
        <v>25</v>
      </c>
      <c r="AB15" s="301">
        <v>3.5</v>
      </c>
      <c r="AC15" s="301">
        <v>0</v>
      </c>
      <c r="AD15" s="301">
        <v>2.9</v>
      </c>
      <c r="AE15" s="301">
        <v>1.1000000000000001</v>
      </c>
      <c r="AF15" s="301">
        <v>6.5</v>
      </c>
    </row>
    <row r="16" spans="1:32" s="256" customFormat="1" ht="12.75" customHeight="1">
      <c r="A16" s="362"/>
      <c r="B16" s="267" t="s">
        <v>193</v>
      </c>
      <c r="D16" s="267" t="s">
        <v>195</v>
      </c>
      <c r="G16" s="276">
        <v>100</v>
      </c>
      <c r="H16" s="319">
        <v>61.7</v>
      </c>
      <c r="I16" s="319">
        <v>16.3</v>
      </c>
      <c r="J16" s="319">
        <v>10.1</v>
      </c>
      <c r="K16" s="319">
        <v>3.9</v>
      </c>
      <c r="L16" s="319">
        <v>0.5</v>
      </c>
      <c r="M16" s="319">
        <v>2.5</v>
      </c>
      <c r="N16" s="319">
        <v>3.4</v>
      </c>
      <c r="O16" s="319">
        <v>1.6</v>
      </c>
      <c r="P16" s="301">
        <v>37.799999999999997</v>
      </c>
      <c r="Q16" s="301">
        <v>18.8</v>
      </c>
      <c r="R16" s="301">
        <v>13.5</v>
      </c>
      <c r="S16" s="301">
        <v>5.5</v>
      </c>
      <c r="T16" s="301">
        <v>14.6</v>
      </c>
      <c r="U16" s="301">
        <v>0.4</v>
      </c>
      <c r="V16" s="301">
        <v>4.8</v>
      </c>
      <c r="W16" s="301">
        <v>21</v>
      </c>
      <c r="X16" s="301">
        <v>1.1000000000000001</v>
      </c>
      <c r="Y16" s="301">
        <v>53.3</v>
      </c>
      <c r="Z16" s="301">
        <v>27.4</v>
      </c>
      <c r="AA16" s="301">
        <v>26</v>
      </c>
      <c r="AB16" s="301">
        <v>4.2</v>
      </c>
      <c r="AC16" s="301" t="s">
        <v>189</v>
      </c>
      <c r="AD16" s="301">
        <v>2.1</v>
      </c>
      <c r="AE16" s="301">
        <v>1.1000000000000001</v>
      </c>
      <c r="AF16" s="301">
        <v>6.9</v>
      </c>
    </row>
    <row r="17" spans="1:32" s="256" customFormat="1" ht="12.75" customHeight="1">
      <c r="A17" s="362"/>
      <c r="D17" s="267" t="s">
        <v>11</v>
      </c>
      <c r="G17" s="276">
        <v>100</v>
      </c>
      <c r="H17" s="319">
        <v>49.9</v>
      </c>
      <c r="I17" s="319">
        <v>15.8</v>
      </c>
      <c r="J17" s="319">
        <v>14.1</v>
      </c>
      <c r="K17" s="319">
        <v>7.3</v>
      </c>
      <c r="L17" s="319">
        <v>2.2999999999999998</v>
      </c>
      <c r="M17" s="319">
        <v>2.2000000000000002</v>
      </c>
      <c r="N17" s="319">
        <v>3.7</v>
      </c>
      <c r="O17" s="319">
        <v>4.7</v>
      </c>
      <c r="P17" s="301">
        <v>47.9</v>
      </c>
      <c r="Q17" s="301">
        <v>18</v>
      </c>
      <c r="R17" s="301">
        <v>17.8</v>
      </c>
      <c r="S17" s="301">
        <v>12.1</v>
      </c>
      <c r="T17" s="301">
        <v>10.6</v>
      </c>
      <c r="U17" s="301" t="s">
        <v>165</v>
      </c>
      <c r="V17" s="301">
        <v>6.2</v>
      </c>
      <c r="W17" s="301">
        <v>16.7</v>
      </c>
      <c r="X17" s="301">
        <v>1.8</v>
      </c>
      <c r="Y17" s="301">
        <v>48.1</v>
      </c>
      <c r="Z17" s="301">
        <v>24.9</v>
      </c>
      <c r="AA17" s="301">
        <v>23.2</v>
      </c>
      <c r="AB17" s="301">
        <v>3.6</v>
      </c>
      <c r="AC17" s="301" t="s">
        <v>189</v>
      </c>
      <c r="AD17" s="301">
        <v>2.9</v>
      </c>
      <c r="AE17" s="301">
        <v>1.4</v>
      </c>
      <c r="AF17" s="301">
        <v>10</v>
      </c>
    </row>
    <row r="18" spans="1:32" s="256" customFormat="1" ht="12.75" customHeight="1">
      <c r="A18" s="362"/>
      <c r="B18" s="267" t="s">
        <v>196</v>
      </c>
      <c r="D18" s="267" t="s">
        <v>60</v>
      </c>
      <c r="G18" s="276">
        <v>100</v>
      </c>
      <c r="H18" s="319">
        <v>45.8</v>
      </c>
      <c r="I18" s="319">
        <v>11.7</v>
      </c>
      <c r="J18" s="319">
        <v>14.5</v>
      </c>
      <c r="K18" s="319">
        <v>6.2</v>
      </c>
      <c r="L18" s="319">
        <v>1.5</v>
      </c>
      <c r="M18" s="319">
        <v>2.2999999999999998</v>
      </c>
      <c r="N18" s="319">
        <v>6</v>
      </c>
      <c r="O18" s="319">
        <v>12</v>
      </c>
      <c r="P18" s="301">
        <v>52.7</v>
      </c>
      <c r="Q18" s="301">
        <v>13.9</v>
      </c>
      <c r="R18" s="301">
        <v>20.5</v>
      </c>
      <c r="S18" s="301">
        <v>18.2</v>
      </c>
      <c r="T18" s="301">
        <v>15.4</v>
      </c>
      <c r="U18" s="301">
        <v>0.3</v>
      </c>
      <c r="V18" s="301">
        <v>4</v>
      </c>
      <c r="W18" s="301">
        <v>18</v>
      </c>
      <c r="X18" s="301">
        <v>2</v>
      </c>
      <c r="Y18" s="301">
        <v>41</v>
      </c>
      <c r="Z18" s="301">
        <v>22.1</v>
      </c>
      <c r="AA18" s="301">
        <v>18.899999999999999</v>
      </c>
      <c r="AB18" s="301">
        <v>3.5</v>
      </c>
      <c r="AC18" s="301">
        <v>0.2</v>
      </c>
      <c r="AD18" s="301">
        <v>4.0999999999999996</v>
      </c>
      <c r="AE18" s="301">
        <v>1.2</v>
      </c>
      <c r="AF18" s="301">
        <v>12</v>
      </c>
    </row>
    <row r="19" spans="1:32" s="256" customFormat="1" ht="12.75" customHeight="1">
      <c r="A19" s="362"/>
      <c r="D19" s="267" t="s">
        <v>61</v>
      </c>
      <c r="G19" s="276">
        <v>100</v>
      </c>
      <c r="H19" s="319">
        <v>39.1</v>
      </c>
      <c r="I19" s="319">
        <v>11.1</v>
      </c>
      <c r="J19" s="319">
        <v>9.4</v>
      </c>
      <c r="K19" s="319">
        <v>5.7</v>
      </c>
      <c r="L19" s="319">
        <v>0.5</v>
      </c>
      <c r="M19" s="319">
        <v>3.9</v>
      </c>
      <c r="N19" s="319">
        <v>8.9</v>
      </c>
      <c r="O19" s="319">
        <v>21.3</v>
      </c>
      <c r="P19" s="301">
        <v>60.4</v>
      </c>
      <c r="Q19" s="301">
        <v>15</v>
      </c>
      <c r="R19" s="301">
        <v>18.399999999999999</v>
      </c>
      <c r="S19" s="301">
        <v>27.1</v>
      </c>
      <c r="T19" s="301">
        <v>9.1</v>
      </c>
      <c r="U19" s="301" t="s">
        <v>165</v>
      </c>
      <c r="V19" s="301">
        <v>7.2</v>
      </c>
      <c r="W19" s="301" t="s">
        <v>115</v>
      </c>
      <c r="X19" s="301">
        <v>0.9</v>
      </c>
      <c r="Y19" s="301">
        <v>35.799999999999997</v>
      </c>
      <c r="Z19" s="301">
        <v>18.399999999999999</v>
      </c>
      <c r="AA19" s="301">
        <v>17.399999999999999</v>
      </c>
      <c r="AB19" s="301">
        <v>4.5999999999999996</v>
      </c>
      <c r="AC19" s="301">
        <v>0.2</v>
      </c>
      <c r="AD19" s="301">
        <v>2.9</v>
      </c>
      <c r="AE19" s="301">
        <v>1.3</v>
      </c>
      <c r="AF19" s="301">
        <v>7.7</v>
      </c>
    </row>
    <row r="20" spans="1:32" s="256" customFormat="1" ht="17.25" customHeight="1">
      <c r="A20" s="362"/>
      <c r="E20" s="267" t="s">
        <v>12</v>
      </c>
      <c r="G20" s="276">
        <v>100</v>
      </c>
      <c r="H20" s="319" t="s">
        <v>115</v>
      </c>
      <c r="I20" s="319" t="s">
        <v>115</v>
      </c>
      <c r="J20" s="319" t="s">
        <v>115</v>
      </c>
      <c r="K20" s="319" t="s">
        <v>115</v>
      </c>
      <c r="L20" s="319" t="s">
        <v>115</v>
      </c>
      <c r="M20" s="319" t="s">
        <v>115</v>
      </c>
      <c r="N20" s="319" t="s">
        <v>115</v>
      </c>
      <c r="O20" s="319" t="s">
        <v>115</v>
      </c>
      <c r="P20" s="301">
        <v>60.5</v>
      </c>
      <c r="Q20" s="301" t="s">
        <v>115</v>
      </c>
      <c r="R20" s="301" t="s">
        <v>115</v>
      </c>
      <c r="S20" s="301" t="s">
        <v>115</v>
      </c>
      <c r="T20" s="301">
        <v>8</v>
      </c>
      <c r="U20" s="301">
        <v>0.5</v>
      </c>
      <c r="V20" s="301">
        <v>4.4000000000000004</v>
      </c>
      <c r="W20" s="301">
        <v>14.5</v>
      </c>
      <c r="X20" s="301">
        <v>0.4</v>
      </c>
      <c r="Y20" s="301">
        <v>34</v>
      </c>
      <c r="Z20" s="301">
        <v>20.5</v>
      </c>
      <c r="AA20" s="301">
        <v>13.5</v>
      </c>
      <c r="AB20" s="301">
        <v>4.8</v>
      </c>
      <c r="AC20" s="301">
        <v>0.3</v>
      </c>
      <c r="AD20" s="301">
        <v>2.4</v>
      </c>
      <c r="AE20" s="301">
        <v>1.3</v>
      </c>
      <c r="AF20" s="301">
        <v>3.6</v>
      </c>
    </row>
    <row r="21" spans="1:32" s="256" customFormat="1" ht="12.75" customHeight="1">
      <c r="A21" s="362"/>
      <c r="D21" s="267" t="s">
        <v>62</v>
      </c>
      <c r="E21" s="267" t="s">
        <v>175</v>
      </c>
      <c r="G21" s="276">
        <v>100</v>
      </c>
      <c r="H21" s="319" t="s">
        <v>115</v>
      </c>
      <c r="I21" s="319" t="s">
        <v>115</v>
      </c>
      <c r="J21" s="319" t="s">
        <v>115</v>
      </c>
      <c r="K21" s="319" t="s">
        <v>115</v>
      </c>
      <c r="L21" s="319" t="s">
        <v>115</v>
      </c>
      <c r="M21" s="319" t="s">
        <v>115</v>
      </c>
      <c r="N21" s="319" t="s">
        <v>115</v>
      </c>
      <c r="O21" s="319" t="s">
        <v>115</v>
      </c>
      <c r="P21" s="301" t="s">
        <v>115</v>
      </c>
      <c r="Q21" s="301" t="s">
        <v>115</v>
      </c>
      <c r="R21" s="301" t="s">
        <v>115</v>
      </c>
      <c r="S21" s="301" t="s">
        <v>115</v>
      </c>
      <c r="T21" s="301">
        <v>6.8</v>
      </c>
      <c r="U21" s="301">
        <v>0.8</v>
      </c>
      <c r="V21" s="301">
        <v>7.2</v>
      </c>
      <c r="W21" s="301">
        <v>16.2</v>
      </c>
      <c r="X21" s="301">
        <v>0.8</v>
      </c>
      <c r="Y21" s="301">
        <v>31.5</v>
      </c>
      <c r="Z21" s="301">
        <v>19.2</v>
      </c>
      <c r="AA21" s="301">
        <v>12.3</v>
      </c>
      <c r="AB21" s="301">
        <v>5.7</v>
      </c>
      <c r="AC21" s="301">
        <v>0.6</v>
      </c>
      <c r="AD21" s="301">
        <v>3.3</v>
      </c>
      <c r="AE21" s="301">
        <v>1.7</v>
      </c>
      <c r="AF21" s="301">
        <v>6.1</v>
      </c>
    </row>
    <row r="22" spans="1:32" s="256" customFormat="1" ht="12.75" customHeight="1">
      <c r="A22" s="362"/>
      <c r="D22" s="267" t="s">
        <v>63</v>
      </c>
      <c r="G22" s="276">
        <v>100</v>
      </c>
      <c r="H22" s="319" t="s">
        <v>115</v>
      </c>
      <c r="I22" s="319" t="s">
        <v>115</v>
      </c>
      <c r="J22" s="319" t="s">
        <v>115</v>
      </c>
      <c r="K22" s="319" t="s">
        <v>115</v>
      </c>
      <c r="L22" s="319" t="s">
        <v>115</v>
      </c>
      <c r="M22" s="319" t="s">
        <v>115</v>
      </c>
      <c r="N22" s="319" t="s">
        <v>115</v>
      </c>
      <c r="O22" s="319" t="s">
        <v>115</v>
      </c>
      <c r="P22" s="301" t="s">
        <v>115</v>
      </c>
      <c r="Q22" s="301" t="s">
        <v>115</v>
      </c>
      <c r="R22" s="301" t="s">
        <v>115</v>
      </c>
      <c r="S22" s="301" t="s">
        <v>115</v>
      </c>
      <c r="T22" s="301">
        <v>6.9</v>
      </c>
      <c r="U22" s="301" t="s">
        <v>165</v>
      </c>
      <c r="V22" s="301">
        <v>2.9</v>
      </c>
      <c r="W22" s="301">
        <v>11.9</v>
      </c>
      <c r="X22" s="301">
        <v>0.1</v>
      </c>
      <c r="Y22" s="301">
        <v>32.299999999999997</v>
      </c>
      <c r="Z22" s="301">
        <v>18.600000000000001</v>
      </c>
      <c r="AA22" s="301">
        <v>13.7</v>
      </c>
      <c r="AB22" s="301">
        <v>4.5999999999999996</v>
      </c>
      <c r="AC22" s="301">
        <v>0.1</v>
      </c>
      <c r="AD22" s="301">
        <v>2.4</v>
      </c>
      <c r="AE22" s="301">
        <v>1.3</v>
      </c>
      <c r="AF22" s="301">
        <v>2.9</v>
      </c>
    </row>
    <row r="23" spans="1:32" s="256" customFormat="1" ht="12.75" customHeight="1">
      <c r="A23" s="362"/>
      <c r="D23" s="267" t="s">
        <v>66</v>
      </c>
      <c r="G23" s="276">
        <v>100</v>
      </c>
      <c r="H23" s="319" t="s">
        <v>115</v>
      </c>
      <c r="I23" s="319" t="s">
        <v>115</v>
      </c>
      <c r="J23" s="319" t="s">
        <v>115</v>
      </c>
      <c r="K23" s="319" t="s">
        <v>115</v>
      </c>
      <c r="L23" s="319" t="s">
        <v>115</v>
      </c>
      <c r="M23" s="319" t="s">
        <v>115</v>
      </c>
      <c r="N23" s="319" t="s">
        <v>115</v>
      </c>
      <c r="O23" s="319" t="s">
        <v>115</v>
      </c>
      <c r="P23" s="301">
        <v>58.9</v>
      </c>
      <c r="Q23" s="301" t="s">
        <v>115</v>
      </c>
      <c r="R23" s="301" t="s">
        <v>115</v>
      </c>
      <c r="S23" s="301" t="s">
        <v>115</v>
      </c>
      <c r="T23" s="301">
        <v>10.199999999999999</v>
      </c>
      <c r="U23" s="301">
        <v>0.3</v>
      </c>
      <c r="V23" s="301">
        <v>3.3</v>
      </c>
      <c r="W23" s="301">
        <v>15.3</v>
      </c>
      <c r="X23" s="301">
        <v>0.3</v>
      </c>
      <c r="Y23" s="301">
        <v>38.200000000000003</v>
      </c>
      <c r="Z23" s="301">
        <v>23.7</v>
      </c>
      <c r="AA23" s="301">
        <v>14.5</v>
      </c>
      <c r="AB23" s="301">
        <v>4.2</v>
      </c>
      <c r="AC23" s="301">
        <v>0.3</v>
      </c>
      <c r="AD23" s="301">
        <v>1.6</v>
      </c>
      <c r="AE23" s="301">
        <v>0.8</v>
      </c>
      <c r="AF23" s="301">
        <v>2</v>
      </c>
    </row>
    <row r="24" spans="1:32" s="256" customFormat="1" ht="18" customHeight="1">
      <c r="A24" s="362"/>
      <c r="B24" s="267" t="s">
        <v>197</v>
      </c>
      <c r="E24" s="267" t="s">
        <v>12</v>
      </c>
      <c r="G24" s="276">
        <v>100</v>
      </c>
      <c r="H24" s="319" t="s">
        <v>115</v>
      </c>
      <c r="I24" s="319" t="s">
        <v>115</v>
      </c>
      <c r="J24" s="319" t="s">
        <v>115</v>
      </c>
      <c r="K24" s="319" t="s">
        <v>115</v>
      </c>
      <c r="L24" s="319" t="s">
        <v>115</v>
      </c>
      <c r="M24" s="319" t="s">
        <v>115</v>
      </c>
      <c r="N24" s="319" t="s">
        <v>115</v>
      </c>
      <c r="O24" s="319" t="s">
        <v>115</v>
      </c>
      <c r="P24" s="301" t="s">
        <v>115</v>
      </c>
      <c r="Q24" s="301" t="s">
        <v>115</v>
      </c>
      <c r="R24" s="301" t="s">
        <v>115</v>
      </c>
      <c r="S24" s="301" t="s">
        <v>115</v>
      </c>
      <c r="T24" s="301" t="s">
        <v>115</v>
      </c>
      <c r="U24" s="301">
        <v>0.3</v>
      </c>
      <c r="V24" s="301">
        <v>1.9</v>
      </c>
      <c r="W24" s="301">
        <v>8.1</v>
      </c>
      <c r="X24" s="301">
        <v>0.2</v>
      </c>
      <c r="Y24" s="301">
        <v>39.299999999999997</v>
      </c>
      <c r="Z24" s="301">
        <v>22.1</v>
      </c>
      <c r="AA24" s="301">
        <v>17.100000000000001</v>
      </c>
      <c r="AB24" s="301">
        <v>3.8</v>
      </c>
      <c r="AC24" s="301">
        <v>0.1</v>
      </c>
      <c r="AD24" s="301">
        <v>1.6</v>
      </c>
      <c r="AE24" s="301">
        <v>1.3</v>
      </c>
      <c r="AF24" s="301">
        <v>3.3</v>
      </c>
    </row>
    <row r="25" spans="1:32" s="256" customFormat="1" ht="12.75" customHeight="1">
      <c r="A25" s="362"/>
      <c r="B25" s="267" t="s">
        <v>200</v>
      </c>
      <c r="D25" s="267" t="s">
        <v>67</v>
      </c>
      <c r="E25" s="267" t="s">
        <v>175</v>
      </c>
      <c r="G25" s="276">
        <v>100</v>
      </c>
      <c r="H25" s="319" t="s">
        <v>115</v>
      </c>
      <c r="I25" s="319" t="s">
        <v>115</v>
      </c>
      <c r="J25" s="319" t="s">
        <v>115</v>
      </c>
      <c r="K25" s="319" t="s">
        <v>115</v>
      </c>
      <c r="L25" s="319" t="s">
        <v>115</v>
      </c>
      <c r="M25" s="319" t="s">
        <v>115</v>
      </c>
      <c r="N25" s="319" t="s">
        <v>115</v>
      </c>
      <c r="O25" s="319" t="s">
        <v>115</v>
      </c>
      <c r="P25" s="301" t="s">
        <v>115</v>
      </c>
      <c r="Q25" s="301" t="s">
        <v>115</v>
      </c>
      <c r="R25" s="301" t="s">
        <v>115</v>
      </c>
      <c r="S25" s="301" t="s">
        <v>115</v>
      </c>
      <c r="T25" s="301">
        <v>6.9</v>
      </c>
      <c r="U25" s="301">
        <v>0.4</v>
      </c>
      <c r="V25" s="301">
        <v>3.3</v>
      </c>
      <c r="W25" s="301">
        <v>13</v>
      </c>
      <c r="X25" s="301">
        <v>0.1</v>
      </c>
      <c r="Y25" s="301">
        <v>31.8</v>
      </c>
      <c r="Z25" s="301">
        <v>17.5</v>
      </c>
      <c r="AA25" s="301">
        <v>14.3</v>
      </c>
      <c r="AB25" s="301">
        <v>4</v>
      </c>
      <c r="AC25" s="301">
        <v>0.1</v>
      </c>
      <c r="AD25" s="301">
        <v>1.6</v>
      </c>
      <c r="AE25" s="301">
        <v>1.5</v>
      </c>
      <c r="AF25" s="301">
        <v>3.6</v>
      </c>
    </row>
    <row r="26" spans="1:32" s="256" customFormat="1" ht="12.75" customHeight="1">
      <c r="A26" s="362"/>
      <c r="B26" s="267" t="s">
        <v>193</v>
      </c>
      <c r="D26" s="267" t="s">
        <v>71</v>
      </c>
      <c r="G26" s="276">
        <v>100</v>
      </c>
      <c r="H26" s="319" t="s">
        <v>115</v>
      </c>
      <c r="I26" s="319" t="s">
        <v>115</v>
      </c>
      <c r="J26" s="319" t="s">
        <v>115</v>
      </c>
      <c r="K26" s="319" t="s">
        <v>115</v>
      </c>
      <c r="L26" s="319" t="s">
        <v>115</v>
      </c>
      <c r="M26" s="319" t="s">
        <v>115</v>
      </c>
      <c r="N26" s="319" t="s">
        <v>115</v>
      </c>
      <c r="O26" s="319" t="s">
        <v>115</v>
      </c>
      <c r="P26" s="301" t="s">
        <v>115</v>
      </c>
      <c r="Q26" s="301" t="s">
        <v>115</v>
      </c>
      <c r="R26" s="301" t="s">
        <v>115</v>
      </c>
      <c r="S26" s="301" t="s">
        <v>115</v>
      </c>
      <c r="T26" s="301" t="s">
        <v>115</v>
      </c>
      <c r="U26" s="301" t="s">
        <v>165</v>
      </c>
      <c r="V26" s="301">
        <v>0.9</v>
      </c>
      <c r="W26" s="301">
        <v>5</v>
      </c>
      <c r="X26" s="301">
        <v>0.2</v>
      </c>
      <c r="Y26" s="301">
        <v>40.200000000000003</v>
      </c>
      <c r="Z26" s="301">
        <v>22.7</v>
      </c>
      <c r="AA26" s="301">
        <v>17.399999999999999</v>
      </c>
      <c r="AB26" s="301">
        <v>3.6</v>
      </c>
      <c r="AC26" s="301">
        <v>0.1</v>
      </c>
      <c r="AD26" s="301">
        <v>1.5</v>
      </c>
      <c r="AE26" s="301">
        <v>1</v>
      </c>
      <c r="AF26" s="301">
        <v>3.8</v>
      </c>
    </row>
    <row r="27" spans="1:32" s="256" customFormat="1" ht="12.75" customHeight="1">
      <c r="A27" s="362"/>
      <c r="B27" s="267" t="s">
        <v>196</v>
      </c>
      <c r="D27" s="267" t="s">
        <v>32</v>
      </c>
      <c r="G27" s="276">
        <v>100</v>
      </c>
      <c r="H27" s="319" t="s">
        <v>115</v>
      </c>
      <c r="I27" s="319" t="s">
        <v>115</v>
      </c>
      <c r="J27" s="319" t="s">
        <v>115</v>
      </c>
      <c r="K27" s="319" t="s">
        <v>115</v>
      </c>
      <c r="L27" s="319" t="s">
        <v>115</v>
      </c>
      <c r="M27" s="319" t="s">
        <v>115</v>
      </c>
      <c r="N27" s="319" t="s">
        <v>115</v>
      </c>
      <c r="O27" s="319" t="s">
        <v>115</v>
      </c>
      <c r="P27" s="301" t="s">
        <v>115</v>
      </c>
      <c r="Q27" s="301" t="s">
        <v>115</v>
      </c>
      <c r="R27" s="301" t="s">
        <v>115</v>
      </c>
      <c r="S27" s="301" t="s">
        <v>115</v>
      </c>
      <c r="T27" s="301" t="s">
        <v>115</v>
      </c>
      <c r="U27" s="301">
        <v>0.2</v>
      </c>
      <c r="V27" s="301">
        <v>1.4</v>
      </c>
      <c r="W27" s="301">
        <v>6.2</v>
      </c>
      <c r="X27" s="301">
        <v>0.1</v>
      </c>
      <c r="Y27" s="301">
        <v>45.7</v>
      </c>
      <c r="Z27" s="301">
        <v>26.1</v>
      </c>
      <c r="AA27" s="301">
        <v>19.600000000000001</v>
      </c>
      <c r="AB27" s="301">
        <v>3.8</v>
      </c>
      <c r="AC27" s="301">
        <v>0.1</v>
      </c>
      <c r="AD27" s="301">
        <v>1.6</v>
      </c>
      <c r="AE27" s="301">
        <v>1.3</v>
      </c>
      <c r="AF27" s="301">
        <v>2.5</v>
      </c>
    </row>
    <row r="28" spans="1:32" s="256" customFormat="1" ht="6" customHeight="1">
      <c r="A28" s="362"/>
      <c r="B28" s="268"/>
      <c r="C28" s="268"/>
      <c r="D28" s="268"/>
      <c r="E28" s="268"/>
      <c r="F28" s="268"/>
      <c r="G28" s="277"/>
      <c r="H28" s="291"/>
      <c r="I28" s="291"/>
      <c r="J28" s="291"/>
      <c r="K28" s="291"/>
      <c r="L28" s="291"/>
      <c r="M28" s="291"/>
      <c r="N28" s="291"/>
      <c r="O28" s="291"/>
      <c r="P28" s="295"/>
      <c r="Q28" s="295"/>
      <c r="R28" s="295"/>
      <c r="S28" s="295"/>
      <c r="T28" s="295"/>
      <c r="U28" s="295"/>
      <c r="V28" s="295"/>
      <c r="W28" s="295"/>
      <c r="X28" s="295"/>
      <c r="Y28" s="295"/>
      <c r="Z28" s="295"/>
      <c r="AA28" s="295"/>
      <c r="AB28" s="295"/>
      <c r="AC28" s="295"/>
      <c r="AD28" s="295"/>
      <c r="AE28" s="295"/>
      <c r="AF28" s="295"/>
    </row>
    <row r="29" spans="1:32" s="256" customFormat="1" ht="8.25" customHeight="1">
      <c r="A29" s="362"/>
    </row>
    <row r="30" spans="1:32" s="256" customFormat="1" ht="8.25" customHeight="1">
      <c r="A30" s="362"/>
    </row>
    <row r="31" spans="1:32" s="257" customFormat="1" ht="24" customHeight="1">
      <c r="A31" s="362"/>
      <c r="B31" s="263"/>
      <c r="C31" s="263"/>
      <c r="D31" s="263"/>
      <c r="E31" s="263"/>
      <c r="F31" s="263"/>
      <c r="G31" s="278" t="s">
        <v>339</v>
      </c>
      <c r="H31" s="292"/>
      <c r="I31" s="292"/>
      <c r="J31" s="292"/>
      <c r="K31" s="302"/>
      <c r="L31" s="307" t="s">
        <v>188</v>
      </c>
      <c r="M31" s="309" t="s">
        <v>341</v>
      </c>
      <c r="N31" s="312" t="s">
        <v>224</v>
      </c>
      <c r="O31" s="302"/>
      <c r="P31" s="325" t="s">
        <v>86</v>
      </c>
      <c r="Q31" s="325" t="s">
        <v>279</v>
      </c>
      <c r="R31" s="332" t="s">
        <v>151</v>
      </c>
      <c r="S31" s="334" t="s">
        <v>225</v>
      </c>
      <c r="T31" s="307" t="s">
        <v>219</v>
      </c>
      <c r="U31" s="307" t="s">
        <v>340</v>
      </c>
      <c r="V31" s="312" t="s">
        <v>226</v>
      </c>
      <c r="W31" s="292"/>
      <c r="X31" s="292"/>
      <c r="Y31" s="292"/>
    </row>
    <row r="32" spans="1:32" s="257" customFormat="1" ht="21" customHeight="1">
      <c r="A32" s="362"/>
      <c r="G32" s="279"/>
      <c r="H32" s="279"/>
      <c r="I32" s="298" t="s">
        <v>173</v>
      </c>
      <c r="J32" s="300"/>
      <c r="K32" s="303"/>
      <c r="L32" s="305"/>
      <c r="M32" s="310"/>
      <c r="N32" s="313" t="s">
        <v>155</v>
      </c>
      <c r="O32" s="320" t="s">
        <v>227</v>
      </c>
      <c r="P32" s="326"/>
      <c r="Q32" s="326"/>
      <c r="R32" s="310"/>
      <c r="S32" s="335"/>
      <c r="T32" s="305"/>
      <c r="U32" s="305"/>
      <c r="V32" s="305" t="s">
        <v>199</v>
      </c>
      <c r="W32" s="305" t="s">
        <v>228</v>
      </c>
      <c r="X32" s="305" t="s">
        <v>230</v>
      </c>
      <c r="Y32" s="346" t="s">
        <v>232</v>
      </c>
      <c r="Z32" s="349"/>
      <c r="AA32" s="349"/>
      <c r="AB32" s="349"/>
    </row>
    <row r="33" spans="1:29" s="257" customFormat="1" ht="21" customHeight="1">
      <c r="A33" s="362"/>
      <c r="G33" s="279"/>
      <c r="H33" s="280" t="s">
        <v>177</v>
      </c>
      <c r="I33" s="279"/>
      <c r="J33" s="280" t="s">
        <v>181</v>
      </c>
      <c r="K33" s="304" t="s">
        <v>262</v>
      </c>
      <c r="L33" s="305"/>
      <c r="M33" s="310"/>
      <c r="N33" s="314"/>
      <c r="O33" s="314"/>
      <c r="P33" s="326"/>
      <c r="Q33" s="326"/>
      <c r="R33" s="310"/>
      <c r="S33" s="335"/>
      <c r="T33" s="305"/>
      <c r="U33" s="305"/>
      <c r="V33" s="305"/>
      <c r="W33" s="305" t="s">
        <v>202</v>
      </c>
      <c r="X33" s="305" t="s">
        <v>206</v>
      </c>
      <c r="Y33" s="346"/>
      <c r="Z33" s="349"/>
      <c r="AA33" s="349"/>
      <c r="AB33" s="349"/>
    </row>
    <row r="34" spans="1:29" s="257" customFormat="1" ht="21" customHeight="1">
      <c r="A34" s="362"/>
      <c r="B34" s="264" t="s">
        <v>44</v>
      </c>
      <c r="C34" s="264"/>
      <c r="D34" s="264"/>
      <c r="E34" s="264"/>
      <c r="F34" s="264"/>
      <c r="G34" s="280" t="s">
        <v>12</v>
      </c>
      <c r="H34" s="280" t="s">
        <v>49</v>
      </c>
      <c r="I34" s="280" t="s">
        <v>12</v>
      </c>
      <c r="J34" s="280" t="s">
        <v>112</v>
      </c>
      <c r="K34" s="305"/>
      <c r="L34" s="305"/>
      <c r="M34" s="310"/>
      <c r="N34" s="314"/>
      <c r="O34" s="314"/>
      <c r="P34" s="326"/>
      <c r="Q34" s="326"/>
      <c r="R34" s="310"/>
      <c r="S34" s="335"/>
      <c r="T34" s="305"/>
      <c r="U34" s="305"/>
      <c r="V34" s="305"/>
      <c r="W34" s="305"/>
      <c r="X34" s="305"/>
      <c r="Y34" s="346"/>
      <c r="Z34" s="349"/>
      <c r="AA34" s="349"/>
      <c r="AB34" s="349"/>
    </row>
    <row r="35" spans="1:29" s="257" customFormat="1" ht="21" customHeight="1">
      <c r="A35" s="362"/>
      <c r="G35" s="279"/>
      <c r="H35" s="280" t="s">
        <v>183</v>
      </c>
      <c r="I35" s="279"/>
      <c r="J35" s="280" t="s">
        <v>183</v>
      </c>
      <c r="K35" s="305"/>
      <c r="L35" s="305"/>
      <c r="M35" s="310"/>
      <c r="N35" s="314"/>
      <c r="O35" s="314"/>
      <c r="P35" s="326"/>
      <c r="Q35" s="326"/>
      <c r="R35" s="310"/>
      <c r="S35" s="335"/>
      <c r="T35" s="305"/>
      <c r="U35" s="305"/>
      <c r="V35" s="305"/>
      <c r="W35" s="305" t="s">
        <v>207</v>
      </c>
      <c r="X35" s="305" t="s">
        <v>210</v>
      </c>
      <c r="Y35" s="346"/>
      <c r="Z35" s="349"/>
      <c r="AA35" s="349"/>
      <c r="AB35" s="349"/>
    </row>
    <row r="36" spans="1:29" s="257" customFormat="1" ht="21" customHeight="1">
      <c r="A36" s="362"/>
      <c r="G36" s="279"/>
      <c r="H36" s="280" t="s">
        <v>184</v>
      </c>
      <c r="I36" s="279"/>
      <c r="J36" s="280" t="s">
        <v>184</v>
      </c>
      <c r="K36" s="305"/>
      <c r="L36" s="305"/>
      <c r="M36" s="310"/>
      <c r="N36" s="314"/>
      <c r="O36" s="314"/>
      <c r="P36" s="326"/>
      <c r="Q36" s="326"/>
      <c r="R36" s="310"/>
      <c r="S36" s="335"/>
      <c r="T36" s="305"/>
      <c r="U36" s="305"/>
      <c r="V36" s="305"/>
      <c r="W36" s="305"/>
      <c r="X36" s="305"/>
      <c r="Y36" s="346"/>
      <c r="Z36" s="349"/>
      <c r="AA36" s="349"/>
      <c r="AB36" s="349"/>
    </row>
    <row r="37" spans="1:29" s="257" customFormat="1" ht="21" customHeight="1">
      <c r="A37" s="362"/>
      <c r="B37" s="265"/>
      <c r="C37" s="265"/>
      <c r="D37" s="265"/>
      <c r="E37" s="265"/>
      <c r="F37" s="265"/>
      <c r="G37" s="281" t="s">
        <v>4</v>
      </c>
      <c r="H37" s="281" t="s">
        <v>4</v>
      </c>
      <c r="I37" s="281" t="s">
        <v>4</v>
      </c>
      <c r="J37" s="281" t="s">
        <v>4</v>
      </c>
      <c r="K37" s="297" t="s">
        <v>4</v>
      </c>
      <c r="L37" s="308"/>
      <c r="M37" s="311"/>
      <c r="N37" s="315"/>
      <c r="O37" s="315"/>
      <c r="P37" s="327"/>
      <c r="Q37" s="327"/>
      <c r="R37" s="311"/>
      <c r="S37" s="336"/>
      <c r="T37" s="308"/>
      <c r="U37" s="308"/>
      <c r="V37" s="308"/>
      <c r="W37" s="308" t="s">
        <v>54</v>
      </c>
      <c r="X37" s="308" t="s">
        <v>213</v>
      </c>
      <c r="Y37" s="347"/>
      <c r="Z37" s="349"/>
      <c r="AA37" s="349"/>
      <c r="AB37" s="349"/>
    </row>
    <row r="38" spans="1:29" s="256" customFormat="1" ht="6.75" customHeight="1">
      <c r="A38" s="362"/>
      <c r="G38" s="282" t="s">
        <v>186</v>
      </c>
      <c r="H38" s="293" t="s">
        <v>186</v>
      </c>
      <c r="I38" s="293" t="s">
        <v>186</v>
      </c>
      <c r="K38" s="306"/>
      <c r="T38" s="266" t="s">
        <v>215</v>
      </c>
    </row>
    <row r="39" spans="1:29" s="256" customFormat="1" ht="12.75" customHeight="1">
      <c r="A39" s="362"/>
      <c r="B39" s="266" t="s">
        <v>84</v>
      </c>
      <c r="D39" s="267" t="s">
        <v>187</v>
      </c>
      <c r="E39" s="267" t="s">
        <v>175</v>
      </c>
      <c r="G39" s="283" t="s">
        <v>165</v>
      </c>
      <c r="H39" s="294" t="s">
        <v>165</v>
      </c>
      <c r="I39" s="294" t="s">
        <v>165</v>
      </c>
      <c r="J39" s="294" t="s">
        <v>165</v>
      </c>
      <c r="K39" s="294" t="s">
        <v>165</v>
      </c>
      <c r="L39" s="294">
        <v>0.1</v>
      </c>
      <c r="M39" s="294">
        <v>1.7</v>
      </c>
      <c r="N39" s="316">
        <v>2</v>
      </c>
      <c r="O39" s="316">
        <v>0.2</v>
      </c>
      <c r="P39" s="294" t="s">
        <v>165</v>
      </c>
      <c r="Q39" s="294" t="s">
        <v>165</v>
      </c>
      <c r="R39" s="316">
        <v>0.9</v>
      </c>
      <c r="S39" s="294" t="s">
        <v>165</v>
      </c>
      <c r="T39" s="316" t="s">
        <v>189</v>
      </c>
      <c r="U39" s="294" t="s">
        <v>165</v>
      </c>
      <c r="V39" s="316">
        <v>0.5</v>
      </c>
      <c r="W39" s="316">
        <v>0.4</v>
      </c>
      <c r="X39" s="316">
        <v>0.2</v>
      </c>
      <c r="Y39" s="316">
        <v>0.9</v>
      </c>
      <c r="Z39" s="316"/>
      <c r="AA39" s="354"/>
      <c r="AB39" s="355"/>
      <c r="AC39" s="355"/>
    </row>
    <row r="40" spans="1:29" s="256" customFormat="1" ht="17.25" customHeight="1">
      <c r="A40" s="362"/>
      <c r="E40" s="267" t="s">
        <v>12</v>
      </c>
      <c r="G40" s="283" t="s">
        <v>165</v>
      </c>
      <c r="H40" s="294" t="s">
        <v>165</v>
      </c>
      <c r="I40" s="294" t="s">
        <v>165</v>
      </c>
      <c r="J40" s="294" t="s">
        <v>165</v>
      </c>
      <c r="K40" s="294" t="s">
        <v>165</v>
      </c>
      <c r="L40" s="294">
        <v>3.5</v>
      </c>
      <c r="M40" s="294">
        <v>2.1</v>
      </c>
      <c r="N40" s="316">
        <v>3.2</v>
      </c>
      <c r="O40" s="316">
        <v>0.5</v>
      </c>
      <c r="P40" s="316">
        <v>0.1</v>
      </c>
      <c r="Q40" s="316" t="s">
        <v>189</v>
      </c>
      <c r="R40" s="316">
        <v>1</v>
      </c>
      <c r="S40" s="316">
        <v>3.5</v>
      </c>
      <c r="T40" s="316">
        <v>0.3</v>
      </c>
      <c r="U40" s="316">
        <v>0</v>
      </c>
      <c r="V40" s="316">
        <v>2.8</v>
      </c>
      <c r="W40" s="316">
        <v>0.1</v>
      </c>
      <c r="X40" s="316">
        <v>0.1</v>
      </c>
      <c r="Y40" s="316">
        <v>6.2</v>
      </c>
      <c r="Z40" s="316"/>
      <c r="AA40" s="355"/>
      <c r="AB40" s="355"/>
      <c r="AC40" s="355"/>
    </row>
    <row r="41" spans="1:29" s="256" customFormat="1" ht="12.75" customHeight="1">
      <c r="A41" s="362"/>
      <c r="B41" s="267" t="s">
        <v>190</v>
      </c>
      <c r="D41" s="267" t="s">
        <v>191</v>
      </c>
      <c r="E41" s="267" t="s">
        <v>175</v>
      </c>
      <c r="G41" s="283" t="s">
        <v>165</v>
      </c>
      <c r="H41" s="294" t="s">
        <v>165</v>
      </c>
      <c r="I41" s="294" t="s">
        <v>165</v>
      </c>
      <c r="J41" s="294" t="s">
        <v>165</v>
      </c>
      <c r="K41" s="294" t="s">
        <v>165</v>
      </c>
      <c r="L41" s="294">
        <v>2.2000000000000002</v>
      </c>
      <c r="M41" s="294">
        <v>1.5</v>
      </c>
      <c r="N41" s="316">
        <v>4.5999999999999996</v>
      </c>
      <c r="O41" s="316">
        <v>0.6</v>
      </c>
      <c r="P41" s="316">
        <v>0.1</v>
      </c>
      <c r="Q41" s="316" t="s">
        <v>189</v>
      </c>
      <c r="R41" s="316">
        <v>1.4</v>
      </c>
      <c r="S41" s="316">
        <v>3.5</v>
      </c>
      <c r="T41" s="316">
        <v>0.1</v>
      </c>
      <c r="U41" s="316" t="s">
        <v>189</v>
      </c>
      <c r="V41" s="316">
        <v>3.5</v>
      </c>
      <c r="W41" s="316">
        <v>0.1</v>
      </c>
      <c r="X41" s="316">
        <v>0.2</v>
      </c>
      <c r="Y41" s="316">
        <v>6</v>
      </c>
      <c r="Z41" s="316"/>
      <c r="AA41" s="355"/>
      <c r="AB41" s="355"/>
      <c r="AC41" s="355"/>
    </row>
    <row r="42" spans="1:29" s="256" customFormat="1" ht="12.75" customHeight="1">
      <c r="A42" s="362"/>
      <c r="D42" s="267" t="s">
        <v>138</v>
      </c>
      <c r="G42" s="283" t="s">
        <v>165</v>
      </c>
      <c r="H42" s="294" t="s">
        <v>165</v>
      </c>
      <c r="I42" s="294" t="s">
        <v>165</v>
      </c>
      <c r="J42" s="294" t="s">
        <v>165</v>
      </c>
      <c r="K42" s="294" t="s">
        <v>165</v>
      </c>
      <c r="L42" s="294">
        <v>3.2</v>
      </c>
      <c r="M42" s="294">
        <v>2.8</v>
      </c>
      <c r="N42" s="316">
        <v>2.6</v>
      </c>
      <c r="O42" s="316">
        <v>0.6</v>
      </c>
      <c r="P42" s="316">
        <v>0</v>
      </c>
      <c r="Q42" s="316" t="s">
        <v>189</v>
      </c>
      <c r="R42" s="316">
        <v>1.1000000000000001</v>
      </c>
      <c r="S42" s="294" t="s">
        <v>165</v>
      </c>
      <c r="T42" s="316">
        <v>0.1</v>
      </c>
      <c r="U42" s="316">
        <v>0</v>
      </c>
      <c r="V42" s="316">
        <v>2.7</v>
      </c>
      <c r="W42" s="316">
        <v>0</v>
      </c>
      <c r="X42" s="316">
        <v>0.2</v>
      </c>
      <c r="Y42" s="316">
        <v>7.1</v>
      </c>
      <c r="Z42" s="316"/>
      <c r="AA42" s="355"/>
      <c r="AB42" s="355"/>
      <c r="AC42" s="355"/>
    </row>
    <row r="43" spans="1:29" s="256" customFormat="1" ht="12.75" customHeight="1">
      <c r="A43" s="362"/>
      <c r="B43" s="267" t="s">
        <v>193</v>
      </c>
      <c r="D43" s="267" t="s">
        <v>195</v>
      </c>
      <c r="G43" s="283" t="s">
        <v>165</v>
      </c>
      <c r="H43" s="294" t="s">
        <v>165</v>
      </c>
      <c r="I43" s="294" t="s">
        <v>165</v>
      </c>
      <c r="J43" s="294" t="s">
        <v>165</v>
      </c>
      <c r="K43" s="294" t="s">
        <v>165</v>
      </c>
      <c r="L43" s="294">
        <v>3.8</v>
      </c>
      <c r="M43" s="294">
        <v>1.2</v>
      </c>
      <c r="N43" s="316">
        <v>3.2</v>
      </c>
      <c r="O43" s="316">
        <v>0.2</v>
      </c>
      <c r="P43" s="316">
        <v>0.1</v>
      </c>
      <c r="Q43" s="316" t="s">
        <v>189</v>
      </c>
      <c r="R43" s="316">
        <v>0.7</v>
      </c>
      <c r="S43" s="294" t="s">
        <v>165</v>
      </c>
      <c r="T43" s="316" t="s">
        <v>189</v>
      </c>
      <c r="U43" s="316">
        <v>0</v>
      </c>
      <c r="V43" s="316">
        <v>2.5</v>
      </c>
      <c r="W43" s="316">
        <v>0.1</v>
      </c>
      <c r="X43" s="316">
        <v>0</v>
      </c>
      <c r="Y43" s="316">
        <v>6.4</v>
      </c>
      <c r="Z43" s="316"/>
      <c r="AA43" s="355"/>
      <c r="AB43" s="355"/>
      <c r="AC43" s="355"/>
    </row>
    <row r="44" spans="1:29" s="256" customFormat="1" ht="12.75" customHeight="1">
      <c r="A44" s="362"/>
      <c r="D44" s="267" t="s">
        <v>11</v>
      </c>
      <c r="G44" s="283" t="s">
        <v>165</v>
      </c>
      <c r="H44" s="294" t="s">
        <v>165</v>
      </c>
      <c r="I44" s="294" t="s">
        <v>165</v>
      </c>
      <c r="J44" s="294" t="s">
        <v>165</v>
      </c>
      <c r="K44" s="294" t="s">
        <v>165</v>
      </c>
      <c r="L44" s="294">
        <v>3.9</v>
      </c>
      <c r="M44" s="294">
        <v>1.5</v>
      </c>
      <c r="N44" s="316">
        <v>3</v>
      </c>
      <c r="O44" s="316">
        <v>0.6</v>
      </c>
      <c r="P44" s="316" t="s">
        <v>189</v>
      </c>
      <c r="Q44" s="316" t="s">
        <v>189</v>
      </c>
      <c r="R44" s="316">
        <v>1.1000000000000001</v>
      </c>
      <c r="S44" s="294" t="s">
        <v>165</v>
      </c>
      <c r="T44" s="316">
        <v>0.3</v>
      </c>
      <c r="U44" s="316">
        <v>0</v>
      </c>
      <c r="V44" s="294">
        <v>2.2999999999999998</v>
      </c>
      <c r="W44" s="316">
        <v>0.1</v>
      </c>
      <c r="X44" s="316">
        <v>0.2</v>
      </c>
      <c r="Y44" s="316">
        <v>4.8</v>
      </c>
      <c r="Z44" s="316"/>
      <c r="AA44" s="354"/>
      <c r="AB44" s="355"/>
      <c r="AC44" s="355"/>
    </row>
    <row r="45" spans="1:29" s="256" customFormat="1" ht="12.75" customHeight="1">
      <c r="A45" s="362"/>
      <c r="B45" s="267" t="s">
        <v>196</v>
      </c>
      <c r="D45" s="267" t="s">
        <v>60</v>
      </c>
      <c r="G45" s="283" t="s">
        <v>165</v>
      </c>
      <c r="H45" s="294" t="s">
        <v>165</v>
      </c>
      <c r="I45" s="294" t="s">
        <v>165</v>
      </c>
      <c r="J45" s="294" t="s">
        <v>165</v>
      </c>
      <c r="K45" s="294" t="s">
        <v>165</v>
      </c>
      <c r="L45" s="294">
        <v>3.1</v>
      </c>
      <c r="M45" s="294">
        <v>2.2999999999999998</v>
      </c>
      <c r="N45" s="316">
        <v>3.5</v>
      </c>
      <c r="O45" s="316">
        <v>0.6</v>
      </c>
      <c r="P45" s="316">
        <v>0</v>
      </c>
      <c r="Q45" s="316" t="s">
        <v>189</v>
      </c>
      <c r="R45" s="316">
        <v>0.4</v>
      </c>
      <c r="S45" s="294" t="s">
        <v>165</v>
      </c>
      <c r="T45" s="316">
        <v>0.7</v>
      </c>
      <c r="U45" s="316">
        <v>0</v>
      </c>
      <c r="V45" s="294">
        <v>3.7</v>
      </c>
      <c r="W45" s="316">
        <v>0.3</v>
      </c>
      <c r="X45" s="316">
        <v>0.2</v>
      </c>
      <c r="Y45" s="316">
        <v>6.4</v>
      </c>
      <c r="Z45" s="316"/>
      <c r="AA45" s="354"/>
      <c r="AB45" s="355"/>
      <c r="AC45" s="355"/>
    </row>
    <row r="46" spans="1:29" s="256" customFormat="1" ht="12.75" customHeight="1">
      <c r="A46" s="362"/>
      <c r="D46" s="267" t="s">
        <v>61</v>
      </c>
      <c r="G46" s="283" t="s">
        <v>165</v>
      </c>
      <c r="H46" s="294" t="s">
        <v>165</v>
      </c>
      <c r="I46" s="294" t="s">
        <v>165</v>
      </c>
      <c r="J46" s="294" t="s">
        <v>165</v>
      </c>
      <c r="K46" s="294" t="s">
        <v>165</v>
      </c>
      <c r="L46" s="294">
        <v>4.9000000000000004</v>
      </c>
      <c r="M46" s="294">
        <v>3.3</v>
      </c>
      <c r="N46" s="316">
        <v>2.6</v>
      </c>
      <c r="O46" s="316">
        <v>0.5</v>
      </c>
      <c r="P46" s="316">
        <v>0.1</v>
      </c>
      <c r="Q46" s="316" t="s">
        <v>189</v>
      </c>
      <c r="R46" s="316">
        <v>1.2</v>
      </c>
      <c r="S46" s="294" t="s">
        <v>165</v>
      </c>
      <c r="T46" s="316">
        <v>0.6</v>
      </c>
      <c r="U46" s="316" t="s">
        <v>189</v>
      </c>
      <c r="V46" s="294">
        <v>2.1</v>
      </c>
      <c r="W46" s="316">
        <v>0.1</v>
      </c>
      <c r="X46" s="316">
        <v>0.1</v>
      </c>
      <c r="Y46" s="316">
        <v>6.6</v>
      </c>
      <c r="Z46" s="316"/>
      <c r="AA46" s="355"/>
      <c r="AB46" s="355"/>
      <c r="AC46" s="355"/>
    </row>
    <row r="47" spans="1:29" s="256" customFormat="1" ht="18" customHeight="1">
      <c r="A47" s="362"/>
      <c r="E47" s="267" t="s">
        <v>12</v>
      </c>
      <c r="G47" s="283">
        <v>0.7</v>
      </c>
      <c r="H47" s="294">
        <v>0</v>
      </c>
      <c r="I47" s="294">
        <v>0.7</v>
      </c>
      <c r="J47" s="301">
        <v>0.5</v>
      </c>
      <c r="K47" s="301">
        <v>0.3</v>
      </c>
      <c r="L47" s="294">
        <v>2.4</v>
      </c>
      <c r="M47" s="294">
        <v>4.7</v>
      </c>
      <c r="N47" s="316">
        <v>2.8</v>
      </c>
      <c r="O47" s="316">
        <v>0.5</v>
      </c>
      <c r="P47" s="316">
        <v>0</v>
      </c>
      <c r="Q47" s="316" t="s">
        <v>189</v>
      </c>
      <c r="R47" s="316">
        <v>0.8</v>
      </c>
      <c r="S47" s="316">
        <v>4.5</v>
      </c>
      <c r="T47" s="316">
        <v>0.4</v>
      </c>
      <c r="U47" s="316">
        <v>0.1</v>
      </c>
      <c r="V47" s="294">
        <v>1.8</v>
      </c>
      <c r="W47" s="316">
        <v>0.4</v>
      </c>
      <c r="X47" s="316">
        <v>0.1</v>
      </c>
      <c r="Y47" s="316">
        <v>8.1999999999999993</v>
      </c>
      <c r="Z47" s="316"/>
      <c r="AA47" s="357"/>
      <c r="AB47" s="355"/>
      <c r="AC47" s="355"/>
    </row>
    <row r="48" spans="1:29" s="256" customFormat="1" ht="12.75" customHeight="1">
      <c r="A48" s="362"/>
      <c r="D48" s="267" t="s">
        <v>62</v>
      </c>
      <c r="E48" s="267" t="s">
        <v>175</v>
      </c>
      <c r="G48" s="283">
        <v>0.7</v>
      </c>
      <c r="H48" s="294">
        <v>0</v>
      </c>
      <c r="I48" s="294">
        <v>0.7</v>
      </c>
      <c r="J48" s="301">
        <v>0.5</v>
      </c>
      <c r="K48" s="301">
        <v>0.3</v>
      </c>
      <c r="L48" s="294">
        <v>3.7</v>
      </c>
      <c r="M48" s="294">
        <v>4</v>
      </c>
      <c r="N48" s="316">
        <v>3.6</v>
      </c>
      <c r="O48" s="316">
        <v>0.5</v>
      </c>
      <c r="P48" s="316" t="s">
        <v>189</v>
      </c>
      <c r="Q48" s="316" t="s">
        <v>189</v>
      </c>
      <c r="R48" s="316">
        <v>0.7</v>
      </c>
      <c r="S48" s="316">
        <v>4.5</v>
      </c>
      <c r="T48" s="316">
        <v>0.5</v>
      </c>
      <c r="U48" s="316" t="s">
        <v>189</v>
      </c>
      <c r="V48" s="294">
        <v>1.7</v>
      </c>
      <c r="W48" s="316">
        <v>0.6</v>
      </c>
      <c r="X48" s="316">
        <v>0.1</v>
      </c>
      <c r="Y48" s="316">
        <v>6.5</v>
      </c>
      <c r="Z48" s="316"/>
      <c r="AA48" s="357"/>
      <c r="AB48" s="355"/>
      <c r="AC48" s="355"/>
    </row>
    <row r="49" spans="1:29" s="256" customFormat="1" ht="12.75" customHeight="1">
      <c r="A49" s="362"/>
      <c r="D49" s="267" t="s">
        <v>63</v>
      </c>
      <c r="G49" s="283" t="s">
        <v>165</v>
      </c>
      <c r="H49" s="294" t="s">
        <v>165</v>
      </c>
      <c r="I49" s="294" t="s">
        <v>165</v>
      </c>
      <c r="J49" s="294" t="s">
        <v>165</v>
      </c>
      <c r="K49" s="294" t="s">
        <v>165</v>
      </c>
      <c r="L49" s="294">
        <v>1.7</v>
      </c>
      <c r="M49" s="294">
        <v>4.5999999999999996</v>
      </c>
      <c r="N49" s="316">
        <v>2.7</v>
      </c>
      <c r="O49" s="316">
        <v>0.4</v>
      </c>
      <c r="P49" s="316">
        <v>0</v>
      </c>
      <c r="Q49" s="316" t="s">
        <v>189</v>
      </c>
      <c r="R49" s="316">
        <v>1</v>
      </c>
      <c r="S49" s="294" t="s">
        <v>165</v>
      </c>
      <c r="T49" s="316">
        <v>0.4</v>
      </c>
      <c r="U49" s="316" t="s">
        <v>189</v>
      </c>
      <c r="V49" s="294">
        <v>2.2000000000000002</v>
      </c>
      <c r="W49" s="316">
        <v>0.3</v>
      </c>
      <c r="X49" s="316" t="s">
        <v>189</v>
      </c>
      <c r="Y49" s="316">
        <v>8.4</v>
      </c>
      <c r="Z49" s="316"/>
      <c r="AA49" s="357"/>
      <c r="AB49" s="355"/>
      <c r="AC49" s="355"/>
    </row>
    <row r="50" spans="1:29" s="256" customFormat="1" ht="12.75" customHeight="1">
      <c r="A50" s="362"/>
      <c r="D50" s="267" t="s">
        <v>66</v>
      </c>
      <c r="G50" s="283" t="s">
        <v>165</v>
      </c>
      <c r="H50" s="294" t="s">
        <v>165</v>
      </c>
      <c r="I50" s="294" t="s">
        <v>165</v>
      </c>
      <c r="J50" s="294" t="s">
        <v>165</v>
      </c>
      <c r="K50" s="294" t="s">
        <v>165</v>
      </c>
      <c r="L50" s="294">
        <v>1.9</v>
      </c>
      <c r="M50" s="294">
        <v>5.5</v>
      </c>
      <c r="N50" s="316">
        <v>2.2999999999999998</v>
      </c>
      <c r="O50" s="316">
        <v>0.5</v>
      </c>
      <c r="P50" s="316" t="s">
        <v>189</v>
      </c>
      <c r="Q50" s="316" t="s">
        <v>189</v>
      </c>
      <c r="R50" s="316">
        <v>0.7</v>
      </c>
      <c r="S50" s="294" t="s">
        <v>165</v>
      </c>
      <c r="T50" s="316">
        <v>0.3</v>
      </c>
      <c r="U50" s="316">
        <v>0.2</v>
      </c>
      <c r="V50" s="294">
        <v>1.5</v>
      </c>
      <c r="W50" s="316">
        <v>0.2</v>
      </c>
      <c r="X50" s="316">
        <v>0.1</v>
      </c>
      <c r="Y50" s="316">
        <v>9.6</v>
      </c>
      <c r="Z50" s="316"/>
      <c r="AA50" s="357"/>
      <c r="AB50" s="355"/>
      <c r="AC50" s="355"/>
    </row>
    <row r="51" spans="1:29" s="256" customFormat="1" ht="18.75" customHeight="1">
      <c r="A51" s="362"/>
      <c r="B51" s="267" t="s">
        <v>197</v>
      </c>
      <c r="E51" s="267" t="s">
        <v>12</v>
      </c>
      <c r="G51" s="283" t="s">
        <v>165</v>
      </c>
      <c r="H51" s="294" t="s">
        <v>165</v>
      </c>
      <c r="I51" s="294" t="s">
        <v>165</v>
      </c>
      <c r="J51" s="294" t="s">
        <v>165</v>
      </c>
      <c r="K51" s="294" t="s">
        <v>165</v>
      </c>
      <c r="L51" s="294">
        <v>0.5</v>
      </c>
      <c r="M51" s="294">
        <v>1.5</v>
      </c>
      <c r="N51" s="316">
        <v>2.5</v>
      </c>
      <c r="O51" s="316">
        <v>0.1</v>
      </c>
      <c r="P51" s="294" t="s">
        <v>165</v>
      </c>
      <c r="Q51" s="294">
        <v>0</v>
      </c>
      <c r="R51" s="316">
        <v>0.4</v>
      </c>
      <c r="S51" s="316">
        <v>1.2</v>
      </c>
      <c r="T51" s="316">
        <v>0.5</v>
      </c>
      <c r="U51" s="316">
        <v>0.2</v>
      </c>
      <c r="V51" s="294">
        <v>1.5</v>
      </c>
      <c r="W51" s="316">
        <v>0.1</v>
      </c>
      <c r="X51" s="316">
        <v>0</v>
      </c>
      <c r="Y51" s="316">
        <v>5.5</v>
      </c>
      <c r="Z51" s="316"/>
      <c r="AA51" s="357"/>
      <c r="AB51" s="354"/>
      <c r="AC51" s="355"/>
    </row>
    <row r="52" spans="1:29" s="256" customFormat="1" ht="12.75" customHeight="1">
      <c r="A52" s="362"/>
      <c r="B52" s="267" t="s">
        <v>200</v>
      </c>
      <c r="D52" s="267" t="s">
        <v>67</v>
      </c>
      <c r="E52" s="267" t="s">
        <v>175</v>
      </c>
      <c r="G52" s="283" t="s">
        <v>165</v>
      </c>
      <c r="H52" s="294" t="s">
        <v>165</v>
      </c>
      <c r="I52" s="294" t="s">
        <v>165</v>
      </c>
      <c r="J52" s="294" t="s">
        <v>165</v>
      </c>
      <c r="K52" s="294" t="s">
        <v>165</v>
      </c>
      <c r="L52" s="294">
        <v>0.7</v>
      </c>
      <c r="M52" s="294">
        <v>1.9</v>
      </c>
      <c r="N52" s="316">
        <v>2.8</v>
      </c>
      <c r="O52" s="316">
        <v>0.2</v>
      </c>
      <c r="P52" s="294" t="s">
        <v>165</v>
      </c>
      <c r="Q52" s="294">
        <v>0</v>
      </c>
      <c r="R52" s="316">
        <v>0.4</v>
      </c>
      <c r="S52" s="316">
        <v>1.2</v>
      </c>
      <c r="T52" s="316">
        <v>0.5</v>
      </c>
      <c r="U52" s="316">
        <v>0.2</v>
      </c>
      <c r="V52" s="294">
        <v>1.6</v>
      </c>
      <c r="W52" s="316">
        <v>0</v>
      </c>
      <c r="X52" s="316" t="s">
        <v>189</v>
      </c>
      <c r="Y52" s="316">
        <v>6.8</v>
      </c>
      <c r="Z52" s="316"/>
      <c r="AA52" s="357"/>
      <c r="AB52" s="354"/>
      <c r="AC52" s="355"/>
    </row>
    <row r="53" spans="1:29" s="256" customFormat="1" ht="12.75" customHeight="1">
      <c r="A53" s="362"/>
      <c r="B53" s="267" t="s">
        <v>193</v>
      </c>
      <c r="D53" s="267" t="s">
        <v>71</v>
      </c>
      <c r="G53" s="283" t="s">
        <v>165</v>
      </c>
      <c r="H53" s="294" t="s">
        <v>165</v>
      </c>
      <c r="I53" s="294" t="s">
        <v>165</v>
      </c>
      <c r="J53" s="294" t="s">
        <v>165</v>
      </c>
      <c r="K53" s="294" t="s">
        <v>165</v>
      </c>
      <c r="L53" s="294">
        <v>0.6</v>
      </c>
      <c r="M53" s="294">
        <v>1.3</v>
      </c>
      <c r="N53" s="316">
        <v>2.7</v>
      </c>
      <c r="O53" s="316">
        <v>0.1</v>
      </c>
      <c r="P53" s="294" t="s">
        <v>165</v>
      </c>
      <c r="Q53" s="294" t="s">
        <v>165</v>
      </c>
      <c r="R53" s="316">
        <v>0.4</v>
      </c>
      <c r="S53" s="294" t="s">
        <v>165</v>
      </c>
      <c r="T53" s="316">
        <v>0.6</v>
      </c>
      <c r="U53" s="316" t="s">
        <v>189</v>
      </c>
      <c r="V53" s="294">
        <v>1.5</v>
      </c>
      <c r="W53" s="316">
        <v>0.2</v>
      </c>
      <c r="X53" s="316">
        <v>0.1</v>
      </c>
      <c r="Y53" s="316">
        <v>4.9000000000000004</v>
      </c>
      <c r="Z53" s="316"/>
      <c r="AA53" s="357"/>
      <c r="AB53" s="354"/>
      <c r="AC53" s="355"/>
    </row>
    <row r="54" spans="1:29" s="256" customFormat="1" ht="12.75" customHeight="1">
      <c r="A54" s="362"/>
      <c r="B54" s="267" t="s">
        <v>196</v>
      </c>
      <c r="D54" s="267" t="s">
        <v>32</v>
      </c>
      <c r="G54" s="283" t="s">
        <v>165</v>
      </c>
      <c r="H54" s="294" t="s">
        <v>165</v>
      </c>
      <c r="I54" s="294" t="s">
        <v>165</v>
      </c>
      <c r="J54" s="294" t="s">
        <v>165</v>
      </c>
      <c r="K54" s="294" t="s">
        <v>165</v>
      </c>
      <c r="L54" s="294">
        <v>0.3</v>
      </c>
      <c r="M54" s="294">
        <v>1.3</v>
      </c>
      <c r="N54" s="316">
        <v>2</v>
      </c>
      <c r="O54" s="316">
        <v>0.1</v>
      </c>
      <c r="P54" s="294" t="s">
        <v>165</v>
      </c>
      <c r="Q54" s="294" t="s">
        <v>165</v>
      </c>
      <c r="R54" s="316">
        <v>0.4</v>
      </c>
      <c r="S54" s="294" t="s">
        <v>165</v>
      </c>
      <c r="T54" s="316">
        <v>0.5</v>
      </c>
      <c r="U54" s="316">
        <v>0.3</v>
      </c>
      <c r="V54" s="294">
        <v>1.5</v>
      </c>
      <c r="W54" s="316">
        <v>0.1</v>
      </c>
      <c r="X54" s="316" t="s">
        <v>189</v>
      </c>
      <c r="Y54" s="316">
        <v>4.7</v>
      </c>
      <c r="Z54" s="316"/>
      <c r="AA54" s="356"/>
      <c r="AB54" s="359"/>
      <c r="AC54" s="360"/>
    </row>
    <row r="55" spans="1:29" s="256" customFormat="1" ht="6.75" customHeight="1">
      <c r="A55" s="362"/>
      <c r="B55" s="268"/>
      <c r="C55" s="268"/>
      <c r="D55" s="268"/>
      <c r="E55" s="268"/>
      <c r="F55" s="268"/>
      <c r="G55" s="284"/>
      <c r="H55" s="295"/>
      <c r="I55" s="295"/>
      <c r="J55" s="268"/>
      <c r="K55" s="268"/>
      <c r="L55" s="295"/>
      <c r="M55" s="295"/>
      <c r="N55" s="295"/>
      <c r="O55" s="295"/>
      <c r="P55" s="295"/>
      <c r="Q55" s="295"/>
      <c r="R55" s="295"/>
      <c r="S55" s="295"/>
      <c r="T55" s="295"/>
      <c r="U55" s="295"/>
      <c r="V55" s="295"/>
      <c r="W55" s="295"/>
      <c r="X55" s="295"/>
      <c r="Y55" s="295"/>
      <c r="Z55" s="295"/>
      <c r="AA55" s="358"/>
      <c r="AB55" s="358"/>
      <c r="AC55" s="358"/>
    </row>
    <row r="56" spans="1:29">
      <c r="A56" s="362"/>
      <c r="B56" s="269" t="s">
        <v>163</v>
      </c>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row>
    <row r="57" spans="1:29">
      <c r="A57" s="362"/>
      <c r="B57" s="270" t="s">
        <v>249</v>
      </c>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c r="A58" s="362"/>
      <c r="B58" s="260" t="s">
        <v>255</v>
      </c>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c r="B59" s="260" t="s">
        <v>342</v>
      </c>
      <c r="C59" s="4"/>
      <c r="D59" s="4"/>
      <c r="E59" s="4"/>
      <c r="F59" s="4"/>
      <c r="G59" s="4"/>
      <c r="H59" s="4"/>
      <c r="I59" s="4"/>
      <c r="J59" s="4"/>
      <c r="K59" s="4"/>
      <c r="L59" s="4"/>
      <c r="M59" s="4"/>
      <c r="N59" s="4"/>
      <c r="O59" s="4"/>
      <c r="P59" s="4"/>
      <c r="Q59" s="4"/>
      <c r="R59" s="4"/>
      <c r="S59" s="4"/>
      <c r="T59" s="4"/>
      <c r="U59" s="4"/>
      <c r="V59" s="4"/>
      <c r="W59" s="4"/>
      <c r="X59" s="4"/>
      <c r="Y59" s="4"/>
      <c r="Z59" s="4"/>
      <c r="AA59" s="4"/>
      <c r="AB59" s="4"/>
      <c r="AC59" s="4"/>
    </row>
  </sheetData>
  <mergeCells count="35">
    <mergeCell ref="Y4:AF4"/>
    <mergeCell ref="H5:K5"/>
    <mergeCell ref="L5:O5"/>
    <mergeCell ref="Y5:AA5"/>
    <mergeCell ref="G31:K31"/>
    <mergeCell ref="N31:O31"/>
    <mergeCell ref="V31:Y31"/>
    <mergeCell ref="V5:V10"/>
    <mergeCell ref="W5:W10"/>
    <mergeCell ref="X5:X10"/>
    <mergeCell ref="AB5:AB10"/>
    <mergeCell ref="AC5:AC10"/>
    <mergeCell ref="AD5:AD10"/>
    <mergeCell ref="AE5:AE10"/>
    <mergeCell ref="AF5:AF10"/>
    <mergeCell ref="Y6:Y10"/>
    <mergeCell ref="Z6:Z10"/>
    <mergeCell ref="AA6:AA10"/>
    <mergeCell ref="N32:N37"/>
    <mergeCell ref="O32:O37"/>
    <mergeCell ref="V32:V37"/>
    <mergeCell ref="W32:W37"/>
    <mergeCell ref="X32:X37"/>
    <mergeCell ref="Y32:Y37"/>
    <mergeCell ref="K33:K36"/>
    <mergeCell ref="A1:A58"/>
    <mergeCell ref="T4:T10"/>
    <mergeCell ref="L31:L37"/>
    <mergeCell ref="M31:M37"/>
    <mergeCell ref="P31:P37"/>
    <mergeCell ref="Q31:Q37"/>
    <mergeCell ref="R31:R37"/>
    <mergeCell ref="S31:S37"/>
    <mergeCell ref="T31:T37"/>
    <mergeCell ref="U31:U37"/>
  </mergeCells>
  <phoneticPr fontId="7"/>
  <printOptions verticalCentered="1"/>
  <pageMargins left="0.31496062992125984" right="0.31496062992125984" top="0.39370078740157483" bottom="0.59055118110236227" header="0" footer="0"/>
  <pageSetup paperSize="9" scale="69" fitToWidth="1" fitToHeight="1" orientation="landscape" usePrinterDefaults="1" r:id="rId1"/>
  <headerFooter scaleWithDoc="0" alignWithMargins="0"/>
  <colBreaks count="1" manualBreakCount="1">
    <brk id="16" min="1" max="58"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AB20"/>
  <sheetViews>
    <sheetView showGridLines="0" view="pageBreakPreview" zoomScaleNormal="75" zoomScaleSheetLayoutView="100" workbookViewId="0">
      <selection activeCell="X14" sqref="X14"/>
    </sheetView>
  </sheetViews>
  <sheetFormatPr defaultRowHeight="13.5"/>
  <cols>
    <col min="1" max="1" width="6.625" style="87" customWidth="1"/>
    <col min="2" max="2" width="9.625" style="87" customWidth="1"/>
    <col min="3" max="3" width="8" style="87" customWidth="1"/>
    <col min="4" max="13" width="6.125" style="87" customWidth="1"/>
    <col min="14" max="15" width="6.625" style="87" customWidth="1"/>
    <col min="16" max="16" width="8.625" style="363" customWidth="1"/>
    <col min="17" max="18" width="6.625" style="87" customWidth="1"/>
    <col min="19" max="19" width="8.625" style="363" customWidth="1"/>
    <col min="20" max="21" width="6.625" style="87" customWidth="1"/>
    <col min="22" max="22" width="8.625" style="364" customWidth="1"/>
    <col min="23" max="24" width="6.625" style="87" customWidth="1"/>
    <col min="25" max="25" width="8.625" style="363" customWidth="1"/>
    <col min="26" max="26" width="7.625" style="87" customWidth="1"/>
    <col min="27" max="28" width="5.125" style="87" customWidth="1"/>
    <col min="29" max="16384" width="9" style="87" customWidth="1"/>
  </cols>
  <sheetData>
    <row r="1" spans="1:28" ht="27.95" customHeight="1">
      <c r="B1" s="255" t="s">
        <v>245</v>
      </c>
    </row>
    <row r="2" spans="1:28" ht="30" customHeight="1">
      <c r="Y2" s="424" t="s">
        <v>46</v>
      </c>
    </row>
    <row r="3" spans="1:28" s="91" customFormat="1" ht="30" customHeight="1">
      <c r="B3" s="366"/>
      <c r="C3" s="368" t="s">
        <v>235</v>
      </c>
      <c r="D3" s="368"/>
      <c r="E3" s="368"/>
      <c r="F3" s="368"/>
      <c r="G3" s="368"/>
      <c r="H3" s="368"/>
      <c r="I3" s="368"/>
      <c r="J3" s="368"/>
      <c r="K3" s="368"/>
      <c r="L3" s="376"/>
      <c r="M3" s="381"/>
      <c r="N3" s="388" t="s">
        <v>27</v>
      </c>
      <c r="O3" s="125"/>
      <c r="P3" s="402"/>
      <c r="Q3" s="125"/>
      <c r="R3" s="125"/>
      <c r="S3" s="402"/>
      <c r="T3" s="125"/>
      <c r="U3" s="125"/>
      <c r="V3" s="413"/>
      <c r="W3" s="125"/>
      <c r="X3" s="125"/>
      <c r="Y3" s="425"/>
      <c r="AA3" s="432"/>
      <c r="AB3" s="432"/>
    </row>
    <row r="4" spans="1:28" s="91" customFormat="1" ht="30" customHeight="1">
      <c r="B4" s="172" t="s">
        <v>82</v>
      </c>
      <c r="C4" s="203">
        <v>12</v>
      </c>
      <c r="D4" s="203">
        <v>22</v>
      </c>
      <c r="E4" s="203">
        <v>23</v>
      </c>
      <c r="F4" s="203">
        <v>24</v>
      </c>
      <c r="G4" s="203">
        <v>25</v>
      </c>
      <c r="H4" s="203">
        <v>26</v>
      </c>
      <c r="I4" s="203">
        <v>27</v>
      </c>
      <c r="J4" s="203">
        <v>28</v>
      </c>
      <c r="K4" s="203">
        <v>29</v>
      </c>
      <c r="L4" s="172">
        <v>30</v>
      </c>
      <c r="M4" s="382" t="s">
        <v>178</v>
      </c>
      <c r="N4" s="389" t="s">
        <v>12</v>
      </c>
      <c r="O4" s="396"/>
      <c r="P4" s="403"/>
      <c r="Q4" s="396" t="s">
        <v>236</v>
      </c>
      <c r="R4" s="396"/>
      <c r="S4" s="403"/>
      <c r="T4" s="396" t="s">
        <v>239</v>
      </c>
      <c r="U4" s="396"/>
      <c r="V4" s="414"/>
      <c r="W4" s="396" t="s">
        <v>117</v>
      </c>
      <c r="X4" s="396"/>
      <c r="Y4" s="426"/>
      <c r="AA4" s="433"/>
    </row>
    <row r="5" spans="1:28" s="91" customFormat="1" ht="30" customHeight="1">
      <c r="B5" s="367"/>
      <c r="C5" s="202" t="s">
        <v>242</v>
      </c>
      <c r="D5" s="202"/>
      <c r="E5" s="202"/>
      <c r="F5" s="202"/>
      <c r="G5" s="202"/>
      <c r="H5" s="202"/>
      <c r="I5" s="202"/>
      <c r="J5" s="202"/>
      <c r="K5" s="202"/>
      <c r="L5" s="173"/>
      <c r="M5" s="383"/>
      <c r="N5" s="390" t="s">
        <v>34</v>
      </c>
      <c r="O5" s="397" t="s">
        <v>282</v>
      </c>
      <c r="P5" s="404" t="s">
        <v>281</v>
      </c>
      <c r="Q5" s="397" t="s">
        <v>34</v>
      </c>
      <c r="R5" s="397" t="s">
        <v>282</v>
      </c>
      <c r="S5" s="404" t="s">
        <v>281</v>
      </c>
      <c r="T5" s="397" t="s">
        <v>34</v>
      </c>
      <c r="U5" s="397" t="s">
        <v>282</v>
      </c>
      <c r="V5" s="415" t="s">
        <v>281</v>
      </c>
      <c r="W5" s="397" t="s">
        <v>34</v>
      </c>
      <c r="X5" s="397" t="s">
        <v>282</v>
      </c>
      <c r="Y5" s="427" t="s">
        <v>281</v>
      </c>
      <c r="AA5" s="432"/>
    </row>
    <row r="6" spans="1:28" s="91" customFormat="1" ht="30" customHeight="1">
      <c r="B6" s="172" t="s">
        <v>84</v>
      </c>
      <c r="C6" s="369">
        <v>1.23</v>
      </c>
      <c r="D6" s="373" t="s">
        <v>115</v>
      </c>
      <c r="E6" s="373" t="s">
        <v>115</v>
      </c>
      <c r="F6" s="373" t="s">
        <v>115</v>
      </c>
      <c r="G6" s="373" t="s">
        <v>115</v>
      </c>
      <c r="H6" s="373">
        <v>14.8</v>
      </c>
      <c r="I6" s="373" t="s">
        <v>115</v>
      </c>
      <c r="J6" s="373" t="s">
        <v>115</v>
      </c>
      <c r="K6" s="373" t="s">
        <v>115</v>
      </c>
      <c r="L6" s="377">
        <v>22</v>
      </c>
      <c r="M6" s="384" t="s">
        <v>115</v>
      </c>
      <c r="N6" s="391" t="s">
        <v>115</v>
      </c>
      <c r="O6" s="398">
        <v>27.9</v>
      </c>
      <c r="P6" s="405" t="str">
        <f>IF(ISERROR(N6-O6),"- ",N6-O6)</f>
        <v xml:space="preserve">- </v>
      </c>
      <c r="Q6" s="405" t="s">
        <v>115</v>
      </c>
      <c r="R6" s="398">
        <v>21.12</v>
      </c>
      <c r="S6" s="405" t="str">
        <f>IF(ISERROR(Q6-R6),"- ",Q6-R6)</f>
        <v xml:space="preserve">- </v>
      </c>
      <c r="T6" s="405" t="s">
        <v>115</v>
      </c>
      <c r="U6" s="398">
        <v>6.1</v>
      </c>
      <c r="V6" s="405" t="str">
        <f>IF(ISERROR(T6-U6),"- ",T6-U6)</f>
        <v xml:space="preserve">- </v>
      </c>
      <c r="W6" s="405" t="s">
        <v>115</v>
      </c>
      <c r="X6" s="398">
        <v>0.68</v>
      </c>
      <c r="Y6" s="428" t="str">
        <f>IF(ISERROR(W6-X6),"- ",W6-X6)</f>
        <v xml:space="preserve">- </v>
      </c>
      <c r="AA6" s="434"/>
    </row>
    <row r="7" spans="1:28" s="91" customFormat="1" ht="30" customHeight="1">
      <c r="B7" s="172" t="s">
        <v>87</v>
      </c>
      <c r="C7" s="369">
        <v>33.76</v>
      </c>
      <c r="D7" s="373">
        <v>41.5</v>
      </c>
      <c r="E7" s="373">
        <v>39.5</v>
      </c>
      <c r="F7" s="373">
        <v>37.6</v>
      </c>
      <c r="G7" s="373">
        <v>37.700000000000003</v>
      </c>
      <c r="H7" s="373">
        <v>38</v>
      </c>
      <c r="I7" s="373">
        <v>38.5</v>
      </c>
      <c r="J7" s="373">
        <v>37.6</v>
      </c>
      <c r="K7" s="373">
        <v>36.799999999999997</v>
      </c>
      <c r="L7" s="378">
        <v>38</v>
      </c>
      <c r="M7" s="385">
        <v>39.5</v>
      </c>
      <c r="N7" s="391">
        <v>39.5</v>
      </c>
      <c r="O7" s="398">
        <v>37.520000000000003</v>
      </c>
      <c r="P7" s="405">
        <f>IF(ISERROR(N7-O7),"- ",N7-O7)</f>
        <v>1.9799999999999969</v>
      </c>
      <c r="Q7" s="405">
        <v>15.3</v>
      </c>
      <c r="R7" s="398">
        <v>12.71</v>
      </c>
      <c r="S7" s="405">
        <f>IF(ISERROR(Q7-R7),"- ",Q7-R7)</f>
        <v>2.59</v>
      </c>
      <c r="T7" s="405">
        <v>13.5</v>
      </c>
      <c r="U7" s="398">
        <v>13.89</v>
      </c>
      <c r="V7" s="405">
        <f>IF(ISERROR(T7-U7),"- ",T7-U7)</f>
        <v>-0.39000000000000057</v>
      </c>
      <c r="W7" s="405">
        <v>10.7</v>
      </c>
      <c r="X7" s="398">
        <v>10.92</v>
      </c>
      <c r="Y7" s="429">
        <f>IF(ISERROR(W7-X7),"- ",W7-X7)</f>
        <v>-0.22000000000000064</v>
      </c>
      <c r="AA7" s="434"/>
    </row>
    <row r="8" spans="1:28" s="91" customFormat="1" ht="30" customHeight="1">
      <c r="B8" s="172" t="s">
        <v>13</v>
      </c>
      <c r="C8" s="369">
        <v>52.56</v>
      </c>
      <c r="D8" s="373" t="s">
        <v>115</v>
      </c>
      <c r="E8" s="373">
        <v>63.7</v>
      </c>
      <c r="F8" s="373">
        <v>58.3</v>
      </c>
      <c r="G8" s="373" t="s">
        <v>115</v>
      </c>
      <c r="H8" s="373" t="s">
        <v>115</v>
      </c>
      <c r="I8" s="373">
        <v>61.1</v>
      </c>
      <c r="J8" s="373">
        <v>61.2</v>
      </c>
      <c r="K8" s="373" t="s">
        <v>115</v>
      </c>
      <c r="L8" s="378" t="s">
        <v>115</v>
      </c>
      <c r="M8" s="385">
        <v>50.6</v>
      </c>
      <c r="N8" s="391">
        <v>55.3</v>
      </c>
      <c r="O8" s="398">
        <v>58.29</v>
      </c>
      <c r="P8" s="405">
        <f>IF(ISERROR(N8-O8),"- ",N8-O8)</f>
        <v>-2.990000000000002</v>
      </c>
      <c r="Q8" s="405">
        <v>17.899999999999999</v>
      </c>
      <c r="R8" s="398">
        <v>13.52</v>
      </c>
      <c r="S8" s="405">
        <f>IF(ISERROR(Q8-R8),"- ",Q8-R8)</f>
        <v>4.379999999999999</v>
      </c>
      <c r="T8" s="405">
        <v>21</v>
      </c>
      <c r="U8" s="398">
        <v>19.420000000000002</v>
      </c>
      <c r="V8" s="405">
        <f>IF(ISERROR(T8-U8),"- ",T8-U8)</f>
        <v>1.5799999999999983</v>
      </c>
      <c r="W8" s="405">
        <v>16.3</v>
      </c>
      <c r="X8" s="398">
        <v>25.34</v>
      </c>
      <c r="Y8" s="429">
        <f>IF(ISERROR(W8-X8),"- ",W8-X8)</f>
        <v>-9.0399999999999991</v>
      </c>
      <c r="AA8" s="434"/>
    </row>
    <row r="9" spans="1:28" s="91" customFormat="1" ht="30" customHeight="1">
      <c r="B9" s="173" t="s">
        <v>88</v>
      </c>
      <c r="C9" s="370">
        <v>67.72</v>
      </c>
      <c r="D9" s="374" t="s">
        <v>115</v>
      </c>
      <c r="E9" s="374" t="s">
        <v>115</v>
      </c>
      <c r="F9" s="374" t="s">
        <v>115</v>
      </c>
      <c r="G9" s="374" t="s">
        <v>115</v>
      </c>
      <c r="H9" s="374" t="s">
        <v>115</v>
      </c>
      <c r="I9" s="374" t="s">
        <v>115</v>
      </c>
      <c r="J9" s="374" t="s">
        <v>115</v>
      </c>
      <c r="K9" s="374" t="s">
        <v>115</v>
      </c>
      <c r="L9" s="379" t="s">
        <v>345</v>
      </c>
      <c r="M9" s="386" t="s">
        <v>345</v>
      </c>
      <c r="N9" s="392">
        <v>71.599999999999994</v>
      </c>
      <c r="O9" s="399">
        <v>63.17</v>
      </c>
      <c r="P9" s="406">
        <f>IF(ISERROR(N9-O9),"- ",N9-O9)</f>
        <v>8.4299999999999926</v>
      </c>
      <c r="Q9" s="406">
        <v>31.9</v>
      </c>
      <c r="R9" s="399">
        <v>13.52</v>
      </c>
      <c r="S9" s="406">
        <f>IF(ISERROR(Q9-R9),"- ",Q9-R9)</f>
        <v>18.38</v>
      </c>
      <c r="T9" s="406">
        <v>26.1</v>
      </c>
      <c r="U9" s="399">
        <v>18.12</v>
      </c>
      <c r="V9" s="406">
        <f>IF(ISERROR(T9-U9),"- ",T9-U9)</f>
        <v>7.98</v>
      </c>
      <c r="W9" s="406">
        <v>13.6</v>
      </c>
      <c r="X9" s="399">
        <v>31.52</v>
      </c>
      <c r="Y9" s="430">
        <f>IF(ISERROR(W9-X9),"- ",W9-X9)</f>
        <v>-17.920000000000002</v>
      </c>
      <c r="AA9" s="434"/>
    </row>
    <row r="10" spans="1:28" s="91" customFormat="1" ht="30" customHeight="1">
      <c r="A10" s="365" t="s">
        <v>316</v>
      </c>
      <c r="B10" s="91" t="s">
        <v>333</v>
      </c>
      <c r="C10" s="371"/>
      <c r="D10" s="371"/>
      <c r="E10" s="371"/>
      <c r="F10" s="371"/>
      <c r="G10" s="371"/>
      <c r="H10" s="371"/>
      <c r="I10" s="371"/>
      <c r="J10" s="371"/>
      <c r="K10" s="371"/>
      <c r="L10" s="371"/>
      <c r="M10" s="371"/>
      <c r="N10" s="371"/>
      <c r="O10" s="400"/>
      <c r="P10" s="407"/>
      <c r="Q10" s="371"/>
      <c r="R10" s="400"/>
      <c r="S10" s="407"/>
      <c r="T10" s="371"/>
      <c r="U10" s="400"/>
      <c r="V10" s="416"/>
      <c r="W10" s="371"/>
      <c r="X10" s="400"/>
      <c r="Y10" s="407"/>
      <c r="Z10" s="371"/>
    </row>
    <row r="11" spans="1:28" ht="30" customHeight="1">
      <c r="A11" s="365"/>
      <c r="B11" s="255" t="s">
        <v>250</v>
      </c>
    </row>
    <row r="12" spans="1:28" ht="30" customHeight="1">
      <c r="A12" s="365"/>
      <c r="V12" s="417" t="s">
        <v>46</v>
      </c>
    </row>
    <row r="13" spans="1:28" s="91" customFormat="1" ht="30" customHeight="1">
      <c r="B13" s="366"/>
      <c r="C13" s="368" t="s">
        <v>235</v>
      </c>
      <c r="D13" s="368"/>
      <c r="E13" s="368"/>
      <c r="F13" s="368"/>
      <c r="G13" s="368"/>
      <c r="H13" s="368"/>
      <c r="I13" s="368"/>
      <c r="J13" s="368"/>
      <c r="K13" s="368"/>
      <c r="L13" s="376"/>
      <c r="M13" s="381"/>
      <c r="N13" s="388" t="s">
        <v>27</v>
      </c>
      <c r="O13" s="125"/>
      <c r="P13" s="402"/>
      <c r="Q13" s="125"/>
      <c r="R13" s="125"/>
      <c r="S13" s="402"/>
      <c r="T13" s="125"/>
      <c r="U13" s="125"/>
      <c r="V13" s="418"/>
      <c r="Y13" s="431"/>
      <c r="AA13" s="432"/>
      <c r="AB13" s="432"/>
    </row>
    <row r="14" spans="1:28" s="91" customFormat="1" ht="30" customHeight="1">
      <c r="B14" s="172" t="s">
        <v>82</v>
      </c>
      <c r="C14" s="203">
        <v>12</v>
      </c>
      <c r="D14" s="203">
        <v>22</v>
      </c>
      <c r="E14" s="203">
        <v>23</v>
      </c>
      <c r="F14" s="203">
        <v>24</v>
      </c>
      <c r="G14" s="203">
        <v>25</v>
      </c>
      <c r="H14" s="203">
        <v>26</v>
      </c>
      <c r="I14" s="203">
        <v>27</v>
      </c>
      <c r="J14" s="203">
        <v>28</v>
      </c>
      <c r="K14" s="203">
        <v>29</v>
      </c>
      <c r="L14" s="172">
        <v>30</v>
      </c>
      <c r="M14" s="382" t="s">
        <v>70</v>
      </c>
      <c r="N14" s="389" t="s">
        <v>12</v>
      </c>
      <c r="O14" s="396"/>
      <c r="P14" s="403"/>
      <c r="Q14" s="396" t="s">
        <v>243</v>
      </c>
      <c r="R14" s="396"/>
      <c r="S14" s="403"/>
      <c r="T14" s="396" t="s">
        <v>246</v>
      </c>
      <c r="U14" s="396"/>
      <c r="V14" s="419"/>
      <c r="Y14" s="431"/>
      <c r="AA14" s="433"/>
    </row>
    <row r="15" spans="1:28" s="91" customFormat="1" ht="30" customHeight="1">
      <c r="B15" s="367"/>
      <c r="C15" s="202" t="s">
        <v>242</v>
      </c>
      <c r="D15" s="202"/>
      <c r="E15" s="202"/>
      <c r="F15" s="202"/>
      <c r="G15" s="202"/>
      <c r="H15" s="202"/>
      <c r="I15" s="202"/>
      <c r="J15" s="202"/>
      <c r="K15" s="202"/>
      <c r="L15" s="173"/>
      <c r="M15" s="383"/>
      <c r="N15" s="390" t="s">
        <v>34</v>
      </c>
      <c r="O15" s="397" t="s">
        <v>282</v>
      </c>
      <c r="P15" s="404" t="s">
        <v>281</v>
      </c>
      <c r="Q15" s="397" t="s">
        <v>34</v>
      </c>
      <c r="R15" s="397" t="s">
        <v>282</v>
      </c>
      <c r="S15" s="404" t="s">
        <v>281</v>
      </c>
      <c r="T15" s="397" t="s">
        <v>34</v>
      </c>
      <c r="U15" s="397" t="s">
        <v>282</v>
      </c>
      <c r="V15" s="420" t="s">
        <v>281</v>
      </c>
      <c r="Y15" s="431"/>
      <c r="AA15" s="432"/>
    </row>
    <row r="16" spans="1:28" s="91" customFormat="1" ht="30" customHeight="1">
      <c r="B16" s="172" t="s">
        <v>84</v>
      </c>
      <c r="C16" s="369">
        <v>79.02</v>
      </c>
      <c r="D16" s="373">
        <v>56.6</v>
      </c>
      <c r="E16" s="373">
        <v>59.3</v>
      </c>
      <c r="F16" s="373">
        <v>47.3</v>
      </c>
      <c r="G16" s="373">
        <v>47.5</v>
      </c>
      <c r="H16" s="373" t="s">
        <v>115</v>
      </c>
      <c r="I16" s="373">
        <v>47.6</v>
      </c>
      <c r="J16" s="373">
        <v>40.5</v>
      </c>
      <c r="K16" s="373">
        <v>41.1</v>
      </c>
      <c r="L16" s="377">
        <v>40.200000000000003</v>
      </c>
      <c r="M16" s="384">
        <v>35.700000000000003</v>
      </c>
      <c r="N16" s="393">
        <v>34.9</v>
      </c>
      <c r="O16" s="398">
        <v>30.34</v>
      </c>
      <c r="P16" s="405">
        <f>IF(ISERROR(N16-O16),"- ",N16-O16)</f>
        <v>4.5599999999999987</v>
      </c>
      <c r="Q16" s="391">
        <v>12</v>
      </c>
      <c r="R16" s="398">
        <v>12.69</v>
      </c>
      <c r="S16" s="405">
        <f>IF(ISERROR(Q16-R16),"- ",Q16-R16)</f>
        <v>-0.6899999999999995</v>
      </c>
      <c r="T16" s="405">
        <v>22.9</v>
      </c>
      <c r="U16" s="410">
        <v>17.66</v>
      </c>
      <c r="V16" s="421">
        <f>IF(ISERROR(T16-U16),"- ",T16-U16)</f>
        <v>5.2399999999999984</v>
      </c>
      <c r="Y16" s="431"/>
      <c r="AA16" s="434"/>
    </row>
    <row r="17" spans="2:27" s="91" customFormat="1" ht="30" customHeight="1">
      <c r="B17" s="172" t="s">
        <v>87</v>
      </c>
      <c r="C17" s="372">
        <v>85.25</v>
      </c>
      <c r="D17" s="375">
        <v>70.7</v>
      </c>
      <c r="E17" s="375">
        <v>67.599999999999994</v>
      </c>
      <c r="F17" s="375">
        <v>64.900000000000006</v>
      </c>
      <c r="G17" s="375">
        <v>63.9</v>
      </c>
      <c r="H17" s="375">
        <v>60</v>
      </c>
      <c r="I17" s="375">
        <v>61.6</v>
      </c>
      <c r="J17" s="375">
        <v>57.1</v>
      </c>
      <c r="K17" s="375">
        <v>51.4</v>
      </c>
      <c r="L17" s="380">
        <v>50.3</v>
      </c>
      <c r="M17" s="387">
        <v>47.2</v>
      </c>
      <c r="N17" s="394">
        <v>46.8</v>
      </c>
      <c r="O17" s="401">
        <v>40.21</v>
      </c>
      <c r="P17" s="408">
        <f>IF(ISERROR(N17-O17),"- ",N17-O17)</f>
        <v>6.5899999999999963</v>
      </c>
      <c r="Q17" s="409">
        <v>23.6</v>
      </c>
      <c r="R17" s="401">
        <v>20.58</v>
      </c>
      <c r="S17" s="408">
        <f>IF(ISERROR(Q17-R17),"- ",Q17-R17)</f>
        <v>3.0200000000000031</v>
      </c>
      <c r="T17" s="408">
        <v>23.2</v>
      </c>
      <c r="U17" s="411">
        <v>19.62</v>
      </c>
      <c r="V17" s="421">
        <f>IF(ISERROR(T17-U17),"- ",T17-U17)</f>
        <v>3.5799999999999983</v>
      </c>
      <c r="Y17" s="431"/>
      <c r="AA17" s="434"/>
    </row>
    <row r="18" spans="2:27" s="91" customFormat="1" ht="30" customHeight="1">
      <c r="B18" s="172" t="s">
        <v>13</v>
      </c>
      <c r="C18" s="369">
        <v>87.62</v>
      </c>
      <c r="D18" s="373">
        <v>60.4</v>
      </c>
      <c r="E18" s="373">
        <v>60.7</v>
      </c>
      <c r="F18" s="373">
        <v>58.1</v>
      </c>
      <c r="G18" s="373">
        <v>51.4</v>
      </c>
      <c r="H18" s="373">
        <v>46.5</v>
      </c>
      <c r="I18" s="373">
        <v>46.4</v>
      </c>
      <c r="J18" s="373">
        <v>38.1</v>
      </c>
      <c r="K18" s="373">
        <v>39.1</v>
      </c>
      <c r="L18" s="378">
        <v>35.799999999999997</v>
      </c>
      <c r="M18" s="385">
        <v>34.4</v>
      </c>
      <c r="N18" s="393">
        <v>31.6</v>
      </c>
      <c r="O18" s="398">
        <v>32.159999999999997</v>
      </c>
      <c r="P18" s="405">
        <f>IF(ISERROR(N18-O18),"- ",N18-O18)</f>
        <v>-0.55999999999999517</v>
      </c>
      <c r="Q18" s="391">
        <v>18.899999999999999</v>
      </c>
      <c r="R18" s="398">
        <v>18.75</v>
      </c>
      <c r="S18" s="405">
        <f>IF(ISERROR(Q18-R18),"- ",Q18-R18)</f>
        <v>0.14999999999999858</v>
      </c>
      <c r="T18" s="405">
        <v>12.8</v>
      </c>
      <c r="U18" s="410">
        <v>13.4</v>
      </c>
      <c r="V18" s="422">
        <f>IF(ISERROR(T18-U18),"- ",T18-U18)</f>
        <v>-0.59999999999999964</v>
      </c>
      <c r="Y18" s="431"/>
      <c r="AA18" s="434"/>
    </row>
    <row r="19" spans="2:27" s="91" customFormat="1" ht="30" customHeight="1">
      <c r="B19" s="173" t="s">
        <v>88</v>
      </c>
      <c r="C19" s="370">
        <v>90.02</v>
      </c>
      <c r="D19" s="374">
        <v>73.900000000000006</v>
      </c>
      <c r="E19" s="374">
        <v>70.7</v>
      </c>
      <c r="F19" s="374">
        <v>66.3</v>
      </c>
      <c r="G19" s="374">
        <v>66.2</v>
      </c>
      <c r="H19" s="374">
        <v>64</v>
      </c>
      <c r="I19" s="374">
        <v>58.6</v>
      </c>
      <c r="J19" s="374">
        <v>53.6</v>
      </c>
      <c r="K19" s="374">
        <v>50.7</v>
      </c>
      <c r="L19" s="379">
        <v>45.8</v>
      </c>
      <c r="M19" s="386">
        <v>44.2</v>
      </c>
      <c r="N19" s="395">
        <v>39.200000000000003</v>
      </c>
      <c r="O19" s="399">
        <v>41.66</v>
      </c>
      <c r="P19" s="406">
        <f>IF(ISERROR(N19-O19),"- ",N19-O19)</f>
        <v>-2.4599999999999937</v>
      </c>
      <c r="Q19" s="392">
        <v>20.5</v>
      </c>
      <c r="R19" s="399">
        <v>25.04</v>
      </c>
      <c r="S19" s="406">
        <f>IF(ISERROR(Q19-R19),"- ",Q19-R19)</f>
        <v>-4.5399999999999991</v>
      </c>
      <c r="T19" s="406">
        <v>18.7</v>
      </c>
      <c r="U19" s="412">
        <v>16.62</v>
      </c>
      <c r="V19" s="423">
        <f>IF(ISERROR(T19-U19),"- ",T19-U19)</f>
        <v>2.0799999999999983</v>
      </c>
      <c r="Y19" s="431"/>
      <c r="AA19" s="434"/>
    </row>
    <row r="20" spans="2:27" ht="27.95" customHeight="1">
      <c r="B20" s="91" t="s">
        <v>333</v>
      </c>
    </row>
    <row r="21" spans="2:27" ht="27.95" customHeight="1"/>
    <row r="22" spans="2:27" ht="27.95" customHeight="1"/>
    <row r="23" spans="2:27" ht="27.95" customHeight="1"/>
    <row r="24" spans="2:27" ht="27.95" customHeight="1"/>
    <row r="25" spans="2:27" ht="17.25" customHeight="1"/>
    <row r="26" spans="2:27" ht="17.25" customHeight="1"/>
    <row r="27" spans="2:27" ht="17.25" customHeight="1"/>
    <row r="28" spans="2:27" ht="17.25" customHeight="1"/>
    <row r="29" spans="2:27" ht="17.25" customHeight="1"/>
  </sheetData>
  <mergeCells count="1">
    <mergeCell ref="A10:A12"/>
  </mergeCells>
  <phoneticPr fontId="12"/>
  <printOptions verticalCentered="1"/>
  <pageMargins left="0.31496062992125984" right="0.31496062992125984" top="0.59055118110236227" bottom="0.39370078740157483" header="0" footer="0"/>
  <pageSetup paperSize="9" scale="83" fitToWidth="1" fitToHeight="1" orientation="landscape" usePrinterDefaults="1"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92D050"/>
  </sheetPr>
  <dimension ref="A2:T20"/>
  <sheetViews>
    <sheetView showGridLines="0" view="pageBreakPreview" zoomScaleSheetLayoutView="100" workbookViewId="0">
      <selection activeCell="P12" sqref="P12"/>
    </sheetView>
  </sheetViews>
  <sheetFormatPr defaultRowHeight="13.5"/>
  <cols>
    <col min="1" max="1" width="5.625" style="87" customWidth="1"/>
    <col min="2" max="2" width="10.625" style="87" customWidth="1"/>
    <col min="3" max="20" width="8.625" style="87" customWidth="1"/>
    <col min="21" max="16384" width="9" style="87" customWidth="1"/>
  </cols>
  <sheetData>
    <row r="2" spans="1:20" ht="24.95" customHeight="1">
      <c r="B2" s="255" t="s">
        <v>180</v>
      </c>
    </row>
    <row r="3" spans="1:20" ht="17.25" customHeight="1">
      <c r="P3" s="424" t="s">
        <v>46</v>
      </c>
    </row>
    <row r="4" spans="1:20" s="91" customFormat="1" ht="24.95" customHeight="1">
      <c r="B4" s="436"/>
      <c r="C4" s="440" t="s">
        <v>247</v>
      </c>
      <c r="D4" s="368"/>
      <c r="E4" s="368"/>
      <c r="F4" s="368"/>
      <c r="G4" s="368"/>
      <c r="H4" s="368"/>
      <c r="I4" s="368"/>
      <c r="J4" s="368"/>
      <c r="K4" s="368"/>
      <c r="L4" s="376"/>
      <c r="M4" s="381"/>
      <c r="N4" s="388" t="s">
        <v>27</v>
      </c>
      <c r="O4" s="125"/>
      <c r="P4" s="155"/>
      <c r="Q4" s="93"/>
      <c r="R4" s="432"/>
      <c r="S4" s="432"/>
      <c r="T4" s="432"/>
    </row>
    <row r="5" spans="1:20" s="91" customFormat="1" ht="24.95" customHeight="1">
      <c r="B5" s="437" t="s">
        <v>82</v>
      </c>
      <c r="C5" s="172">
        <v>12</v>
      </c>
      <c r="D5" s="203">
        <v>22</v>
      </c>
      <c r="E5" s="203">
        <v>23</v>
      </c>
      <c r="F5" s="203">
        <v>24</v>
      </c>
      <c r="G5" s="203">
        <v>25</v>
      </c>
      <c r="H5" s="203">
        <v>26</v>
      </c>
      <c r="I5" s="203">
        <v>27</v>
      </c>
      <c r="J5" s="203">
        <v>28</v>
      </c>
      <c r="K5" s="203">
        <v>29</v>
      </c>
      <c r="L5" s="172">
        <v>30</v>
      </c>
      <c r="M5" s="382" t="s">
        <v>70</v>
      </c>
      <c r="N5" s="453" t="s">
        <v>34</v>
      </c>
      <c r="O5" s="456" t="s">
        <v>282</v>
      </c>
      <c r="P5" s="459" t="s">
        <v>281</v>
      </c>
      <c r="Q5" s="93"/>
      <c r="R5" s="433"/>
    </row>
    <row r="6" spans="1:20" s="91" customFormat="1" ht="24.95" customHeight="1">
      <c r="B6" s="438"/>
      <c r="C6" s="441" t="s">
        <v>248</v>
      </c>
      <c r="D6" s="202"/>
      <c r="E6" s="202"/>
      <c r="F6" s="202"/>
      <c r="G6" s="202"/>
      <c r="H6" s="202"/>
      <c r="I6" s="202"/>
      <c r="J6" s="202"/>
      <c r="K6" s="202"/>
      <c r="L6" s="173"/>
      <c r="M6" s="383"/>
      <c r="N6" s="390"/>
      <c r="O6" s="173"/>
      <c r="P6" s="383"/>
      <c r="Q6" s="95"/>
      <c r="R6" s="432"/>
    </row>
    <row r="7" spans="1:20" s="91" customFormat="1" ht="24.95" customHeight="1">
      <c r="B7" s="437" t="s">
        <v>84</v>
      </c>
      <c r="C7" s="442">
        <v>1.3</v>
      </c>
      <c r="D7" s="444">
        <v>1.6</v>
      </c>
      <c r="E7" s="446">
        <v>1.4</v>
      </c>
      <c r="F7" s="446">
        <v>3.1</v>
      </c>
      <c r="G7" s="446">
        <v>3.5</v>
      </c>
      <c r="H7" s="366">
        <v>2.8</v>
      </c>
      <c r="I7" s="446">
        <v>1.8</v>
      </c>
      <c r="J7" s="366">
        <v>1.5</v>
      </c>
      <c r="K7" s="446">
        <v>1.2</v>
      </c>
      <c r="L7" s="449">
        <v>0.9</v>
      </c>
      <c r="M7" s="451">
        <v>0.8</v>
      </c>
      <c r="N7" s="454">
        <v>0.8</v>
      </c>
      <c r="O7" s="457">
        <v>1.64</v>
      </c>
      <c r="P7" s="460">
        <f>IF(ISERROR(N7-O7),"- ",N7-O7)</f>
        <v>-0.84000000000000008</v>
      </c>
      <c r="Q7" s="400"/>
      <c r="R7" s="434"/>
      <c r="S7" s="462"/>
      <c r="T7" s="462"/>
    </row>
    <row r="8" spans="1:20" s="91" customFormat="1" ht="24.95" customHeight="1">
      <c r="B8" s="437" t="s">
        <v>87</v>
      </c>
      <c r="C8" s="442">
        <v>2.44</v>
      </c>
      <c r="D8" s="444">
        <v>4.8</v>
      </c>
      <c r="E8" s="446">
        <v>4.5999999999999996</v>
      </c>
      <c r="F8" s="446">
        <v>4.5999999999999996</v>
      </c>
      <c r="G8" s="446">
        <v>4.7</v>
      </c>
      <c r="H8" s="448">
        <v>4.5999999999999996</v>
      </c>
      <c r="I8" s="446">
        <v>4.5999999999999996</v>
      </c>
      <c r="J8" s="448">
        <v>3.8</v>
      </c>
      <c r="K8" s="446">
        <v>4.2</v>
      </c>
      <c r="L8" s="449">
        <v>4</v>
      </c>
      <c r="M8" s="451">
        <v>3.5</v>
      </c>
      <c r="N8" s="454">
        <v>3.3</v>
      </c>
      <c r="O8" s="457">
        <v>3.31</v>
      </c>
      <c r="P8" s="460">
        <f>IF(ISERROR(N8-O8),"- ",N8-O8)</f>
        <v>-1.0000000000000231e-002</v>
      </c>
      <c r="Q8" s="400"/>
      <c r="R8" s="434"/>
      <c r="S8" s="462"/>
      <c r="T8" s="462"/>
    </row>
    <row r="9" spans="1:20" s="91" customFormat="1" ht="24.95" customHeight="1">
      <c r="B9" s="437" t="s">
        <v>13</v>
      </c>
      <c r="C9" s="442">
        <v>1.5699999999999998</v>
      </c>
      <c r="D9" s="444">
        <v>3.2</v>
      </c>
      <c r="E9" s="446">
        <v>2.9</v>
      </c>
      <c r="F9" s="446">
        <v>2.4</v>
      </c>
      <c r="G9" s="446">
        <v>2.5</v>
      </c>
      <c r="H9" s="448">
        <v>2.2999999999999998</v>
      </c>
      <c r="I9" s="446">
        <v>2.5</v>
      </c>
      <c r="J9" s="448">
        <v>2.5</v>
      </c>
      <c r="K9" s="446">
        <v>2.5</v>
      </c>
      <c r="L9" s="449">
        <v>2.2000000000000002</v>
      </c>
      <c r="M9" s="451">
        <v>2.1</v>
      </c>
      <c r="N9" s="454">
        <v>2.5</v>
      </c>
      <c r="O9" s="457">
        <v>2.59</v>
      </c>
      <c r="P9" s="460">
        <f>IF(ISERROR(N9-O9),"- ",N9-O9)</f>
        <v>-8.9999999999999858e-002</v>
      </c>
      <c r="Q9" s="400"/>
      <c r="R9" s="434"/>
      <c r="S9" s="462"/>
      <c r="T9" s="462"/>
    </row>
    <row r="10" spans="1:20" s="91" customFormat="1" ht="24.95" customHeight="1">
      <c r="B10" s="439" t="s">
        <v>88</v>
      </c>
      <c r="C10" s="443">
        <v>0.48</v>
      </c>
      <c r="D10" s="445">
        <v>0.9</v>
      </c>
      <c r="E10" s="447">
        <v>0.9</v>
      </c>
      <c r="F10" s="447">
        <v>1.5</v>
      </c>
      <c r="G10" s="447">
        <v>1.3</v>
      </c>
      <c r="H10" s="367">
        <v>1.4</v>
      </c>
      <c r="I10" s="447">
        <v>1.2</v>
      </c>
      <c r="J10" s="367">
        <v>1.4</v>
      </c>
      <c r="K10" s="447">
        <v>1.3</v>
      </c>
      <c r="L10" s="450">
        <v>1.5</v>
      </c>
      <c r="M10" s="452">
        <v>1.7</v>
      </c>
      <c r="N10" s="455">
        <v>1.9</v>
      </c>
      <c r="O10" s="458">
        <v>1.75</v>
      </c>
      <c r="P10" s="461">
        <f>IF(ISERROR(N10-O10),"- ",N10-O10)</f>
        <v>0.14999999999999991</v>
      </c>
      <c r="Q10" s="400"/>
      <c r="R10" s="434"/>
      <c r="S10" s="462"/>
      <c r="T10" s="462"/>
    </row>
    <row r="11" spans="1:20" ht="24.95" customHeight="1">
      <c r="A11" s="365" t="s">
        <v>317</v>
      </c>
      <c r="B11" s="91" t="s">
        <v>333</v>
      </c>
    </row>
    <row r="12" spans="1:20" ht="24.95" customHeight="1">
      <c r="A12" s="365"/>
    </row>
    <row r="13" spans="1:20" ht="24.95" customHeight="1">
      <c r="A13" s="365"/>
      <c r="P13" s="424"/>
    </row>
    <row r="14" spans="1:20" s="91" customFormat="1" ht="24.95" customHeight="1">
      <c r="A14" s="435"/>
      <c r="P14" s="94"/>
      <c r="Q14" s="93"/>
    </row>
    <row r="15" spans="1:20" s="91" customFormat="1" ht="24.95" customHeight="1">
      <c r="P15" s="94"/>
      <c r="Q15" s="94"/>
    </row>
    <row r="16" spans="1:20" s="91" customFormat="1" ht="24.95" customHeight="1">
      <c r="P16" s="95"/>
      <c r="Q16" s="95"/>
    </row>
    <row r="17" spans="16:17" s="91" customFormat="1" ht="24.95" customHeight="1">
      <c r="P17" s="371"/>
      <c r="Q17" s="400"/>
    </row>
    <row r="18" spans="16:17" s="91" customFormat="1" ht="24.95" customHeight="1">
      <c r="P18" s="371"/>
      <c r="Q18" s="400"/>
    </row>
    <row r="19" spans="16:17" s="91" customFormat="1" ht="24.95" customHeight="1">
      <c r="P19" s="371"/>
      <c r="Q19" s="400"/>
    </row>
    <row r="20" spans="16:17" s="91" customFormat="1" ht="24.95" customHeight="1">
      <c r="P20" s="371"/>
      <c r="Q20" s="400"/>
    </row>
    <row r="21" spans="16:17" ht="24.95" customHeight="1"/>
  </sheetData>
  <mergeCells count="4">
    <mergeCell ref="N5:N6"/>
    <mergeCell ref="O5:O6"/>
    <mergeCell ref="P5:P6"/>
    <mergeCell ref="A11:A14"/>
  </mergeCells>
  <phoneticPr fontId="12"/>
  <printOptions verticalCentered="1"/>
  <pageMargins left="0.31496062992125984" right="0.31496062992125984" top="0.39370078740157483" bottom="0.59055118110236227" header="0" footer="0"/>
  <pageSetup paperSize="9" fitToWidth="1" fitToHeight="1" orientation="landscape"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
  <sheetViews>
    <sheetView showGridLines="0" view="pageBreakPreview" zoomScaleSheetLayoutView="100" workbookViewId="0"/>
  </sheetViews>
  <sheetFormatPr defaultRowHeight="13.5"/>
  <cols>
    <col min="9" max="9" width="9" customWidth="1"/>
  </cols>
  <sheetData/>
  <phoneticPr fontId="7"/>
  <printOptions horizontalCentered="1" verticalCentered="1"/>
  <pageMargins left="0.59055118110236227" right="0.39370078740157483" top="0.59055118110236227" bottom="0.19685039370078741" header="0.31496062992125984" footer="0.31496062992125984"/>
  <pageSetup paperSize="9" fitToWidth="1" fitToHeight="1" orientation="portrait" usePrinterDefaults="1" r:id="rId1"/>
  <headerFooter scaleWithDoc="0" alignWithMargins="0">
    <oddFooter>&amp;C- 1 -</oddFooter>
  </headerFooter>
  <drawing r:id="rId2"/>
  <legacyDrawing r:id="rId3"/>
  <oleObjects>
    <mc:AlternateContent>
      <mc:Choice xmlns:x14="http://schemas.microsoft.com/office/spreadsheetml/2009/9/main" Requires="x14">
        <oleObject progId="JXW.Document.8" shapeId="1263617" r:id="rId4">
          <objectPr defaultSize="0" r:id="rId5">
            <anchor moveWithCells="1">
              <from xmlns:xdr="http://schemas.openxmlformats.org/drawingml/2006/spreadsheetDrawing">
                <xdr:col>0</xdr:col>
                <xdr:colOff>123825</xdr:colOff>
                <xdr:row>0</xdr:row>
                <xdr:rowOff>76200</xdr:rowOff>
              </from>
              <to xmlns:xdr="http://schemas.openxmlformats.org/drawingml/2006/spreadsheetDrawing">
                <xdr:col>9</xdr:col>
                <xdr:colOff>577215</xdr:colOff>
                <xdr:row>59</xdr:row>
                <xdr:rowOff>113665</xdr:rowOff>
              </to>
            </anchor>
          </objectPr>
        </oleObject>
      </mc:Choice>
      <mc:Fallback>
        <oleObject progId="JXW.Document.8" shapeId="1263617"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92D050"/>
  </sheetPr>
  <dimension ref="A1:V46"/>
  <sheetViews>
    <sheetView showGridLines="0" view="pageBreakPreview" zoomScaleNormal="75" zoomScaleSheetLayoutView="100" workbookViewId="0">
      <selection activeCell="D31" sqref="D31:D43"/>
    </sheetView>
  </sheetViews>
  <sheetFormatPr defaultRowHeight="13.5"/>
  <cols>
    <col min="1" max="1" width="4.625" style="87" customWidth="1"/>
    <col min="2" max="2" width="9.625" style="87" customWidth="1"/>
    <col min="3" max="3" width="5.625" style="424" customWidth="1"/>
    <col min="4" max="11" width="9.25" style="87" customWidth="1"/>
    <col min="12" max="22" width="8.125" style="87" customWidth="1"/>
    <col min="23" max="16384" width="9" style="87" customWidth="1"/>
  </cols>
  <sheetData>
    <row r="1" spans="1:20" ht="20.100000000000001" customHeight="1">
      <c r="A1" s="255" t="s">
        <v>116</v>
      </c>
      <c r="C1" s="472"/>
      <c r="D1" s="102"/>
    </row>
    <row r="2" spans="1:20" ht="15" customHeight="1">
      <c r="A2" s="463"/>
      <c r="B2" s="102"/>
      <c r="C2" s="472"/>
      <c r="D2" s="22"/>
      <c r="E2" s="22"/>
      <c r="F2" s="22"/>
      <c r="G2" s="22"/>
      <c r="H2" s="22"/>
      <c r="I2" s="22"/>
      <c r="J2" s="22"/>
      <c r="K2" s="499" t="s">
        <v>46</v>
      </c>
      <c r="M2" s="87" t="s">
        <v>133</v>
      </c>
      <c r="Q2" s="522"/>
      <c r="R2" s="522"/>
    </row>
    <row r="3" spans="1:20" ht="18" customHeight="1">
      <c r="A3" s="464" t="s">
        <v>82</v>
      </c>
      <c r="B3" s="467"/>
      <c r="C3" s="467"/>
      <c r="D3" s="479" t="s">
        <v>123</v>
      </c>
      <c r="E3" s="484"/>
      <c r="F3" s="484"/>
      <c r="G3" s="479" t="s">
        <v>127</v>
      </c>
      <c r="H3" s="484"/>
      <c r="I3" s="493"/>
      <c r="J3" s="494" t="s">
        <v>384</v>
      </c>
      <c r="K3" s="500"/>
      <c r="M3" s="163" t="s">
        <v>82</v>
      </c>
      <c r="N3" s="509"/>
      <c r="O3" s="514" t="s">
        <v>48</v>
      </c>
      <c r="P3" s="518" t="s">
        <v>294</v>
      </c>
      <c r="Q3" s="93"/>
      <c r="R3" s="93"/>
      <c r="S3" s="93"/>
      <c r="T3" s="93"/>
    </row>
    <row r="4" spans="1:20" ht="18" customHeight="1">
      <c r="A4" s="439"/>
      <c r="B4" s="468"/>
      <c r="C4" s="468"/>
      <c r="D4" s="480" t="s">
        <v>383</v>
      </c>
      <c r="E4" s="485" t="s">
        <v>321</v>
      </c>
      <c r="F4" s="485" t="s">
        <v>285</v>
      </c>
      <c r="G4" s="485" t="s">
        <v>383</v>
      </c>
      <c r="H4" s="485" t="s">
        <v>321</v>
      </c>
      <c r="I4" s="485" t="s">
        <v>285</v>
      </c>
      <c r="J4" s="485" t="s">
        <v>383</v>
      </c>
      <c r="K4" s="485" t="s">
        <v>321</v>
      </c>
      <c r="L4" s="505"/>
      <c r="M4" s="506"/>
      <c r="N4" s="510"/>
      <c r="O4" s="439"/>
      <c r="P4" s="383"/>
      <c r="Q4" s="505"/>
      <c r="R4" s="505"/>
      <c r="S4" s="505"/>
      <c r="T4" s="505"/>
    </row>
    <row r="5" spans="1:20" ht="18" customHeight="1">
      <c r="A5" s="465" t="s">
        <v>290</v>
      </c>
      <c r="B5" s="469" t="s">
        <v>288</v>
      </c>
      <c r="C5" s="473" t="s">
        <v>135</v>
      </c>
      <c r="D5" s="481">
        <v>4.97</v>
      </c>
      <c r="E5" s="486">
        <v>4.42</v>
      </c>
      <c r="F5" s="487">
        <f t="shared" ref="F5:F43" si="0">D5-E5</f>
        <v>0.54999999999999982</v>
      </c>
      <c r="G5" s="488">
        <v>3.51</v>
      </c>
      <c r="H5" s="490">
        <v>2.77</v>
      </c>
      <c r="I5" s="491">
        <f t="shared" ref="I5:I43" si="1">G5-H5</f>
        <v>0.73999999999999977</v>
      </c>
      <c r="J5" s="495">
        <f t="shared" ref="J5:K43" si="2">D5-G5</f>
        <v>1.46</v>
      </c>
      <c r="K5" s="501">
        <f t="shared" si="2"/>
        <v>1.65</v>
      </c>
      <c r="M5" s="453" t="s">
        <v>65</v>
      </c>
      <c r="N5" s="203" t="s">
        <v>122</v>
      </c>
      <c r="O5" s="515">
        <f>MAX(J5:J17)</f>
        <v>7.51</v>
      </c>
      <c r="P5" s="519">
        <f>MIN(J5:J17)</f>
        <v>1.1500000000000004</v>
      </c>
    </row>
    <row r="6" spans="1:20" ht="18" customHeight="1">
      <c r="A6" s="465"/>
      <c r="B6" s="376" t="s">
        <v>289</v>
      </c>
      <c r="C6" s="474" t="s">
        <v>99</v>
      </c>
      <c r="D6" s="482">
        <v>8.1199999999999992</v>
      </c>
      <c r="E6" s="482">
        <v>8.0399999999999991</v>
      </c>
      <c r="F6" s="482">
        <f t="shared" si="0"/>
        <v>8.0000000000000071e-002</v>
      </c>
      <c r="G6" s="488">
        <v>5.51</v>
      </c>
      <c r="H6" s="490">
        <v>4.51</v>
      </c>
      <c r="I6" s="490">
        <f t="shared" si="1"/>
        <v>1</v>
      </c>
      <c r="J6" s="496">
        <f t="shared" si="2"/>
        <v>2.6099999999999994</v>
      </c>
      <c r="K6" s="502">
        <f t="shared" si="2"/>
        <v>3.5299999999999994</v>
      </c>
      <c r="M6" s="507"/>
      <c r="N6" s="511" t="s">
        <v>124</v>
      </c>
      <c r="O6" s="516">
        <f>MAX(J18:J30)</f>
        <v>6.7399999999999984</v>
      </c>
      <c r="P6" s="520">
        <f>MIN(J18:J30)</f>
        <v>0.41999999999999993</v>
      </c>
    </row>
    <row r="7" spans="1:20" ht="18" customHeight="1">
      <c r="A7" s="465"/>
      <c r="B7" s="470"/>
      <c r="C7" s="473" t="s">
        <v>119</v>
      </c>
      <c r="D7" s="481">
        <v>9.18</v>
      </c>
      <c r="E7" s="481">
        <v>8.7200000000000006</v>
      </c>
      <c r="F7" s="481">
        <f t="shared" si="0"/>
        <v>0.45999999999999908</v>
      </c>
      <c r="G7" s="489">
        <v>8.0299999999999994</v>
      </c>
      <c r="H7" s="491">
        <v>6.02</v>
      </c>
      <c r="I7" s="491">
        <f t="shared" si="1"/>
        <v>2.0099999999999998</v>
      </c>
      <c r="J7" s="496">
        <f t="shared" si="2"/>
        <v>1.1500000000000004</v>
      </c>
      <c r="K7" s="502">
        <f t="shared" si="2"/>
        <v>2.7000000000000011</v>
      </c>
      <c r="M7" s="508"/>
      <c r="N7" s="204" t="s">
        <v>125</v>
      </c>
      <c r="O7" s="517">
        <f>MAX(J31:J43)</f>
        <v>8.2899999999999991</v>
      </c>
      <c r="P7" s="521">
        <f>MIN(J31:J43)</f>
        <v>-0.64000000000000057</v>
      </c>
    </row>
    <row r="8" spans="1:20" ht="18" customHeight="1">
      <c r="A8" s="465"/>
      <c r="B8" s="470"/>
      <c r="C8" s="473" t="s">
        <v>120</v>
      </c>
      <c r="D8" s="481">
        <v>12.65</v>
      </c>
      <c r="E8" s="481">
        <v>10.35</v>
      </c>
      <c r="F8" s="481">
        <f t="shared" si="0"/>
        <v>2.3000000000000007</v>
      </c>
      <c r="G8" s="489">
        <v>10.31</v>
      </c>
      <c r="H8" s="491">
        <v>7.54</v>
      </c>
      <c r="I8" s="491">
        <f t="shared" si="1"/>
        <v>2.7700000000000005</v>
      </c>
      <c r="J8" s="496">
        <f t="shared" si="2"/>
        <v>2.34</v>
      </c>
      <c r="K8" s="502">
        <f t="shared" si="2"/>
        <v>2.8099999999999996</v>
      </c>
    </row>
    <row r="9" spans="1:20" ht="18" customHeight="1">
      <c r="A9" s="465"/>
      <c r="B9" s="470"/>
      <c r="C9" s="473" t="s">
        <v>121</v>
      </c>
      <c r="D9" s="481">
        <v>14.83</v>
      </c>
      <c r="E9" s="481">
        <v>11.44</v>
      </c>
      <c r="F9" s="481">
        <f t="shared" si="0"/>
        <v>3.3900000000000006</v>
      </c>
      <c r="G9" s="489">
        <v>11.5</v>
      </c>
      <c r="H9" s="491">
        <v>9.24</v>
      </c>
      <c r="I9" s="491">
        <f t="shared" si="1"/>
        <v>2.2599999999999998</v>
      </c>
      <c r="J9" s="496">
        <f t="shared" si="2"/>
        <v>3.33</v>
      </c>
      <c r="K9" s="502">
        <f t="shared" si="2"/>
        <v>2.1999999999999993</v>
      </c>
    </row>
    <row r="10" spans="1:20" ht="18" customHeight="1">
      <c r="A10" s="465"/>
      <c r="B10" s="470"/>
      <c r="C10" s="473" t="s">
        <v>95</v>
      </c>
      <c r="D10" s="481">
        <v>14.28</v>
      </c>
      <c r="E10" s="481">
        <v>11.41</v>
      </c>
      <c r="F10" s="481">
        <f t="shared" si="0"/>
        <v>2.8699999999999992</v>
      </c>
      <c r="G10" s="489">
        <v>11.91</v>
      </c>
      <c r="H10" s="491">
        <v>9.57</v>
      </c>
      <c r="I10" s="491">
        <f t="shared" si="1"/>
        <v>2.34</v>
      </c>
      <c r="J10" s="496">
        <f t="shared" si="2"/>
        <v>2.3699999999999992</v>
      </c>
      <c r="K10" s="502">
        <f t="shared" si="2"/>
        <v>1.84</v>
      </c>
      <c r="N10" s="512"/>
    </row>
    <row r="11" spans="1:20" ht="18" customHeight="1">
      <c r="A11" s="465"/>
      <c r="B11" s="471"/>
      <c r="C11" s="475" t="s">
        <v>96</v>
      </c>
      <c r="D11" s="483">
        <v>14.25</v>
      </c>
      <c r="E11" s="483">
        <v>12.49</v>
      </c>
      <c r="F11" s="483">
        <f t="shared" si="0"/>
        <v>1.7599999999999998</v>
      </c>
      <c r="G11" s="486">
        <v>11.38</v>
      </c>
      <c r="H11" s="492">
        <v>10</v>
      </c>
      <c r="I11" s="492">
        <f t="shared" si="1"/>
        <v>1.3800000000000008</v>
      </c>
      <c r="J11" s="496">
        <f t="shared" si="2"/>
        <v>2.8699999999999992</v>
      </c>
      <c r="K11" s="502">
        <f t="shared" si="2"/>
        <v>2.4900000000000002</v>
      </c>
      <c r="N11" s="513"/>
    </row>
    <row r="12" spans="1:20" ht="18" customHeight="1">
      <c r="A12" s="465"/>
      <c r="B12" s="172" t="s">
        <v>259</v>
      </c>
      <c r="C12" s="473" t="s">
        <v>97</v>
      </c>
      <c r="D12" s="481">
        <v>12.08</v>
      </c>
      <c r="E12" s="481">
        <v>13.27</v>
      </c>
      <c r="F12" s="481">
        <f t="shared" si="0"/>
        <v>-1.1899999999999995</v>
      </c>
      <c r="G12" s="489">
        <v>10.84</v>
      </c>
      <c r="H12" s="491">
        <v>9.86</v>
      </c>
      <c r="I12" s="491">
        <f t="shared" si="1"/>
        <v>0.98000000000000043</v>
      </c>
      <c r="J12" s="497">
        <f t="shared" si="2"/>
        <v>1.2400000000000002</v>
      </c>
      <c r="K12" s="503">
        <f t="shared" si="2"/>
        <v>3.41</v>
      </c>
      <c r="N12" s="513"/>
    </row>
    <row r="13" spans="1:20" ht="18" customHeight="1">
      <c r="A13" s="465"/>
      <c r="B13" s="172"/>
      <c r="C13" s="473" t="s">
        <v>83</v>
      </c>
      <c r="D13" s="481">
        <v>13.49</v>
      </c>
      <c r="E13" s="481">
        <v>10.96</v>
      </c>
      <c r="F13" s="481">
        <f t="shared" si="0"/>
        <v>2.5299999999999994</v>
      </c>
      <c r="G13" s="489">
        <v>10.4</v>
      </c>
      <c r="H13" s="491">
        <v>8.77</v>
      </c>
      <c r="I13" s="491">
        <f t="shared" si="1"/>
        <v>1.6300000000000008</v>
      </c>
      <c r="J13" s="496">
        <f t="shared" si="2"/>
        <v>3.09</v>
      </c>
      <c r="K13" s="502">
        <f t="shared" si="2"/>
        <v>2.1900000000000013</v>
      </c>
      <c r="N13" s="513"/>
    </row>
    <row r="14" spans="1:20" ht="18" customHeight="1">
      <c r="A14" s="465"/>
      <c r="B14" s="172"/>
      <c r="C14" s="473" t="s">
        <v>31</v>
      </c>
      <c r="D14" s="481">
        <v>11.98</v>
      </c>
      <c r="E14" s="481">
        <v>10.050000000000001</v>
      </c>
      <c r="F14" s="481">
        <f t="shared" si="0"/>
        <v>1.9299999999999997</v>
      </c>
      <c r="G14" s="489">
        <v>9.64</v>
      </c>
      <c r="H14" s="491">
        <v>8.18</v>
      </c>
      <c r="I14" s="491">
        <f t="shared" si="1"/>
        <v>1.4600000000000009</v>
      </c>
      <c r="J14" s="498">
        <f t="shared" si="2"/>
        <v>2.34</v>
      </c>
      <c r="K14" s="504">
        <f t="shared" si="2"/>
        <v>1.870000000000001</v>
      </c>
      <c r="N14" s="513"/>
    </row>
    <row r="15" spans="1:20" ht="18" customHeight="1">
      <c r="A15" s="465"/>
      <c r="B15" s="376" t="s">
        <v>291</v>
      </c>
      <c r="C15" s="476" t="s">
        <v>98</v>
      </c>
      <c r="D15" s="482">
        <v>17.23</v>
      </c>
      <c r="E15" s="482">
        <v>15.17</v>
      </c>
      <c r="F15" s="482">
        <f t="shared" si="0"/>
        <v>2.0600000000000005</v>
      </c>
      <c r="G15" s="488">
        <v>9.7200000000000006</v>
      </c>
      <c r="H15" s="490">
        <v>9.81</v>
      </c>
      <c r="I15" s="490">
        <f t="shared" si="1"/>
        <v>-8.9999999999999858e-002</v>
      </c>
      <c r="J15" s="496">
        <f t="shared" si="2"/>
        <v>7.51</v>
      </c>
      <c r="K15" s="502">
        <f t="shared" si="2"/>
        <v>5.36</v>
      </c>
      <c r="N15" s="513"/>
    </row>
    <row r="16" spans="1:20" ht="18" customHeight="1">
      <c r="A16" s="465"/>
      <c r="B16" s="172"/>
      <c r="C16" s="477" t="s">
        <v>100</v>
      </c>
      <c r="D16" s="481">
        <v>13.01</v>
      </c>
      <c r="E16" s="481">
        <v>14.29</v>
      </c>
      <c r="F16" s="481">
        <f t="shared" si="0"/>
        <v>-1.2799999999999994</v>
      </c>
      <c r="G16" s="489">
        <v>9.09</v>
      </c>
      <c r="H16" s="491">
        <v>8.92</v>
      </c>
      <c r="I16" s="491">
        <f t="shared" si="1"/>
        <v>0.16999999999999993</v>
      </c>
      <c r="J16" s="496">
        <f t="shared" si="2"/>
        <v>3.92</v>
      </c>
      <c r="K16" s="502">
        <f t="shared" si="2"/>
        <v>5.3699999999999992</v>
      </c>
      <c r="N16" s="513"/>
    </row>
    <row r="17" spans="1:14" ht="18" customHeight="1">
      <c r="A17" s="466"/>
      <c r="B17" s="173"/>
      <c r="C17" s="478" t="s">
        <v>102</v>
      </c>
      <c r="D17" s="483">
        <v>14.19</v>
      </c>
      <c r="E17" s="483">
        <v>12.53</v>
      </c>
      <c r="F17" s="483">
        <f t="shared" si="0"/>
        <v>1.66</v>
      </c>
      <c r="G17" s="486">
        <v>10.08</v>
      </c>
      <c r="H17" s="492">
        <v>9.2899999999999991</v>
      </c>
      <c r="I17" s="492">
        <f t="shared" si="1"/>
        <v>0.79000000000000092</v>
      </c>
      <c r="J17" s="498">
        <f t="shared" si="2"/>
        <v>4.1099999999999994</v>
      </c>
      <c r="K17" s="504">
        <f t="shared" si="2"/>
        <v>3.24</v>
      </c>
      <c r="N17" s="513"/>
    </row>
    <row r="18" spans="1:14" ht="18" customHeight="1">
      <c r="A18" s="465" t="s">
        <v>292</v>
      </c>
      <c r="B18" s="469" t="s">
        <v>288</v>
      </c>
      <c r="C18" s="473" t="s">
        <v>135</v>
      </c>
      <c r="D18" s="482">
        <v>5.97</v>
      </c>
      <c r="E18" s="482">
        <v>5.2</v>
      </c>
      <c r="F18" s="482">
        <f t="shared" si="0"/>
        <v>0.76999999999999957</v>
      </c>
      <c r="G18" s="488">
        <v>3.65</v>
      </c>
      <c r="H18" s="490">
        <v>2.63</v>
      </c>
      <c r="I18" s="490">
        <f t="shared" si="1"/>
        <v>1.02</v>
      </c>
      <c r="J18" s="497">
        <f t="shared" si="2"/>
        <v>2.3199999999999998</v>
      </c>
      <c r="K18" s="503">
        <f t="shared" si="2"/>
        <v>2.57</v>
      </c>
      <c r="N18" s="513"/>
    </row>
    <row r="19" spans="1:14" ht="18" customHeight="1">
      <c r="A19" s="465"/>
      <c r="B19" s="376" t="s">
        <v>289</v>
      </c>
      <c r="C19" s="474" t="s">
        <v>99</v>
      </c>
      <c r="D19" s="482">
        <v>9.2200000000000006</v>
      </c>
      <c r="E19" s="482">
        <v>8.6199999999999992</v>
      </c>
      <c r="F19" s="482">
        <f t="shared" si="0"/>
        <v>0.60000000000000142</v>
      </c>
      <c r="G19" s="488">
        <v>5.85</v>
      </c>
      <c r="H19" s="490">
        <v>4.68</v>
      </c>
      <c r="I19" s="490">
        <f t="shared" si="1"/>
        <v>1.17</v>
      </c>
      <c r="J19" s="497">
        <f t="shared" si="2"/>
        <v>3.370000000000001</v>
      </c>
      <c r="K19" s="503">
        <f t="shared" si="2"/>
        <v>3.9399999999999995</v>
      </c>
      <c r="N19" s="512"/>
    </row>
    <row r="20" spans="1:14" ht="18" customHeight="1">
      <c r="A20" s="465"/>
      <c r="B20" s="470"/>
      <c r="C20" s="473" t="s">
        <v>119</v>
      </c>
      <c r="D20" s="481">
        <v>9.19</v>
      </c>
      <c r="E20" s="481">
        <v>7.6</v>
      </c>
      <c r="F20" s="481">
        <f t="shared" si="0"/>
        <v>1.59</v>
      </c>
      <c r="G20" s="489">
        <v>8.77</v>
      </c>
      <c r="H20" s="491">
        <v>6.41</v>
      </c>
      <c r="I20" s="491">
        <f t="shared" si="1"/>
        <v>2.3599999999999994</v>
      </c>
      <c r="J20" s="496">
        <f t="shared" si="2"/>
        <v>0.41999999999999993</v>
      </c>
      <c r="K20" s="502">
        <f t="shared" si="2"/>
        <v>1.1899999999999995</v>
      </c>
      <c r="N20" s="513"/>
    </row>
    <row r="21" spans="1:14" ht="18" customHeight="1">
      <c r="A21" s="465"/>
      <c r="B21" s="470"/>
      <c r="C21" s="473" t="s">
        <v>120</v>
      </c>
      <c r="D21" s="481">
        <v>12.89</v>
      </c>
      <c r="E21" s="481">
        <v>11.1</v>
      </c>
      <c r="F21" s="481">
        <f t="shared" si="0"/>
        <v>1.7900000000000009</v>
      </c>
      <c r="G21" s="489">
        <v>11.67</v>
      </c>
      <c r="H21" s="491">
        <v>8.16</v>
      </c>
      <c r="I21" s="491">
        <f t="shared" si="1"/>
        <v>3.51</v>
      </c>
      <c r="J21" s="496">
        <f t="shared" si="2"/>
        <v>1.2200000000000006</v>
      </c>
      <c r="K21" s="502">
        <f t="shared" si="2"/>
        <v>2.9399999999999995</v>
      </c>
      <c r="N21" s="513"/>
    </row>
    <row r="22" spans="1:14" ht="18" customHeight="1">
      <c r="A22" s="465"/>
      <c r="B22" s="470"/>
      <c r="C22" s="473" t="s">
        <v>121</v>
      </c>
      <c r="D22" s="481">
        <v>17.43</v>
      </c>
      <c r="E22" s="481">
        <v>12.64</v>
      </c>
      <c r="F22" s="481">
        <f t="shared" si="0"/>
        <v>4.7899999999999991</v>
      </c>
      <c r="G22" s="489">
        <v>13.58</v>
      </c>
      <c r="H22" s="491">
        <v>10.57</v>
      </c>
      <c r="I22" s="491">
        <f t="shared" si="1"/>
        <v>3.01</v>
      </c>
      <c r="J22" s="496">
        <f t="shared" si="2"/>
        <v>3.8499999999999996</v>
      </c>
      <c r="K22" s="502">
        <f t="shared" si="2"/>
        <v>2.0700000000000003</v>
      </c>
      <c r="N22" s="513"/>
    </row>
    <row r="23" spans="1:14" ht="18" customHeight="1">
      <c r="A23" s="465"/>
      <c r="B23" s="470"/>
      <c r="C23" s="473" t="s">
        <v>95</v>
      </c>
      <c r="D23" s="481">
        <v>19.47</v>
      </c>
      <c r="E23" s="481">
        <v>12.96</v>
      </c>
      <c r="F23" s="481">
        <f t="shared" si="0"/>
        <v>6.509999999999998</v>
      </c>
      <c r="G23" s="489">
        <v>14.24</v>
      </c>
      <c r="H23" s="491">
        <v>10.63</v>
      </c>
      <c r="I23" s="491">
        <f t="shared" si="1"/>
        <v>3.6099999999999994</v>
      </c>
      <c r="J23" s="496">
        <f t="shared" si="2"/>
        <v>5.2299999999999986</v>
      </c>
      <c r="K23" s="502">
        <f t="shared" si="2"/>
        <v>2.33</v>
      </c>
    </row>
    <row r="24" spans="1:14" ht="18" customHeight="1">
      <c r="A24" s="465"/>
      <c r="B24" s="471"/>
      <c r="C24" s="475" t="s">
        <v>96</v>
      </c>
      <c r="D24" s="483">
        <v>14.18</v>
      </c>
      <c r="E24" s="483">
        <v>14.19</v>
      </c>
      <c r="F24" s="483">
        <f t="shared" si="0"/>
        <v>-9.9999999999997868e-003</v>
      </c>
      <c r="G24" s="486">
        <v>13.31</v>
      </c>
      <c r="H24" s="492">
        <v>11.11</v>
      </c>
      <c r="I24" s="492">
        <f t="shared" si="1"/>
        <v>2.2000000000000011</v>
      </c>
      <c r="J24" s="498">
        <f t="shared" si="2"/>
        <v>0.86999999999999922</v>
      </c>
      <c r="K24" s="504">
        <f t="shared" si="2"/>
        <v>3.08</v>
      </c>
    </row>
    <row r="25" spans="1:14" ht="18" customHeight="1">
      <c r="A25" s="465"/>
      <c r="B25" s="172" t="s">
        <v>259</v>
      </c>
      <c r="C25" s="473" t="s">
        <v>97</v>
      </c>
      <c r="D25" s="481">
        <v>14.81</v>
      </c>
      <c r="E25" s="481">
        <v>15.63</v>
      </c>
      <c r="F25" s="481">
        <f t="shared" si="0"/>
        <v>-0.82000000000000028</v>
      </c>
      <c r="G25" s="489">
        <v>12.71</v>
      </c>
      <c r="H25" s="491">
        <v>11.18</v>
      </c>
      <c r="I25" s="491">
        <f t="shared" si="1"/>
        <v>1.5300000000000011</v>
      </c>
      <c r="J25" s="496">
        <f t="shared" si="2"/>
        <v>2.0999999999999996</v>
      </c>
      <c r="K25" s="502">
        <f t="shared" si="2"/>
        <v>4.4500000000000011</v>
      </c>
    </row>
    <row r="26" spans="1:14" ht="18" customHeight="1">
      <c r="A26" s="465"/>
      <c r="B26" s="172"/>
      <c r="C26" s="473" t="s">
        <v>83</v>
      </c>
      <c r="D26" s="481">
        <v>15.81</v>
      </c>
      <c r="E26" s="481">
        <v>10.73</v>
      </c>
      <c r="F26" s="481">
        <f t="shared" si="0"/>
        <v>5.08</v>
      </c>
      <c r="G26" s="489">
        <v>12.18</v>
      </c>
      <c r="H26" s="491">
        <v>9.6300000000000008</v>
      </c>
      <c r="I26" s="491">
        <f t="shared" si="1"/>
        <v>2.5499999999999989</v>
      </c>
      <c r="J26" s="496">
        <f t="shared" si="2"/>
        <v>3.6300000000000008</v>
      </c>
      <c r="K26" s="502">
        <f t="shared" si="2"/>
        <v>1.0999999999999996</v>
      </c>
    </row>
    <row r="27" spans="1:14" ht="18" customHeight="1">
      <c r="A27" s="465"/>
      <c r="B27" s="172"/>
      <c r="C27" s="473" t="s">
        <v>31</v>
      </c>
      <c r="D27" s="481">
        <v>13.56</v>
      </c>
      <c r="E27" s="481">
        <v>10.63</v>
      </c>
      <c r="F27" s="481">
        <f t="shared" si="0"/>
        <v>2.93</v>
      </c>
      <c r="G27" s="489">
        <v>10.94</v>
      </c>
      <c r="H27" s="491">
        <v>8.9600000000000009</v>
      </c>
      <c r="I27" s="491">
        <f t="shared" si="1"/>
        <v>1.9799999999999986</v>
      </c>
      <c r="J27" s="496">
        <f t="shared" si="2"/>
        <v>2.620000000000001</v>
      </c>
      <c r="K27" s="502">
        <f t="shared" si="2"/>
        <v>1.67</v>
      </c>
    </row>
    <row r="28" spans="1:14" ht="18" customHeight="1">
      <c r="A28" s="465"/>
      <c r="B28" s="376" t="s">
        <v>291</v>
      </c>
      <c r="C28" s="476" t="s">
        <v>98</v>
      </c>
      <c r="D28" s="482">
        <v>18.809999999999999</v>
      </c>
      <c r="E28" s="482">
        <v>19.260000000000002</v>
      </c>
      <c r="F28" s="482">
        <f t="shared" si="0"/>
        <v>-0.45000000000000284</v>
      </c>
      <c r="G28" s="488">
        <v>12.07</v>
      </c>
      <c r="H28" s="490">
        <v>11.72</v>
      </c>
      <c r="I28" s="490">
        <f t="shared" si="1"/>
        <v>0.34999999999999964</v>
      </c>
      <c r="J28" s="497">
        <f t="shared" si="2"/>
        <v>6.7399999999999984</v>
      </c>
      <c r="K28" s="503">
        <f t="shared" si="2"/>
        <v>7.5400000000000009</v>
      </c>
    </row>
    <row r="29" spans="1:14" ht="18" customHeight="1">
      <c r="A29" s="465"/>
      <c r="B29" s="172"/>
      <c r="C29" s="477" t="s">
        <v>100</v>
      </c>
      <c r="D29" s="481">
        <v>17.55</v>
      </c>
      <c r="E29" s="481">
        <v>17.54</v>
      </c>
      <c r="F29" s="481">
        <f t="shared" si="0"/>
        <v>1.0000000000001563e-002</v>
      </c>
      <c r="G29" s="489">
        <v>11.54</v>
      </c>
      <c r="H29" s="491">
        <v>10.5</v>
      </c>
      <c r="I29" s="491">
        <f t="shared" si="1"/>
        <v>1.0399999999999991</v>
      </c>
      <c r="J29" s="496">
        <f t="shared" si="2"/>
        <v>6.0100000000000016</v>
      </c>
      <c r="K29" s="502">
        <f t="shared" si="2"/>
        <v>7.0399999999999991</v>
      </c>
    </row>
    <row r="30" spans="1:14" ht="18" customHeight="1">
      <c r="A30" s="466"/>
      <c r="B30" s="173"/>
      <c r="C30" s="478" t="s">
        <v>102</v>
      </c>
      <c r="D30" s="483">
        <v>18.510000000000002</v>
      </c>
      <c r="E30" s="483">
        <v>16.23</v>
      </c>
      <c r="F30" s="483">
        <f t="shared" si="0"/>
        <v>2.2800000000000011</v>
      </c>
      <c r="G30" s="486">
        <v>12.48</v>
      </c>
      <c r="H30" s="492">
        <v>10.56</v>
      </c>
      <c r="I30" s="492">
        <f t="shared" si="1"/>
        <v>1.92</v>
      </c>
      <c r="J30" s="498">
        <f t="shared" si="2"/>
        <v>6.0300000000000011</v>
      </c>
      <c r="K30" s="504">
        <f t="shared" si="2"/>
        <v>5.67</v>
      </c>
    </row>
    <row r="31" spans="1:14" ht="18" customHeight="1">
      <c r="A31" s="465" t="s">
        <v>170</v>
      </c>
      <c r="B31" s="469" t="s">
        <v>288</v>
      </c>
      <c r="C31" s="473" t="s">
        <v>135</v>
      </c>
      <c r="D31" s="481">
        <v>3.88</v>
      </c>
      <c r="E31" s="481">
        <v>3.64</v>
      </c>
      <c r="F31" s="481">
        <f t="shared" si="0"/>
        <v>0.23999999999999977</v>
      </c>
      <c r="G31" s="489">
        <v>3.37</v>
      </c>
      <c r="H31" s="491">
        <v>2.93</v>
      </c>
      <c r="I31" s="491">
        <f t="shared" si="1"/>
        <v>0.43999999999999995</v>
      </c>
      <c r="J31" s="496">
        <f t="shared" si="2"/>
        <v>0.50999999999999979</v>
      </c>
      <c r="K31" s="502">
        <f t="shared" si="2"/>
        <v>0.71</v>
      </c>
    </row>
    <row r="32" spans="1:14" ht="18" customHeight="1">
      <c r="A32" s="465"/>
      <c r="B32" s="376" t="s">
        <v>289</v>
      </c>
      <c r="C32" s="474" t="s">
        <v>99</v>
      </c>
      <c r="D32" s="482">
        <v>7.01</v>
      </c>
      <c r="E32" s="482">
        <v>7.43</v>
      </c>
      <c r="F32" s="482">
        <f t="shared" si="0"/>
        <v>-0.41999999999999993</v>
      </c>
      <c r="G32" s="488">
        <v>5.16</v>
      </c>
      <c r="H32" s="490">
        <v>4.33</v>
      </c>
      <c r="I32" s="490">
        <f t="shared" si="1"/>
        <v>0.83</v>
      </c>
      <c r="J32" s="497">
        <f t="shared" si="2"/>
        <v>1.8499999999999996</v>
      </c>
      <c r="K32" s="503">
        <f t="shared" si="2"/>
        <v>3.0999999999999996</v>
      </c>
    </row>
    <row r="33" spans="1:22" ht="18" customHeight="1">
      <c r="A33" s="465"/>
      <c r="B33" s="470"/>
      <c r="C33" s="473" t="s">
        <v>119</v>
      </c>
      <c r="D33" s="481">
        <v>9.18</v>
      </c>
      <c r="E33" s="481">
        <v>9.84</v>
      </c>
      <c r="F33" s="481">
        <f t="shared" si="0"/>
        <v>-0.66000000000000014</v>
      </c>
      <c r="G33" s="489">
        <v>7.25</v>
      </c>
      <c r="H33" s="491">
        <v>5.61</v>
      </c>
      <c r="I33" s="491">
        <f t="shared" si="1"/>
        <v>1.6399999999999997</v>
      </c>
      <c r="J33" s="496">
        <f t="shared" si="2"/>
        <v>1.9299999999999997</v>
      </c>
      <c r="K33" s="502">
        <f t="shared" si="2"/>
        <v>4.2299999999999995</v>
      </c>
    </row>
    <row r="34" spans="1:22" ht="18" customHeight="1">
      <c r="A34" s="465"/>
      <c r="B34" s="470"/>
      <c r="C34" s="473" t="s">
        <v>120</v>
      </c>
      <c r="D34" s="481">
        <v>12.4</v>
      </c>
      <c r="E34" s="481">
        <v>9.58</v>
      </c>
      <c r="F34" s="481">
        <f t="shared" si="0"/>
        <v>2.82</v>
      </c>
      <c r="G34" s="489">
        <v>8.89</v>
      </c>
      <c r="H34" s="491">
        <v>6.88</v>
      </c>
      <c r="I34" s="491">
        <f t="shared" si="1"/>
        <v>2.0100000000000007</v>
      </c>
      <c r="J34" s="496">
        <f t="shared" si="2"/>
        <v>3.51</v>
      </c>
      <c r="K34" s="502">
        <f t="shared" si="2"/>
        <v>2.7</v>
      </c>
    </row>
    <row r="35" spans="1:22" ht="18" customHeight="1">
      <c r="A35" s="465"/>
      <c r="B35" s="470"/>
      <c r="C35" s="473" t="s">
        <v>121</v>
      </c>
      <c r="D35" s="481">
        <v>12.11</v>
      </c>
      <c r="E35" s="481">
        <v>10.17</v>
      </c>
      <c r="F35" s="481">
        <f t="shared" si="0"/>
        <v>1.9399999999999995</v>
      </c>
      <c r="G35" s="489">
        <v>9.32</v>
      </c>
      <c r="H35" s="491">
        <v>7.85</v>
      </c>
      <c r="I35" s="491">
        <f t="shared" si="1"/>
        <v>1.4700000000000006</v>
      </c>
      <c r="J35" s="496">
        <f t="shared" si="2"/>
        <v>2.7899999999999991</v>
      </c>
      <c r="K35" s="502">
        <f t="shared" si="2"/>
        <v>2.3200000000000003</v>
      </c>
    </row>
    <row r="36" spans="1:22" ht="18" customHeight="1">
      <c r="A36" s="465"/>
      <c r="B36" s="470"/>
      <c r="C36" s="473" t="s">
        <v>95</v>
      </c>
      <c r="D36" s="481">
        <v>8.83</v>
      </c>
      <c r="E36" s="481">
        <v>9.7899999999999991</v>
      </c>
      <c r="F36" s="481">
        <f t="shared" si="0"/>
        <v>-0.95999999999999908</v>
      </c>
      <c r="G36" s="489">
        <v>9.4700000000000006</v>
      </c>
      <c r="H36" s="491">
        <v>8.4600000000000009</v>
      </c>
      <c r="I36" s="491">
        <f t="shared" si="1"/>
        <v>1.0099999999999998</v>
      </c>
      <c r="J36" s="496">
        <f t="shared" si="2"/>
        <v>-0.64000000000000057</v>
      </c>
      <c r="K36" s="502">
        <f t="shared" si="2"/>
        <v>1.3299999999999983</v>
      </c>
    </row>
    <row r="37" spans="1:22" ht="18" customHeight="1">
      <c r="A37" s="465"/>
      <c r="B37" s="471"/>
      <c r="C37" s="475" t="s">
        <v>96</v>
      </c>
      <c r="D37" s="483">
        <v>14.31</v>
      </c>
      <c r="E37" s="483">
        <v>10.71</v>
      </c>
      <c r="F37" s="483">
        <f t="shared" si="0"/>
        <v>3.5999999999999996</v>
      </c>
      <c r="G37" s="486">
        <v>9.36</v>
      </c>
      <c r="H37" s="492">
        <v>8.84</v>
      </c>
      <c r="I37" s="492">
        <f t="shared" si="1"/>
        <v>0.51999999999999957</v>
      </c>
      <c r="J37" s="498">
        <f t="shared" si="2"/>
        <v>4.9500000000000011</v>
      </c>
      <c r="K37" s="504">
        <f t="shared" si="2"/>
        <v>1.870000000000001</v>
      </c>
    </row>
    <row r="38" spans="1:22" ht="18" customHeight="1">
      <c r="A38" s="465"/>
      <c r="B38" s="172" t="s">
        <v>259</v>
      </c>
      <c r="C38" s="473" t="s">
        <v>97</v>
      </c>
      <c r="D38" s="481">
        <v>9.1999999999999993</v>
      </c>
      <c r="E38" s="481">
        <v>10.81</v>
      </c>
      <c r="F38" s="481">
        <f t="shared" si="0"/>
        <v>-1.6100000000000012</v>
      </c>
      <c r="G38" s="489">
        <v>8.89</v>
      </c>
      <c r="H38" s="491">
        <v>8.48</v>
      </c>
      <c r="I38" s="491">
        <f t="shared" si="1"/>
        <v>0.41000000000000014</v>
      </c>
      <c r="J38" s="496">
        <f t="shared" si="2"/>
        <v>0.30999999999999872</v>
      </c>
      <c r="K38" s="502">
        <f t="shared" si="2"/>
        <v>2.33</v>
      </c>
    </row>
    <row r="39" spans="1:22" ht="18" customHeight="1">
      <c r="A39" s="465"/>
      <c r="B39" s="172"/>
      <c r="C39" s="473" t="s">
        <v>83</v>
      </c>
      <c r="D39" s="481">
        <v>11.06</v>
      </c>
      <c r="E39" s="481">
        <v>11.19</v>
      </c>
      <c r="F39" s="481">
        <f t="shared" si="0"/>
        <v>-0.12999999999999901</v>
      </c>
      <c r="G39" s="489">
        <v>8.5299999999999994</v>
      </c>
      <c r="H39" s="491">
        <v>7.88</v>
      </c>
      <c r="I39" s="491">
        <f t="shared" si="1"/>
        <v>0.64999999999999947</v>
      </c>
      <c r="J39" s="496">
        <f t="shared" si="2"/>
        <v>2.5300000000000011</v>
      </c>
      <c r="K39" s="502">
        <f t="shared" si="2"/>
        <v>3.3099999999999996</v>
      </c>
      <c r="V39" s="523"/>
    </row>
    <row r="40" spans="1:22" ht="18" customHeight="1">
      <c r="A40" s="465"/>
      <c r="B40" s="172"/>
      <c r="C40" s="473" t="s">
        <v>31</v>
      </c>
      <c r="D40" s="481">
        <v>10.37</v>
      </c>
      <c r="E40" s="481">
        <v>9.43</v>
      </c>
      <c r="F40" s="481">
        <f t="shared" si="0"/>
        <v>0.9399999999999995</v>
      </c>
      <c r="G40" s="489">
        <v>8.2899999999999991</v>
      </c>
      <c r="H40" s="491">
        <v>7.37</v>
      </c>
      <c r="I40" s="491">
        <f t="shared" si="1"/>
        <v>0.91999999999999904</v>
      </c>
      <c r="J40" s="496">
        <f t="shared" si="2"/>
        <v>2.08</v>
      </c>
      <c r="K40" s="502">
        <f t="shared" si="2"/>
        <v>2.0599999999999996</v>
      </c>
      <c r="V40" s="523"/>
    </row>
    <row r="41" spans="1:22" ht="18" customHeight="1">
      <c r="A41" s="465"/>
      <c r="B41" s="376" t="s">
        <v>291</v>
      </c>
      <c r="C41" s="476" t="s">
        <v>98</v>
      </c>
      <c r="D41" s="482">
        <v>15.59</v>
      </c>
      <c r="E41" s="482">
        <v>10.98</v>
      </c>
      <c r="F41" s="482">
        <f t="shared" si="0"/>
        <v>4.6099999999999994</v>
      </c>
      <c r="G41" s="488">
        <v>7.3</v>
      </c>
      <c r="H41" s="490">
        <v>7.84</v>
      </c>
      <c r="I41" s="490">
        <f t="shared" si="1"/>
        <v>-0.54</v>
      </c>
      <c r="J41" s="497">
        <f t="shared" si="2"/>
        <v>8.2899999999999991</v>
      </c>
      <c r="K41" s="503">
        <f t="shared" si="2"/>
        <v>3.1400000000000006</v>
      </c>
      <c r="V41" s="523"/>
    </row>
    <row r="42" spans="1:22" ht="18" customHeight="1">
      <c r="A42" s="465"/>
      <c r="B42" s="172"/>
      <c r="C42" s="477" t="s">
        <v>100</v>
      </c>
      <c r="D42" s="481">
        <v>8.3800000000000008</v>
      </c>
      <c r="E42" s="481">
        <v>11.07</v>
      </c>
      <c r="F42" s="481">
        <f t="shared" si="0"/>
        <v>-2.6899999999999995</v>
      </c>
      <c r="G42" s="489">
        <v>6.59</v>
      </c>
      <c r="H42" s="491">
        <v>7.3</v>
      </c>
      <c r="I42" s="491">
        <f t="shared" si="1"/>
        <v>-0.71</v>
      </c>
      <c r="J42" s="496">
        <f t="shared" si="2"/>
        <v>1.7900000000000009</v>
      </c>
      <c r="K42" s="502">
        <f t="shared" si="2"/>
        <v>3.7700000000000005</v>
      </c>
      <c r="V42" s="523"/>
    </row>
    <row r="43" spans="1:22" ht="18" customHeight="1">
      <c r="A43" s="466"/>
      <c r="B43" s="173"/>
      <c r="C43" s="478" t="s">
        <v>102</v>
      </c>
      <c r="D43" s="483">
        <v>9.84</v>
      </c>
      <c r="E43" s="483">
        <v>8.7899999999999991</v>
      </c>
      <c r="F43" s="483">
        <f t="shared" si="0"/>
        <v>1.0500000000000007</v>
      </c>
      <c r="G43" s="486">
        <v>7.63</v>
      </c>
      <c r="H43" s="492">
        <v>7.99</v>
      </c>
      <c r="I43" s="492">
        <f t="shared" si="1"/>
        <v>-0.36000000000000032</v>
      </c>
      <c r="J43" s="498">
        <f t="shared" si="2"/>
        <v>2.21</v>
      </c>
      <c r="K43" s="504">
        <f t="shared" si="2"/>
        <v>0.79999999999999893</v>
      </c>
      <c r="V43" s="523"/>
    </row>
    <row r="44" spans="1:22" ht="15" customHeight="1">
      <c r="V44" s="523"/>
    </row>
    <row r="45" spans="1:22" s="91" customFormat="1" ht="15" customHeight="1">
      <c r="A45" s="87" t="s">
        <v>136</v>
      </c>
      <c r="B45" s="22"/>
      <c r="C45" s="424"/>
      <c r="D45" s="87"/>
      <c r="E45" s="87"/>
      <c r="F45" s="87"/>
      <c r="G45" s="87"/>
      <c r="H45" s="87"/>
      <c r="I45" s="87"/>
      <c r="J45" s="87"/>
      <c r="K45" s="87"/>
      <c r="L45" s="87"/>
      <c r="M45" s="87"/>
      <c r="N45" s="87"/>
      <c r="O45" s="87"/>
      <c r="P45" s="87"/>
    </row>
    <row r="46" spans="1:22" s="91" customFormat="1" ht="15" customHeight="1">
      <c r="A46" s="87" t="s">
        <v>129</v>
      </c>
      <c r="B46" s="22"/>
      <c r="C46" s="424"/>
      <c r="D46" s="87"/>
      <c r="E46" s="87"/>
      <c r="F46" s="87"/>
      <c r="G46" s="87"/>
      <c r="H46" s="87"/>
      <c r="I46" s="87"/>
      <c r="J46" s="87"/>
      <c r="K46" s="87"/>
      <c r="L46" s="87"/>
      <c r="M46" s="87"/>
      <c r="N46" s="87"/>
      <c r="O46" s="87"/>
      <c r="P46" s="87"/>
    </row>
  </sheetData>
  <mergeCells count="20">
    <mergeCell ref="D3:F3"/>
    <mergeCell ref="G3:I3"/>
    <mergeCell ref="J3:K3"/>
    <mergeCell ref="A3:C4"/>
    <mergeCell ref="M3:N4"/>
    <mergeCell ref="O3:O4"/>
    <mergeCell ref="P3:P4"/>
    <mergeCell ref="M5:M7"/>
    <mergeCell ref="B6:B11"/>
    <mergeCell ref="B12:B14"/>
    <mergeCell ref="B15:B17"/>
    <mergeCell ref="B19:B24"/>
    <mergeCell ref="B25:B27"/>
    <mergeCell ref="B28:B30"/>
    <mergeCell ref="B32:B37"/>
    <mergeCell ref="B38:B40"/>
    <mergeCell ref="B41:B43"/>
    <mergeCell ref="A5:A17"/>
    <mergeCell ref="A18:A30"/>
    <mergeCell ref="A31:A43"/>
  </mergeCells>
  <phoneticPr fontId="7"/>
  <printOptions horizontalCentered="1" verticalCentered="1"/>
  <pageMargins left="0.59055118110236227" right="0.39370078740157483" top="0.59055118110236227" bottom="0.59055118110236227" header="0.31496062992125984" footer="0.31496062992125984"/>
  <pageSetup paperSize="9" fitToWidth="1" fitToHeight="1" orientation="portrait" usePrinterDefaults="1" r:id="rId1"/>
  <headerFooter scaleWithDoc="0" alignWithMargins="0">
    <oddFooter>&amp;C- 19 -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92D050"/>
  </sheetPr>
  <dimension ref="A1:AI66"/>
  <sheetViews>
    <sheetView showGridLines="0" view="pageBreakPreview" zoomScaleNormal="75" zoomScaleSheetLayoutView="100" workbookViewId="0">
      <selection activeCell="L10" sqref="L10"/>
    </sheetView>
  </sheetViews>
  <sheetFormatPr defaultRowHeight="13.5"/>
  <cols>
    <col min="1" max="1" width="4.625" style="87" customWidth="1"/>
    <col min="2" max="2" width="10.625" style="87" customWidth="1"/>
    <col min="3" max="3" width="5.625" style="87" customWidth="1"/>
    <col min="4" max="11" width="9.125" style="87" customWidth="1"/>
    <col min="12" max="35" width="8.125" style="87" customWidth="1"/>
    <col min="36" max="16384" width="9" style="87" customWidth="1"/>
  </cols>
  <sheetData>
    <row r="1" spans="1:35" s="91" customFormat="1" ht="20.100000000000001" customHeight="1">
      <c r="A1" s="255" t="s">
        <v>132</v>
      </c>
      <c r="C1" s="102"/>
      <c r="D1" s="87"/>
      <c r="E1" s="87"/>
      <c r="F1" s="87"/>
      <c r="G1" s="87"/>
      <c r="H1" s="87"/>
      <c r="I1" s="87"/>
      <c r="J1" s="87"/>
      <c r="K1" s="87"/>
      <c r="L1" s="87"/>
      <c r="M1" s="87"/>
      <c r="N1" s="87"/>
      <c r="O1" s="87"/>
      <c r="P1" s="87"/>
      <c r="Q1" s="95"/>
      <c r="R1" s="95"/>
      <c r="AH1" s="371"/>
      <c r="AI1" s="400"/>
    </row>
    <row r="2" spans="1:35" ht="15" customHeight="1">
      <c r="A2" s="463"/>
      <c r="B2" s="102"/>
      <c r="C2" s="472"/>
      <c r="D2" s="22"/>
      <c r="E2" s="22"/>
      <c r="F2" s="22"/>
      <c r="G2" s="22"/>
      <c r="H2" s="22"/>
      <c r="I2" s="22"/>
      <c r="J2" s="22"/>
      <c r="K2" s="499" t="s">
        <v>46</v>
      </c>
      <c r="M2" s="87" t="s">
        <v>134</v>
      </c>
      <c r="Q2" s="522"/>
      <c r="R2" s="522"/>
    </row>
    <row r="3" spans="1:35" ht="18" customHeight="1">
      <c r="A3" s="464" t="s">
        <v>82</v>
      </c>
      <c r="B3" s="467"/>
      <c r="C3" s="467"/>
      <c r="D3" s="479" t="s">
        <v>123</v>
      </c>
      <c r="E3" s="484"/>
      <c r="F3" s="484"/>
      <c r="G3" s="479" t="s">
        <v>127</v>
      </c>
      <c r="H3" s="484"/>
      <c r="I3" s="493"/>
      <c r="J3" s="494" t="s">
        <v>384</v>
      </c>
      <c r="K3" s="500"/>
      <c r="M3" s="163" t="s">
        <v>82</v>
      </c>
      <c r="N3" s="509"/>
      <c r="O3" s="514" t="s">
        <v>48</v>
      </c>
      <c r="P3" s="518" t="s">
        <v>294</v>
      </c>
      <c r="Q3" s="93"/>
      <c r="R3" s="93"/>
      <c r="S3" s="93"/>
      <c r="T3" s="93"/>
    </row>
    <row r="4" spans="1:35" ht="18" customHeight="1">
      <c r="A4" s="439"/>
      <c r="B4" s="95"/>
      <c r="C4" s="95"/>
      <c r="D4" s="485" t="s">
        <v>383</v>
      </c>
      <c r="E4" s="485" t="s">
        <v>321</v>
      </c>
      <c r="F4" s="485" t="s">
        <v>285</v>
      </c>
      <c r="G4" s="485" t="s">
        <v>383</v>
      </c>
      <c r="H4" s="485" t="s">
        <v>321</v>
      </c>
      <c r="I4" s="485" t="s">
        <v>285</v>
      </c>
      <c r="J4" s="485" t="s">
        <v>383</v>
      </c>
      <c r="K4" s="485" t="s">
        <v>321</v>
      </c>
      <c r="L4" s="505"/>
      <c r="M4" s="506"/>
      <c r="N4" s="510"/>
      <c r="O4" s="439"/>
      <c r="P4" s="383"/>
      <c r="Q4" s="505"/>
      <c r="R4" s="505"/>
      <c r="S4" s="505"/>
      <c r="T4" s="505"/>
    </row>
    <row r="5" spans="1:35" ht="18" customHeight="1">
      <c r="A5" s="465" t="s">
        <v>290</v>
      </c>
      <c r="B5" s="524" t="s">
        <v>288</v>
      </c>
      <c r="C5" s="525" t="s">
        <v>135</v>
      </c>
      <c r="D5" s="526">
        <v>0.73</v>
      </c>
      <c r="E5" s="487">
        <v>0.49</v>
      </c>
      <c r="F5" s="532">
        <f t="shared" ref="F5:F43" si="0">D5-E5</f>
        <v>0.24</v>
      </c>
      <c r="G5" s="487">
        <v>0.44</v>
      </c>
      <c r="H5" s="487">
        <v>0.32</v>
      </c>
      <c r="I5" s="536">
        <f t="shared" ref="I5:I43" si="1">G5-H5</f>
        <v>0.12</v>
      </c>
      <c r="J5" s="495">
        <f t="shared" ref="J5:K43" si="2">D5-G5</f>
        <v>0.28999999999999998</v>
      </c>
      <c r="K5" s="540">
        <f t="shared" si="2"/>
        <v>0.17</v>
      </c>
      <c r="M5" s="453" t="s">
        <v>65</v>
      </c>
      <c r="N5" s="203" t="s">
        <v>122</v>
      </c>
      <c r="O5" s="515">
        <f>MAX(J5:J17)</f>
        <v>0.28999999999999998</v>
      </c>
      <c r="P5" s="519">
        <f>MIN(J5:J17)</f>
        <v>-2.67</v>
      </c>
    </row>
    <row r="6" spans="1:35" ht="18" customHeight="1">
      <c r="A6" s="465"/>
      <c r="B6" s="172" t="s">
        <v>289</v>
      </c>
      <c r="C6" s="477" t="s">
        <v>99</v>
      </c>
      <c r="D6" s="481">
        <v>0.37</v>
      </c>
      <c r="E6" s="489">
        <v>0.71</v>
      </c>
      <c r="F6" s="533">
        <f t="shared" si="0"/>
        <v>-0.34</v>
      </c>
      <c r="G6" s="489">
        <v>0.52</v>
      </c>
      <c r="H6" s="489">
        <v>0.49</v>
      </c>
      <c r="I6" s="537">
        <f t="shared" si="1"/>
        <v>3.0000000000000027e-002</v>
      </c>
      <c r="J6" s="496">
        <f t="shared" si="2"/>
        <v>-0.15000000000000002</v>
      </c>
      <c r="K6" s="541">
        <f t="shared" si="2"/>
        <v>0.21999999999999997</v>
      </c>
      <c r="M6" s="507"/>
      <c r="N6" s="511" t="s">
        <v>124</v>
      </c>
      <c r="O6" s="516">
        <f>MAX(J18:J30)</f>
        <v>0.29000000000000004</v>
      </c>
      <c r="P6" s="520">
        <f>MIN(J18:J30)</f>
        <v>-3.0600000000000005</v>
      </c>
    </row>
    <row r="7" spans="1:35" ht="18" customHeight="1">
      <c r="A7" s="465"/>
      <c r="B7" s="470"/>
      <c r="C7" s="473" t="s">
        <v>119</v>
      </c>
      <c r="D7" s="481">
        <v>0.37</v>
      </c>
      <c r="E7" s="489">
        <v>0.61</v>
      </c>
      <c r="F7" s="533">
        <f t="shared" si="0"/>
        <v>-0.24</v>
      </c>
      <c r="G7" s="489">
        <v>0.64</v>
      </c>
      <c r="H7" s="489">
        <v>0.41</v>
      </c>
      <c r="I7" s="537">
        <f t="shared" si="1"/>
        <v>0.23000000000000004</v>
      </c>
      <c r="J7" s="496">
        <f t="shared" si="2"/>
        <v>-0.27</v>
      </c>
      <c r="K7" s="541">
        <f t="shared" si="2"/>
        <v>0.2</v>
      </c>
      <c r="M7" s="508"/>
      <c r="N7" s="204" t="s">
        <v>125</v>
      </c>
      <c r="O7" s="517">
        <f>MAX(J31:J43)</f>
        <v>0.59999999999999987</v>
      </c>
      <c r="P7" s="521">
        <f>MIN(J31:J43)</f>
        <v>-2.67</v>
      </c>
    </row>
    <row r="8" spans="1:35" ht="18" customHeight="1">
      <c r="A8" s="465"/>
      <c r="B8" s="470"/>
      <c r="C8" s="473" t="s">
        <v>120</v>
      </c>
      <c r="D8" s="481">
        <v>0.94</v>
      </c>
      <c r="E8" s="489">
        <v>0.9</v>
      </c>
      <c r="F8" s="533">
        <f t="shared" si="0"/>
        <v>3.9999999999999925e-002</v>
      </c>
      <c r="G8" s="489">
        <v>1.03</v>
      </c>
      <c r="H8" s="489">
        <v>0.91</v>
      </c>
      <c r="I8" s="537">
        <f t="shared" si="1"/>
        <v>0.12</v>
      </c>
      <c r="J8" s="496">
        <f t="shared" si="2"/>
        <v>-9.000000000000008e-002</v>
      </c>
      <c r="K8" s="541">
        <f t="shared" si="2"/>
        <v>-1.0000000000000009e-002</v>
      </c>
    </row>
    <row r="9" spans="1:35" ht="18" customHeight="1">
      <c r="A9" s="465"/>
      <c r="B9" s="470"/>
      <c r="C9" s="473" t="s">
        <v>121</v>
      </c>
      <c r="D9" s="481">
        <v>1.39</v>
      </c>
      <c r="E9" s="489">
        <v>1.37</v>
      </c>
      <c r="F9" s="533">
        <f t="shared" si="0"/>
        <v>2.0000000000000018e-002</v>
      </c>
      <c r="G9" s="489">
        <v>2.08</v>
      </c>
      <c r="H9" s="489">
        <v>1.6</v>
      </c>
      <c r="I9" s="537">
        <f t="shared" si="1"/>
        <v>0.48</v>
      </c>
      <c r="J9" s="496">
        <f t="shared" si="2"/>
        <v>-0.69</v>
      </c>
      <c r="K9" s="541">
        <f t="shared" si="2"/>
        <v>-0.23</v>
      </c>
    </row>
    <row r="10" spans="1:35" ht="18" customHeight="1">
      <c r="A10" s="465"/>
      <c r="B10" s="470"/>
      <c r="C10" s="473" t="s">
        <v>95</v>
      </c>
      <c r="D10" s="481">
        <v>1.38</v>
      </c>
      <c r="E10" s="489">
        <v>2.29</v>
      </c>
      <c r="F10" s="533">
        <f t="shared" si="0"/>
        <v>-0.91000000000000014</v>
      </c>
      <c r="G10" s="489">
        <v>2.76</v>
      </c>
      <c r="H10" s="489">
        <v>2.66</v>
      </c>
      <c r="I10" s="537">
        <f t="shared" si="1"/>
        <v>9.9999999999999645e-002</v>
      </c>
      <c r="J10" s="496">
        <f t="shared" si="2"/>
        <v>-1.38</v>
      </c>
      <c r="K10" s="541">
        <f t="shared" si="2"/>
        <v>-0.37000000000000011</v>
      </c>
    </row>
    <row r="11" spans="1:35" ht="18" customHeight="1">
      <c r="A11" s="465"/>
      <c r="B11" s="470"/>
      <c r="C11" s="473" t="s">
        <v>96</v>
      </c>
      <c r="D11" s="481">
        <v>2.2200000000000002</v>
      </c>
      <c r="E11" s="489">
        <v>1.94</v>
      </c>
      <c r="F11" s="533">
        <f t="shared" si="0"/>
        <v>0.28000000000000025</v>
      </c>
      <c r="G11" s="489">
        <v>3.16</v>
      </c>
      <c r="H11" s="489">
        <v>2.97</v>
      </c>
      <c r="I11" s="537">
        <f t="shared" si="1"/>
        <v>0.19000000000000039</v>
      </c>
      <c r="J11" s="496">
        <f t="shared" si="2"/>
        <v>-0.94</v>
      </c>
      <c r="K11" s="541">
        <f t="shared" si="2"/>
        <v>-1.0299999999999998</v>
      </c>
      <c r="N11" s="512"/>
    </row>
    <row r="12" spans="1:35" ht="18" customHeight="1">
      <c r="A12" s="465"/>
      <c r="B12" s="376" t="s">
        <v>259</v>
      </c>
      <c r="C12" s="476" t="s">
        <v>97</v>
      </c>
      <c r="D12" s="482">
        <v>3.22</v>
      </c>
      <c r="E12" s="488">
        <v>3.64</v>
      </c>
      <c r="F12" s="534">
        <f t="shared" si="0"/>
        <v>-0.41999999999999993</v>
      </c>
      <c r="G12" s="488">
        <v>4</v>
      </c>
      <c r="H12" s="488">
        <v>3.59</v>
      </c>
      <c r="I12" s="538">
        <f t="shared" si="1"/>
        <v>0.41000000000000014</v>
      </c>
      <c r="J12" s="497">
        <f t="shared" si="2"/>
        <v>-0.7799999999999998</v>
      </c>
      <c r="K12" s="542">
        <f t="shared" si="2"/>
        <v>5.0000000000000266e-002</v>
      </c>
      <c r="N12" s="512"/>
    </row>
    <row r="13" spans="1:35" ht="18" customHeight="1">
      <c r="A13" s="465"/>
      <c r="B13" s="172"/>
      <c r="C13" s="473" t="s">
        <v>83</v>
      </c>
      <c r="D13" s="481">
        <v>1.87</v>
      </c>
      <c r="E13" s="489">
        <v>2.0699999999999998</v>
      </c>
      <c r="F13" s="533">
        <f t="shared" si="0"/>
        <v>-0.19999999999999973</v>
      </c>
      <c r="G13" s="489">
        <v>3.09</v>
      </c>
      <c r="H13" s="489">
        <v>2.92</v>
      </c>
      <c r="I13" s="537">
        <f t="shared" si="1"/>
        <v>0.16999999999999993</v>
      </c>
      <c r="J13" s="496">
        <f t="shared" si="2"/>
        <v>-1.2199999999999998</v>
      </c>
      <c r="K13" s="541">
        <f t="shared" si="2"/>
        <v>-0.85000000000000009</v>
      </c>
      <c r="N13" s="512"/>
    </row>
    <row r="14" spans="1:35" ht="18" customHeight="1">
      <c r="A14" s="465"/>
      <c r="B14" s="173"/>
      <c r="C14" s="475" t="s">
        <v>31</v>
      </c>
      <c r="D14" s="483">
        <v>2.16</v>
      </c>
      <c r="E14" s="486">
        <v>2.09</v>
      </c>
      <c r="F14" s="535">
        <f t="shared" si="0"/>
        <v>7.0000000000000284e-002</v>
      </c>
      <c r="G14" s="486">
        <v>3.02</v>
      </c>
      <c r="H14" s="486">
        <v>2.5</v>
      </c>
      <c r="I14" s="539">
        <f t="shared" si="1"/>
        <v>0.52</v>
      </c>
      <c r="J14" s="498">
        <f t="shared" si="2"/>
        <v>-0.85999999999999988</v>
      </c>
      <c r="K14" s="543">
        <f t="shared" si="2"/>
        <v>-0.41000000000000014</v>
      </c>
      <c r="N14" s="512"/>
    </row>
    <row r="15" spans="1:35" ht="18" customHeight="1">
      <c r="A15" s="465"/>
      <c r="B15" s="172" t="s">
        <v>291</v>
      </c>
      <c r="C15" s="473" t="s">
        <v>98</v>
      </c>
      <c r="D15" s="481">
        <v>1.83</v>
      </c>
      <c r="E15" s="489">
        <v>3.92</v>
      </c>
      <c r="F15" s="533">
        <f t="shared" si="0"/>
        <v>-2.09</v>
      </c>
      <c r="G15" s="489">
        <v>3.69</v>
      </c>
      <c r="H15" s="489">
        <v>2.99</v>
      </c>
      <c r="I15" s="537">
        <f t="shared" si="1"/>
        <v>0.69999999999999973</v>
      </c>
      <c r="J15" s="496">
        <f t="shared" si="2"/>
        <v>-1.86</v>
      </c>
      <c r="K15" s="541">
        <f t="shared" si="2"/>
        <v>0.92999999999999972</v>
      </c>
      <c r="N15" s="512"/>
    </row>
    <row r="16" spans="1:35" ht="18" customHeight="1">
      <c r="A16" s="465"/>
      <c r="B16" s="172"/>
      <c r="C16" s="477" t="s">
        <v>100</v>
      </c>
      <c r="D16" s="481">
        <v>0.99</v>
      </c>
      <c r="E16" s="489">
        <v>1.26</v>
      </c>
      <c r="F16" s="533">
        <f t="shared" si="0"/>
        <v>-0.27</v>
      </c>
      <c r="G16" s="489">
        <v>3.66</v>
      </c>
      <c r="H16" s="489">
        <v>2.25</v>
      </c>
      <c r="I16" s="537">
        <f t="shared" si="1"/>
        <v>1.41</v>
      </c>
      <c r="J16" s="496">
        <f t="shared" si="2"/>
        <v>-2.67</v>
      </c>
      <c r="K16" s="541">
        <f t="shared" si="2"/>
        <v>-0.99</v>
      </c>
      <c r="N16" s="512"/>
    </row>
    <row r="17" spans="1:14" ht="18" customHeight="1">
      <c r="A17" s="466"/>
      <c r="B17" s="172"/>
      <c r="C17" s="477" t="s">
        <v>102</v>
      </c>
      <c r="D17" s="481">
        <v>0.84</v>
      </c>
      <c r="E17" s="489">
        <v>1.8199999999999998</v>
      </c>
      <c r="F17" s="533">
        <f t="shared" si="0"/>
        <v>-0.97999999999999987</v>
      </c>
      <c r="G17" s="489">
        <v>3.2</v>
      </c>
      <c r="H17" s="489">
        <v>2.2000000000000002</v>
      </c>
      <c r="I17" s="537">
        <f t="shared" si="1"/>
        <v>1</v>
      </c>
      <c r="J17" s="496">
        <f t="shared" si="2"/>
        <v>-2.3600000000000003</v>
      </c>
      <c r="K17" s="541">
        <f t="shared" si="2"/>
        <v>-0.38000000000000034</v>
      </c>
      <c r="N17" s="512"/>
    </row>
    <row r="18" spans="1:14" ht="18" customHeight="1">
      <c r="A18" s="465" t="s">
        <v>292</v>
      </c>
      <c r="B18" s="524" t="s">
        <v>288</v>
      </c>
      <c r="C18" s="525" t="s">
        <v>135</v>
      </c>
      <c r="D18" s="527">
        <v>0.79</v>
      </c>
      <c r="E18" s="487">
        <v>0.21</v>
      </c>
      <c r="F18" s="532">
        <f t="shared" si="0"/>
        <v>0.58000000000000007</v>
      </c>
      <c r="G18" s="487">
        <v>0.5</v>
      </c>
      <c r="H18" s="487">
        <v>0.33</v>
      </c>
      <c r="I18" s="536">
        <f t="shared" si="1"/>
        <v>0.17</v>
      </c>
      <c r="J18" s="495">
        <f t="shared" si="2"/>
        <v>0.29000000000000004</v>
      </c>
      <c r="K18" s="540">
        <f t="shared" si="2"/>
        <v>-0.12000000000000002</v>
      </c>
      <c r="N18" s="512"/>
    </row>
    <row r="19" spans="1:14" ht="18" customHeight="1">
      <c r="A19" s="465"/>
      <c r="B19" s="172" t="s">
        <v>289</v>
      </c>
      <c r="C19" s="477" t="s">
        <v>99</v>
      </c>
      <c r="D19" s="528">
        <v>0.21</v>
      </c>
      <c r="E19" s="530">
        <v>0.41</v>
      </c>
      <c r="F19" s="533">
        <f t="shared" si="0"/>
        <v>-0.2</v>
      </c>
      <c r="G19" s="489">
        <v>0.42</v>
      </c>
      <c r="H19" s="489">
        <v>0.42</v>
      </c>
      <c r="I19" s="537">
        <f t="shared" si="1"/>
        <v>0</v>
      </c>
      <c r="J19" s="496">
        <f t="shared" si="2"/>
        <v>-0.21</v>
      </c>
      <c r="K19" s="541">
        <f t="shared" si="2"/>
        <v>-1.0000000000000009e-002</v>
      </c>
      <c r="N19" s="512"/>
    </row>
    <row r="20" spans="1:14" ht="18" customHeight="1">
      <c r="A20" s="465"/>
      <c r="B20" s="470"/>
      <c r="C20" s="473" t="s">
        <v>119</v>
      </c>
      <c r="D20" s="481">
        <v>0</v>
      </c>
      <c r="E20" s="489">
        <v>0.39</v>
      </c>
      <c r="F20" s="533">
        <f t="shared" si="0"/>
        <v>-0.39</v>
      </c>
      <c r="G20" s="489">
        <v>0.62</v>
      </c>
      <c r="H20" s="489">
        <v>0.37</v>
      </c>
      <c r="I20" s="537">
        <f t="shared" si="1"/>
        <v>0.25</v>
      </c>
      <c r="J20" s="496">
        <f t="shared" si="2"/>
        <v>-0.62</v>
      </c>
      <c r="K20" s="541">
        <f t="shared" si="2"/>
        <v>2.0000000000000018e-002</v>
      </c>
      <c r="N20" s="512"/>
    </row>
    <row r="21" spans="1:14" ht="18" customHeight="1">
      <c r="A21" s="465"/>
      <c r="B21" s="470"/>
      <c r="C21" s="473" t="s">
        <v>120</v>
      </c>
      <c r="D21" s="481">
        <v>0.21</v>
      </c>
      <c r="E21" s="489">
        <v>0.78</v>
      </c>
      <c r="F21" s="533">
        <f t="shared" si="0"/>
        <v>-0.57000000000000006</v>
      </c>
      <c r="G21" s="489">
        <v>0.97</v>
      </c>
      <c r="H21" s="489">
        <v>0.73</v>
      </c>
      <c r="I21" s="537">
        <f t="shared" si="1"/>
        <v>0.24</v>
      </c>
      <c r="J21" s="496">
        <f t="shared" si="2"/>
        <v>-0.76</v>
      </c>
      <c r="K21" s="541">
        <f t="shared" si="2"/>
        <v>5.0000000000000044e-002</v>
      </c>
      <c r="N21" s="512"/>
    </row>
    <row r="22" spans="1:14" ht="18" customHeight="1">
      <c r="A22" s="465"/>
      <c r="B22" s="470"/>
      <c r="C22" s="473" t="s">
        <v>121</v>
      </c>
      <c r="D22" s="481">
        <v>1.18</v>
      </c>
      <c r="E22" s="489">
        <v>1.02</v>
      </c>
      <c r="F22" s="533">
        <f t="shared" si="0"/>
        <v>0.15999999999999992</v>
      </c>
      <c r="G22" s="489">
        <v>1.83</v>
      </c>
      <c r="H22" s="489">
        <v>1.55</v>
      </c>
      <c r="I22" s="537">
        <f t="shared" si="1"/>
        <v>0.28000000000000003</v>
      </c>
      <c r="J22" s="496">
        <f t="shared" si="2"/>
        <v>-0.65000000000000013</v>
      </c>
      <c r="K22" s="541">
        <f t="shared" si="2"/>
        <v>-0.53</v>
      </c>
      <c r="N22" s="512"/>
    </row>
    <row r="23" spans="1:14" ht="18" customHeight="1">
      <c r="A23" s="465"/>
      <c r="B23" s="470"/>
      <c r="C23" s="473" t="s">
        <v>95</v>
      </c>
      <c r="D23" s="481">
        <v>1.31</v>
      </c>
      <c r="E23" s="489">
        <v>2.58</v>
      </c>
      <c r="F23" s="533">
        <f t="shared" si="0"/>
        <v>-1.27</v>
      </c>
      <c r="G23" s="489">
        <v>2.76</v>
      </c>
      <c r="H23" s="489">
        <v>2.61</v>
      </c>
      <c r="I23" s="537">
        <f t="shared" si="1"/>
        <v>0.14999999999999991</v>
      </c>
      <c r="J23" s="496">
        <f t="shared" si="2"/>
        <v>-1.4499999999999997</v>
      </c>
      <c r="K23" s="541">
        <f t="shared" si="2"/>
        <v>-2.9999999999999805e-002</v>
      </c>
      <c r="N23" s="512"/>
    </row>
    <row r="24" spans="1:14" ht="18" customHeight="1">
      <c r="A24" s="465"/>
      <c r="B24" s="470"/>
      <c r="C24" s="473" t="s">
        <v>96</v>
      </c>
      <c r="D24" s="481">
        <v>1.71</v>
      </c>
      <c r="E24" s="489">
        <v>2.0099999999999998</v>
      </c>
      <c r="F24" s="533">
        <f t="shared" si="0"/>
        <v>-0.29999999999999982</v>
      </c>
      <c r="G24" s="489">
        <v>3.45</v>
      </c>
      <c r="H24" s="489">
        <v>3.25</v>
      </c>
      <c r="I24" s="537">
        <f t="shared" si="1"/>
        <v>0.20000000000000018</v>
      </c>
      <c r="J24" s="496">
        <f t="shared" si="2"/>
        <v>-1.7400000000000002</v>
      </c>
      <c r="K24" s="541">
        <f t="shared" si="2"/>
        <v>-1.2400000000000002</v>
      </c>
    </row>
    <row r="25" spans="1:14" ht="18" customHeight="1">
      <c r="A25" s="465"/>
      <c r="B25" s="376" t="s">
        <v>259</v>
      </c>
      <c r="C25" s="476" t="s">
        <v>97</v>
      </c>
      <c r="D25" s="482">
        <v>3.04</v>
      </c>
      <c r="E25" s="488">
        <v>2.72</v>
      </c>
      <c r="F25" s="534">
        <f t="shared" si="0"/>
        <v>0.32000000000000028</v>
      </c>
      <c r="G25" s="488">
        <v>3.65</v>
      </c>
      <c r="H25" s="488">
        <v>2.99</v>
      </c>
      <c r="I25" s="538">
        <f t="shared" si="1"/>
        <v>0.6599999999999997</v>
      </c>
      <c r="J25" s="497">
        <f t="shared" si="2"/>
        <v>-0.60999999999999988</v>
      </c>
      <c r="K25" s="542">
        <f t="shared" si="2"/>
        <v>-0.27000000000000046</v>
      </c>
    </row>
    <row r="26" spans="1:14" ht="18" customHeight="1">
      <c r="A26" s="465"/>
      <c r="B26" s="172"/>
      <c r="C26" s="473" t="s">
        <v>83</v>
      </c>
      <c r="D26" s="481">
        <v>2.11</v>
      </c>
      <c r="E26" s="489">
        <v>2.54</v>
      </c>
      <c r="F26" s="533">
        <f t="shared" si="0"/>
        <v>-0.43000000000000016</v>
      </c>
      <c r="G26" s="489">
        <v>2.99</v>
      </c>
      <c r="H26" s="489">
        <v>2.31</v>
      </c>
      <c r="I26" s="537">
        <f t="shared" si="1"/>
        <v>0.68000000000000016</v>
      </c>
      <c r="J26" s="496">
        <f t="shared" si="2"/>
        <v>-0.88000000000000034</v>
      </c>
      <c r="K26" s="541">
        <f t="shared" si="2"/>
        <v>0.23</v>
      </c>
    </row>
    <row r="27" spans="1:14" ht="18" customHeight="1">
      <c r="A27" s="465"/>
      <c r="B27" s="173"/>
      <c r="C27" s="475" t="s">
        <v>31</v>
      </c>
      <c r="D27" s="483">
        <v>2.1</v>
      </c>
      <c r="E27" s="486">
        <v>2.29</v>
      </c>
      <c r="F27" s="535">
        <f t="shared" si="0"/>
        <v>-0.18999999999999995</v>
      </c>
      <c r="G27" s="486">
        <v>3.24</v>
      </c>
      <c r="H27" s="486">
        <v>2.4</v>
      </c>
      <c r="I27" s="539">
        <f t="shared" si="1"/>
        <v>0.8400000000000003</v>
      </c>
      <c r="J27" s="498">
        <f t="shared" si="2"/>
        <v>-1.1400000000000001</v>
      </c>
      <c r="K27" s="543">
        <f t="shared" si="2"/>
        <v>-0.10999999999999988</v>
      </c>
    </row>
    <row r="28" spans="1:14" ht="18" customHeight="1">
      <c r="A28" s="465"/>
      <c r="B28" s="172" t="s">
        <v>291</v>
      </c>
      <c r="C28" s="473" t="s">
        <v>98</v>
      </c>
      <c r="D28" s="481">
        <v>2.56</v>
      </c>
      <c r="E28" s="489">
        <v>4.5</v>
      </c>
      <c r="F28" s="533">
        <f t="shared" si="0"/>
        <v>-1.94</v>
      </c>
      <c r="G28" s="489">
        <v>4.24</v>
      </c>
      <c r="H28" s="489">
        <v>3.6</v>
      </c>
      <c r="I28" s="537">
        <f t="shared" si="1"/>
        <v>0.64000000000000012</v>
      </c>
      <c r="J28" s="496">
        <f t="shared" si="2"/>
        <v>-1.6800000000000002</v>
      </c>
      <c r="K28" s="541">
        <f t="shared" si="2"/>
        <v>0.89999999999999991</v>
      </c>
    </row>
    <row r="29" spans="1:14" ht="18" customHeight="1">
      <c r="A29" s="465"/>
      <c r="B29" s="172"/>
      <c r="C29" s="477" t="s">
        <v>100</v>
      </c>
      <c r="D29" s="481">
        <v>1.01</v>
      </c>
      <c r="E29" s="489">
        <v>2.0099999999999998</v>
      </c>
      <c r="F29" s="533">
        <f t="shared" si="0"/>
        <v>-0.99999999999999978</v>
      </c>
      <c r="G29" s="489">
        <v>4.07</v>
      </c>
      <c r="H29" s="489">
        <v>2.6</v>
      </c>
      <c r="I29" s="537">
        <f t="shared" si="1"/>
        <v>1.4700000000000002</v>
      </c>
      <c r="J29" s="496">
        <f t="shared" si="2"/>
        <v>-3.0600000000000005</v>
      </c>
      <c r="K29" s="541">
        <f t="shared" si="2"/>
        <v>-0.5900000000000003</v>
      </c>
    </row>
    <row r="30" spans="1:14" ht="18" customHeight="1">
      <c r="A30" s="466"/>
      <c r="B30" s="172"/>
      <c r="C30" s="477" t="s">
        <v>102</v>
      </c>
      <c r="D30" s="481">
        <v>1.54</v>
      </c>
      <c r="E30" s="489">
        <v>2.2200000000000002</v>
      </c>
      <c r="F30" s="533">
        <f t="shared" si="0"/>
        <v>-0.68000000000000016</v>
      </c>
      <c r="G30" s="489">
        <v>3.57</v>
      </c>
      <c r="H30" s="489">
        <v>2.68</v>
      </c>
      <c r="I30" s="537">
        <f t="shared" si="1"/>
        <v>0.88999999999999968</v>
      </c>
      <c r="J30" s="496">
        <f t="shared" si="2"/>
        <v>-2.0299999999999998</v>
      </c>
      <c r="K30" s="541">
        <f t="shared" si="2"/>
        <v>-0.46</v>
      </c>
    </row>
    <row r="31" spans="1:14" ht="18" customHeight="1">
      <c r="A31" s="465" t="s">
        <v>170</v>
      </c>
      <c r="B31" s="524" t="s">
        <v>288</v>
      </c>
      <c r="C31" s="525" t="s">
        <v>135</v>
      </c>
      <c r="D31" s="526">
        <v>0.67</v>
      </c>
      <c r="E31" s="487">
        <v>0.77</v>
      </c>
      <c r="F31" s="532">
        <f t="shared" si="0"/>
        <v>-9.9999999999999978e-002</v>
      </c>
      <c r="G31" s="487">
        <v>0.38</v>
      </c>
      <c r="H31" s="487">
        <v>0.31</v>
      </c>
      <c r="I31" s="536">
        <f t="shared" si="1"/>
        <v>7.0000000000000007e-002</v>
      </c>
      <c r="J31" s="495">
        <f t="shared" si="2"/>
        <v>0.29000000000000004</v>
      </c>
      <c r="K31" s="540">
        <f t="shared" si="2"/>
        <v>0.46</v>
      </c>
    </row>
    <row r="32" spans="1:14" ht="18" customHeight="1">
      <c r="A32" s="465"/>
      <c r="B32" s="172" t="s">
        <v>289</v>
      </c>
      <c r="C32" s="477" t="s">
        <v>99</v>
      </c>
      <c r="D32" s="481">
        <v>0.52</v>
      </c>
      <c r="E32" s="489">
        <v>1.02</v>
      </c>
      <c r="F32" s="533">
        <f t="shared" si="0"/>
        <v>-0.5</v>
      </c>
      <c r="G32" s="489">
        <v>0.63</v>
      </c>
      <c r="H32" s="489">
        <v>0.56000000000000005</v>
      </c>
      <c r="I32" s="537">
        <f t="shared" si="1"/>
        <v>6.9999999999999951e-002</v>
      </c>
      <c r="J32" s="496">
        <f t="shared" si="2"/>
        <v>-0.10999999999999999</v>
      </c>
      <c r="K32" s="541">
        <f t="shared" si="2"/>
        <v>0.46</v>
      </c>
    </row>
    <row r="33" spans="1:22" ht="18" customHeight="1">
      <c r="A33" s="465"/>
      <c r="B33" s="470"/>
      <c r="C33" s="473" t="s">
        <v>119</v>
      </c>
      <c r="D33" s="529">
        <v>0.74</v>
      </c>
      <c r="E33" s="531">
        <v>0.83</v>
      </c>
      <c r="F33" s="533">
        <f t="shared" si="0"/>
        <v>-8.9999999999999969e-002</v>
      </c>
      <c r="G33" s="489">
        <v>0.65</v>
      </c>
      <c r="H33" s="489">
        <v>0.45</v>
      </c>
      <c r="I33" s="537">
        <f t="shared" si="1"/>
        <v>0.2</v>
      </c>
      <c r="J33" s="496">
        <f t="shared" si="2"/>
        <v>8.9999999999999969e-002</v>
      </c>
      <c r="K33" s="541">
        <f t="shared" si="2"/>
        <v>0.37999999999999995</v>
      </c>
    </row>
    <row r="34" spans="1:22" ht="18" customHeight="1">
      <c r="A34" s="465"/>
      <c r="B34" s="470"/>
      <c r="C34" s="473" t="s">
        <v>120</v>
      </c>
      <c r="D34" s="481">
        <v>1.69</v>
      </c>
      <c r="E34" s="489">
        <v>1.03</v>
      </c>
      <c r="F34" s="533">
        <f t="shared" si="0"/>
        <v>0.65999999999999992</v>
      </c>
      <c r="G34" s="489">
        <v>1.0900000000000001</v>
      </c>
      <c r="H34" s="489">
        <v>1.0900000000000001</v>
      </c>
      <c r="I34" s="537">
        <f t="shared" si="1"/>
        <v>0</v>
      </c>
      <c r="J34" s="496">
        <f t="shared" si="2"/>
        <v>0.59999999999999987</v>
      </c>
      <c r="K34" s="541">
        <f t="shared" si="2"/>
        <v>-6.0000000000000053e-002</v>
      </c>
    </row>
    <row r="35" spans="1:22" ht="18" customHeight="1">
      <c r="A35" s="465"/>
      <c r="B35" s="470"/>
      <c r="C35" s="473" t="s">
        <v>121</v>
      </c>
      <c r="D35" s="481">
        <v>1.61</v>
      </c>
      <c r="E35" s="489">
        <v>1.73</v>
      </c>
      <c r="F35" s="533">
        <f t="shared" si="0"/>
        <v>-0.12000000000000011</v>
      </c>
      <c r="G35" s="489">
        <v>2.35</v>
      </c>
      <c r="H35" s="489">
        <v>1.65</v>
      </c>
      <c r="I35" s="537">
        <f t="shared" si="1"/>
        <v>0.70000000000000018</v>
      </c>
      <c r="J35" s="496">
        <f t="shared" si="2"/>
        <v>-0.74000000000000021</v>
      </c>
      <c r="K35" s="541">
        <f t="shared" si="2"/>
        <v>8.0000000000000071e-002</v>
      </c>
    </row>
    <row r="36" spans="1:22" ht="18" customHeight="1">
      <c r="A36" s="465"/>
      <c r="B36" s="470"/>
      <c r="C36" s="473" t="s">
        <v>95</v>
      </c>
      <c r="D36" s="481">
        <v>1.46</v>
      </c>
      <c r="E36" s="489">
        <v>1.98</v>
      </c>
      <c r="F36" s="533">
        <f t="shared" si="0"/>
        <v>-0.52</v>
      </c>
      <c r="G36" s="489">
        <v>2.76</v>
      </c>
      <c r="H36" s="489">
        <v>2.71</v>
      </c>
      <c r="I36" s="537">
        <f t="shared" si="1"/>
        <v>4.9999999999999822e-002</v>
      </c>
      <c r="J36" s="496">
        <f t="shared" si="2"/>
        <v>-1.2999999999999998</v>
      </c>
      <c r="K36" s="541">
        <f t="shared" si="2"/>
        <v>-0.73</v>
      </c>
    </row>
    <row r="37" spans="1:22" ht="18" customHeight="1">
      <c r="A37" s="465"/>
      <c r="B37" s="470"/>
      <c r="C37" s="473" t="s">
        <v>96</v>
      </c>
      <c r="D37" s="481">
        <v>2.76</v>
      </c>
      <c r="E37" s="489">
        <v>1.87</v>
      </c>
      <c r="F37" s="533">
        <f t="shared" si="0"/>
        <v>0.88999999999999968</v>
      </c>
      <c r="G37" s="489">
        <v>2.87</v>
      </c>
      <c r="H37" s="489">
        <v>2.67</v>
      </c>
      <c r="I37" s="537">
        <f t="shared" si="1"/>
        <v>0.20000000000000018</v>
      </c>
      <c r="J37" s="496">
        <f t="shared" si="2"/>
        <v>-0.11000000000000032</v>
      </c>
      <c r="K37" s="541">
        <f t="shared" si="2"/>
        <v>-0.79999999999999982</v>
      </c>
    </row>
    <row r="38" spans="1:22" ht="18" customHeight="1">
      <c r="A38" s="465"/>
      <c r="B38" s="376" t="s">
        <v>259</v>
      </c>
      <c r="C38" s="476" t="s">
        <v>97</v>
      </c>
      <c r="D38" s="482">
        <v>3.41</v>
      </c>
      <c r="E38" s="488">
        <v>4.5999999999999996</v>
      </c>
      <c r="F38" s="534">
        <f t="shared" si="0"/>
        <v>-1.1899999999999995</v>
      </c>
      <c r="G38" s="488">
        <v>4.37</v>
      </c>
      <c r="H38" s="488">
        <v>4.22</v>
      </c>
      <c r="I38" s="538">
        <f t="shared" si="1"/>
        <v>0.15000000000000036</v>
      </c>
      <c r="J38" s="497">
        <f t="shared" si="2"/>
        <v>-0.96</v>
      </c>
      <c r="K38" s="542">
        <f t="shared" si="2"/>
        <v>0.37999999999999989</v>
      </c>
    </row>
    <row r="39" spans="1:22" ht="18" customHeight="1">
      <c r="A39" s="465"/>
      <c r="B39" s="172"/>
      <c r="C39" s="473" t="s">
        <v>83</v>
      </c>
      <c r="D39" s="481">
        <v>1.62</v>
      </c>
      <c r="E39" s="489">
        <v>1.59</v>
      </c>
      <c r="F39" s="533">
        <f t="shared" si="0"/>
        <v>3.0000000000000249e-002</v>
      </c>
      <c r="G39" s="489">
        <v>3.2</v>
      </c>
      <c r="H39" s="489">
        <v>3.56</v>
      </c>
      <c r="I39" s="537">
        <f t="shared" si="1"/>
        <v>-0.35999999999999988</v>
      </c>
      <c r="J39" s="496">
        <f t="shared" si="2"/>
        <v>-1.58</v>
      </c>
      <c r="K39" s="541">
        <f t="shared" si="2"/>
        <v>-1.9700000000000002</v>
      </c>
      <c r="V39" s="523"/>
    </row>
    <row r="40" spans="1:22" ht="18" customHeight="1">
      <c r="A40" s="465"/>
      <c r="B40" s="173"/>
      <c r="C40" s="475" t="s">
        <v>31</v>
      </c>
      <c r="D40" s="483">
        <v>2.2200000000000002</v>
      </c>
      <c r="E40" s="486">
        <v>1.88</v>
      </c>
      <c r="F40" s="535">
        <f t="shared" si="0"/>
        <v>0.3400000000000003</v>
      </c>
      <c r="G40" s="486">
        <v>2.79</v>
      </c>
      <c r="H40" s="486">
        <v>2.59</v>
      </c>
      <c r="I40" s="539">
        <f t="shared" si="1"/>
        <v>0.20000000000000018</v>
      </c>
      <c r="J40" s="498">
        <f t="shared" si="2"/>
        <v>-0.56999999999999984</v>
      </c>
      <c r="K40" s="543">
        <f t="shared" si="2"/>
        <v>-0.71</v>
      </c>
      <c r="V40" s="523"/>
    </row>
    <row r="41" spans="1:22" ht="18" customHeight="1">
      <c r="A41" s="465"/>
      <c r="B41" s="172" t="s">
        <v>291</v>
      </c>
      <c r="C41" s="473" t="s">
        <v>98</v>
      </c>
      <c r="D41" s="481">
        <v>1.07</v>
      </c>
      <c r="E41" s="489">
        <v>3.32</v>
      </c>
      <c r="F41" s="533">
        <f t="shared" si="0"/>
        <v>-2.25</v>
      </c>
      <c r="G41" s="489">
        <v>3.13</v>
      </c>
      <c r="H41" s="489">
        <v>2.36</v>
      </c>
      <c r="I41" s="537">
        <f t="shared" si="1"/>
        <v>0.77</v>
      </c>
      <c r="J41" s="496">
        <f t="shared" si="2"/>
        <v>-2.0599999999999996</v>
      </c>
      <c r="K41" s="541">
        <f t="shared" si="2"/>
        <v>0.96</v>
      </c>
      <c r="V41" s="523"/>
    </row>
    <row r="42" spans="1:22" ht="18" customHeight="1">
      <c r="A42" s="465"/>
      <c r="B42" s="172"/>
      <c r="C42" s="477" t="s">
        <v>100</v>
      </c>
      <c r="D42" s="481">
        <v>0.96</v>
      </c>
      <c r="E42" s="489">
        <v>0.51</v>
      </c>
      <c r="F42" s="533">
        <f t="shared" si="0"/>
        <v>0.44999999999999996</v>
      </c>
      <c r="G42" s="489">
        <v>3.24</v>
      </c>
      <c r="H42" s="489">
        <v>1.89</v>
      </c>
      <c r="I42" s="537">
        <f t="shared" si="1"/>
        <v>1.35</v>
      </c>
      <c r="J42" s="496">
        <f t="shared" si="2"/>
        <v>-2.2800000000000002</v>
      </c>
      <c r="K42" s="541">
        <f t="shared" si="2"/>
        <v>-1.38</v>
      </c>
      <c r="V42" s="523"/>
    </row>
    <row r="43" spans="1:22" ht="18" customHeight="1">
      <c r="A43" s="466"/>
      <c r="B43" s="173"/>
      <c r="C43" s="478" t="s">
        <v>102</v>
      </c>
      <c r="D43" s="483">
        <v>0.15</v>
      </c>
      <c r="E43" s="486">
        <v>1.42</v>
      </c>
      <c r="F43" s="535">
        <f t="shared" si="0"/>
        <v>-1.27</v>
      </c>
      <c r="G43" s="486">
        <v>2.82</v>
      </c>
      <c r="H43" s="486">
        <v>1.71</v>
      </c>
      <c r="I43" s="539">
        <f t="shared" si="1"/>
        <v>1.1099999999999999</v>
      </c>
      <c r="J43" s="498">
        <f t="shared" si="2"/>
        <v>-2.67</v>
      </c>
      <c r="K43" s="543">
        <f t="shared" si="2"/>
        <v>-0.29000000000000004</v>
      </c>
      <c r="V43" s="523"/>
    </row>
    <row r="44" spans="1:22" ht="15" customHeight="1">
      <c r="C44" s="424"/>
      <c r="V44" s="523"/>
    </row>
    <row r="45" spans="1:22" ht="15" customHeight="1">
      <c r="A45" s="87" t="s">
        <v>139</v>
      </c>
    </row>
    <row r="46" spans="1:22" ht="15" customHeight="1">
      <c r="A46" s="87" t="s">
        <v>129</v>
      </c>
    </row>
    <row r="47" spans="1:22" ht="17.25" customHeight="1"/>
    <row r="48" spans="1:22" ht="17.25" customHeight="1"/>
    <row r="49" spans="1:1" ht="17.25" customHeight="1"/>
    <row r="50" spans="1:1" ht="17.25" customHeight="1">
      <c r="A50" s="463"/>
    </row>
    <row r="51" spans="1:1" ht="17.25" customHeight="1">
      <c r="A51" s="463"/>
    </row>
    <row r="52" spans="1:1" ht="17.25" customHeight="1">
      <c r="A52" s="463"/>
    </row>
    <row r="53" spans="1:1" ht="17.25" customHeight="1">
      <c r="A53" s="463"/>
    </row>
    <row r="54" spans="1:1" s="91" customFormat="1" ht="17.25" customHeight="1">
      <c r="A54" s="463"/>
    </row>
    <row r="55" spans="1:1" s="91" customFormat="1" ht="17.25" customHeight="1">
      <c r="A55" s="87"/>
    </row>
    <row r="56" spans="1:1" s="91" customFormat="1" ht="17.25" customHeight="1">
      <c r="A56" s="87"/>
    </row>
    <row r="57" spans="1:1" s="91" customFormat="1" ht="17.25" customHeight="1">
      <c r="A57" s="87"/>
    </row>
    <row r="58" spans="1:1" s="91" customFormat="1" ht="17.25" customHeight="1">
      <c r="A58" s="463"/>
    </row>
    <row r="59" spans="1:1" ht="17.25" customHeight="1">
      <c r="A59" s="463"/>
    </row>
    <row r="60" spans="1:1" ht="17.25" customHeight="1">
      <c r="A60" s="463"/>
    </row>
    <row r="61" spans="1:1" ht="17.25" customHeight="1">
      <c r="A61" s="463"/>
    </row>
    <row r="62" spans="1:1" s="91" customFormat="1" ht="17.25" customHeight="1">
      <c r="A62" s="463"/>
    </row>
    <row r="63" spans="1:1" s="91" customFormat="1" ht="17.25" customHeight="1">
      <c r="A63" s="87"/>
    </row>
    <row r="64" spans="1:1" s="91" customFormat="1" ht="17.25" customHeight="1">
      <c r="A64" s="87"/>
    </row>
    <row r="65" spans="1:1" s="91" customFormat="1" ht="17.25" customHeight="1">
      <c r="A65" s="87"/>
    </row>
    <row r="66" spans="1:1" s="91" customFormat="1" ht="17.25" customHeight="1">
      <c r="A66" s="87"/>
    </row>
    <row r="67" spans="1:1" ht="17.25" customHeight="1"/>
    <row r="68" spans="1:1" ht="17.25" customHeight="1"/>
    <row r="69" spans="1:1" ht="17.25" customHeight="1"/>
    <row r="70" spans="1:1" ht="17.25" customHeight="1"/>
    <row r="71" spans="1:1" ht="17.25" customHeight="1"/>
  </sheetData>
  <mergeCells count="20">
    <mergeCell ref="D3:F3"/>
    <mergeCell ref="G3:I3"/>
    <mergeCell ref="J3:K3"/>
    <mergeCell ref="A3:C4"/>
    <mergeCell ref="M3:N4"/>
    <mergeCell ref="O3:O4"/>
    <mergeCell ref="P3:P4"/>
    <mergeCell ref="M5:M7"/>
    <mergeCell ref="B6:B11"/>
    <mergeCell ref="B12:B14"/>
    <mergeCell ref="B15:B17"/>
    <mergeCell ref="B19:B24"/>
    <mergeCell ref="B25:B27"/>
    <mergeCell ref="B28:B30"/>
    <mergeCell ref="B32:B37"/>
    <mergeCell ref="B38:B40"/>
    <mergeCell ref="B41:B43"/>
    <mergeCell ref="A5:A17"/>
    <mergeCell ref="A18:A30"/>
    <mergeCell ref="A31:A43"/>
  </mergeCells>
  <phoneticPr fontId="7"/>
  <printOptions horizontalCentered="1" verticalCentered="1"/>
  <pageMargins left="0.39370078740157483" right="0.59055118110236227" top="0.59055118110236227" bottom="0.39370078740157483" header="0.31496062992125984" footer="0.31496062992125984"/>
  <pageSetup paperSize="9" fitToWidth="1" fitToHeight="1" orientation="portrait" usePrinterDefaults="1" r:id="rId1"/>
  <headerFooter scaleWithDoc="0" alignWithMargins="0">
    <oddFooter>&amp;C- 20 -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92D050"/>
  </sheetPr>
  <dimension ref="A1:X74"/>
  <sheetViews>
    <sheetView showGridLines="0" view="pageBreakPreview" zoomScale="90" zoomScaleSheetLayoutView="90" workbookViewId="0">
      <selection activeCell="N25" sqref="N25"/>
    </sheetView>
  </sheetViews>
  <sheetFormatPr defaultRowHeight="13.5"/>
  <cols>
    <col min="1" max="9" width="9" customWidth="1"/>
    <col min="10" max="10" width="9" style="544" customWidth="1"/>
    <col min="11" max="11" width="9" customWidth="1"/>
    <col min="12" max="12" width="15.375" style="9" bestFit="1" customWidth="1"/>
    <col min="13" max="14" width="10.625" style="9" customWidth="1"/>
    <col min="15" max="17" width="10.625" style="545" customWidth="1"/>
    <col min="18" max="18" width="10.625" style="9" customWidth="1"/>
    <col min="19" max="19" width="10.625" style="545" customWidth="1"/>
    <col min="20" max="24" width="10.625" style="9" customWidth="1"/>
    <col min="25" max="16384" width="9" customWidth="1"/>
  </cols>
  <sheetData>
    <row r="1" spans="1:24" ht="17.25">
      <c r="A1" s="255" t="s">
        <v>150</v>
      </c>
      <c r="H1" s="463"/>
      <c r="I1" s="463"/>
      <c r="J1" s="463"/>
      <c r="K1" s="463"/>
      <c r="V1" s="219"/>
      <c r="W1" s="219"/>
      <c r="X1" s="219"/>
    </row>
    <row r="2" spans="1:24" ht="17.25">
      <c r="A2" s="19" t="s">
        <v>385</v>
      </c>
      <c r="H2" s="463"/>
      <c r="I2" s="463"/>
      <c r="J2" s="463"/>
      <c r="K2" s="463"/>
      <c r="V2" s="219"/>
      <c r="W2" s="219"/>
      <c r="X2" s="219"/>
    </row>
    <row r="3" spans="1:24">
      <c r="H3" s="463"/>
      <c r="I3" s="463"/>
      <c r="J3" s="463"/>
      <c r="K3" s="463"/>
    </row>
    <row r="8" spans="1:24">
      <c r="V8" s="219"/>
      <c r="W8" s="219"/>
      <c r="X8" s="219"/>
    </row>
    <row r="9" spans="1:24">
      <c r="V9" s="219"/>
      <c r="W9" s="219"/>
      <c r="X9" s="219"/>
    </row>
    <row r="10" spans="1:24">
      <c r="V10" s="219"/>
      <c r="W10" s="219"/>
      <c r="X10" s="219"/>
    </row>
    <row r="11" spans="1:24" ht="22.5">
      <c r="L11" s="548" t="s">
        <v>140</v>
      </c>
      <c r="M11" s="551" t="s">
        <v>15</v>
      </c>
      <c r="N11" s="551" t="s">
        <v>358</v>
      </c>
      <c r="O11" s="551" t="s">
        <v>359</v>
      </c>
      <c r="P11" s="551" t="s">
        <v>101</v>
      </c>
      <c r="Q11" s="551" t="s">
        <v>131</v>
      </c>
      <c r="R11" s="551" t="s">
        <v>360</v>
      </c>
      <c r="S11" s="551" t="s">
        <v>361</v>
      </c>
      <c r="T11" s="551" t="s">
        <v>231</v>
      </c>
      <c r="U11" s="551" t="s">
        <v>9</v>
      </c>
      <c r="V11" s="551" t="s">
        <v>362</v>
      </c>
      <c r="W11" s="551" t="s">
        <v>363</v>
      </c>
      <c r="X11" s="551" t="s">
        <v>194</v>
      </c>
    </row>
    <row r="12" spans="1:24">
      <c r="L12" s="219" t="s">
        <v>141</v>
      </c>
      <c r="M12" s="99">
        <v>107.8</v>
      </c>
      <c r="N12" s="99">
        <v>109.9</v>
      </c>
      <c r="O12" s="99">
        <v>110.3</v>
      </c>
      <c r="P12" s="99">
        <v>111</v>
      </c>
      <c r="Q12" s="99">
        <v>111.3</v>
      </c>
      <c r="R12" s="99">
        <v>111.7</v>
      </c>
      <c r="S12" s="99">
        <v>111.8</v>
      </c>
      <c r="T12" s="99">
        <v>112.1</v>
      </c>
      <c r="U12" s="99">
        <v>111.9</v>
      </c>
      <c r="V12" s="553">
        <v>111.6</v>
      </c>
      <c r="W12" s="553">
        <v>111.8</v>
      </c>
      <c r="X12" s="554">
        <v>112</v>
      </c>
    </row>
    <row r="13" spans="1:24">
      <c r="L13" s="219" t="s">
        <v>142</v>
      </c>
      <c r="M13" s="99">
        <v>138</v>
      </c>
      <c r="N13" s="99">
        <v>139.5</v>
      </c>
      <c r="O13" s="99">
        <v>142.5</v>
      </c>
      <c r="P13" s="99">
        <v>143.80000000000001</v>
      </c>
      <c r="Q13" s="99">
        <v>144.6</v>
      </c>
      <c r="R13" s="99">
        <v>145.19999999999999</v>
      </c>
      <c r="S13" s="99">
        <v>145.80000000000001</v>
      </c>
      <c r="T13" s="99">
        <v>147</v>
      </c>
      <c r="U13" s="99">
        <v>146.69999999999999</v>
      </c>
      <c r="V13" s="553">
        <v>147</v>
      </c>
      <c r="W13" s="553">
        <v>146.69999999999999</v>
      </c>
      <c r="X13" s="554">
        <v>147.19999999999999</v>
      </c>
    </row>
    <row r="14" spans="1:24">
      <c r="L14" s="219" t="s">
        <v>143</v>
      </c>
      <c r="M14" s="99">
        <v>157.6</v>
      </c>
      <c r="N14" s="99">
        <v>158.9</v>
      </c>
      <c r="O14" s="99">
        <v>162.69999999999999</v>
      </c>
      <c r="P14" s="99">
        <v>164.4</v>
      </c>
      <c r="Q14" s="99">
        <v>164.6</v>
      </c>
      <c r="R14" s="99">
        <v>165.9</v>
      </c>
      <c r="S14" s="99">
        <v>166.7</v>
      </c>
      <c r="T14" s="99">
        <v>166.8</v>
      </c>
      <c r="U14" s="99">
        <v>166.5</v>
      </c>
      <c r="V14" s="553">
        <v>166.4</v>
      </c>
      <c r="W14" s="553">
        <v>167</v>
      </c>
      <c r="X14" s="554">
        <v>166.9</v>
      </c>
    </row>
    <row r="15" spans="1:24">
      <c r="L15" s="219" t="s">
        <v>145</v>
      </c>
      <c r="M15" s="99">
        <v>166.3</v>
      </c>
      <c r="N15" s="99">
        <v>167</v>
      </c>
      <c r="O15" s="99">
        <v>169.2</v>
      </c>
      <c r="P15" s="99">
        <v>170.9</v>
      </c>
      <c r="Q15" s="99">
        <v>171.3</v>
      </c>
      <c r="R15" s="99">
        <v>171.2</v>
      </c>
      <c r="S15" s="99">
        <v>172.1</v>
      </c>
      <c r="T15" s="99">
        <v>172.4</v>
      </c>
      <c r="U15" s="99">
        <v>172.2</v>
      </c>
      <c r="V15" s="553">
        <v>171.5</v>
      </c>
      <c r="W15" s="553">
        <v>172</v>
      </c>
      <c r="X15" s="554">
        <v>171.3</v>
      </c>
    </row>
    <row r="16" spans="1:24">
      <c r="V16" s="219"/>
      <c r="W16" s="219"/>
      <c r="X16" s="219"/>
    </row>
    <row r="17" spans="1:24">
      <c r="V17" s="219"/>
      <c r="W17" s="219"/>
      <c r="X17" s="219"/>
    </row>
    <row r="18" spans="1:24">
      <c r="V18" s="219"/>
      <c r="W18" s="219"/>
      <c r="X18" s="219"/>
    </row>
    <row r="19" spans="1:24">
      <c r="V19" s="219"/>
      <c r="W19" s="219"/>
      <c r="X19" s="219"/>
    </row>
    <row r="20" spans="1:24">
      <c r="A20" s="546"/>
      <c r="B20" s="546"/>
      <c r="N20" s="545"/>
      <c r="Q20" s="9"/>
      <c r="R20" s="545"/>
      <c r="S20" s="9"/>
      <c r="U20" s="219"/>
      <c r="X20" s="219"/>
    </row>
    <row r="21" spans="1:24" ht="13.5" customHeight="1">
      <c r="A21" s="463"/>
      <c r="B21" s="463"/>
      <c r="N21" s="545"/>
      <c r="Q21" s="9"/>
      <c r="R21" s="545"/>
      <c r="S21" s="9"/>
      <c r="U21" s="219"/>
      <c r="X21" s="219"/>
    </row>
    <row r="22" spans="1:24">
      <c r="A22" s="463"/>
      <c r="B22" s="463"/>
      <c r="C22" s="547"/>
      <c r="N22" s="545"/>
      <c r="Q22" s="9"/>
      <c r="R22" s="545"/>
      <c r="S22" s="9"/>
      <c r="U22" s="219"/>
      <c r="X22" s="219"/>
    </row>
    <row r="23" spans="1:24">
      <c r="A23" s="463"/>
      <c r="B23" s="463"/>
      <c r="C23" s="11"/>
      <c r="N23" s="545"/>
      <c r="Q23" s="9"/>
      <c r="R23" s="545"/>
      <c r="S23" s="9"/>
      <c r="U23" s="219"/>
      <c r="X23" s="219"/>
    </row>
    <row r="24" spans="1:24">
      <c r="C24" s="547"/>
      <c r="N24" s="545"/>
      <c r="Q24" s="9"/>
      <c r="R24" s="545"/>
      <c r="S24" s="9"/>
      <c r="U24" s="219"/>
    </row>
    <row r="25" spans="1:24">
      <c r="C25" s="11"/>
    </row>
    <row r="29" spans="1:24">
      <c r="V29" s="219"/>
      <c r="W29" s="219"/>
      <c r="X29" s="219"/>
    </row>
    <row r="30" spans="1:24">
      <c r="V30" s="219"/>
      <c r="W30" s="219"/>
      <c r="X30" s="219"/>
    </row>
    <row r="31" spans="1:24">
      <c r="V31" s="219"/>
      <c r="W31" s="219"/>
      <c r="X31" s="219"/>
    </row>
    <row r="32" spans="1:24">
      <c r="V32" s="219"/>
      <c r="W32" s="219"/>
      <c r="X32" s="219"/>
    </row>
    <row r="33" spans="12:24">
      <c r="V33" s="219"/>
      <c r="W33" s="219"/>
      <c r="X33" s="219"/>
    </row>
    <row r="34" spans="12:24">
      <c r="V34" s="219"/>
      <c r="W34" s="219"/>
      <c r="X34" s="219"/>
    </row>
    <row r="35" spans="12:24">
      <c r="V35" s="219"/>
      <c r="W35" s="219"/>
      <c r="X35" s="219"/>
    </row>
    <row r="36" spans="12:24">
      <c r="V36" s="219"/>
      <c r="W36" s="219"/>
      <c r="X36" s="219"/>
    </row>
    <row r="37" spans="12:24">
      <c r="V37" s="219"/>
      <c r="W37" s="219"/>
      <c r="X37" s="219"/>
    </row>
    <row r="38" spans="12:24">
      <c r="V38" s="219"/>
      <c r="W38" s="219"/>
      <c r="X38" s="219"/>
    </row>
    <row r="39" spans="12:24" ht="22.5">
      <c r="L39" s="548" t="s">
        <v>146</v>
      </c>
      <c r="M39" s="551" t="s">
        <v>15</v>
      </c>
      <c r="N39" s="551" t="s">
        <v>358</v>
      </c>
      <c r="O39" s="551" t="s">
        <v>359</v>
      </c>
      <c r="P39" s="551" t="s">
        <v>101</v>
      </c>
      <c r="Q39" s="551" t="s">
        <v>131</v>
      </c>
      <c r="R39" s="551" t="s">
        <v>360</v>
      </c>
      <c r="S39" s="551" t="s">
        <v>361</v>
      </c>
      <c r="T39" s="551" t="s">
        <v>231</v>
      </c>
      <c r="U39" s="551" t="s">
        <v>9</v>
      </c>
      <c r="V39" s="551" t="s">
        <v>362</v>
      </c>
      <c r="W39" s="551" t="s">
        <v>363</v>
      </c>
      <c r="X39" s="551" t="s">
        <v>194</v>
      </c>
    </row>
    <row r="40" spans="12:24">
      <c r="L40" s="219" t="s">
        <v>141</v>
      </c>
      <c r="M40" s="99">
        <v>107.8</v>
      </c>
      <c r="N40" s="99">
        <v>108.7</v>
      </c>
      <c r="O40" s="99">
        <v>109.6</v>
      </c>
      <c r="P40" s="99">
        <v>109.7</v>
      </c>
      <c r="Q40" s="99">
        <v>110.6</v>
      </c>
      <c r="R40" s="99">
        <v>110.9</v>
      </c>
      <c r="S40" s="99">
        <v>111.1</v>
      </c>
      <c r="T40" s="99">
        <v>111.4</v>
      </c>
      <c r="U40" s="99">
        <v>111.1</v>
      </c>
      <c r="V40" s="553">
        <v>110.6</v>
      </c>
      <c r="W40" s="553">
        <v>110.7</v>
      </c>
      <c r="X40" s="554">
        <v>111.2</v>
      </c>
    </row>
    <row r="41" spans="12:24">
      <c r="L41" s="219" t="s">
        <v>142</v>
      </c>
      <c r="M41" s="99">
        <v>140.4</v>
      </c>
      <c r="N41" s="99">
        <v>142.5</v>
      </c>
      <c r="O41" s="99">
        <v>145</v>
      </c>
      <c r="P41" s="99">
        <v>146</v>
      </c>
      <c r="Q41" s="99">
        <v>146.4</v>
      </c>
      <c r="R41" s="99">
        <v>147.19999999999999</v>
      </c>
      <c r="S41" s="99">
        <v>147.69999999999999</v>
      </c>
      <c r="T41" s="99">
        <v>148.1</v>
      </c>
      <c r="U41" s="99">
        <v>148.19999999999999</v>
      </c>
      <c r="V41" s="553">
        <v>147.80000000000001</v>
      </c>
      <c r="W41" s="553">
        <v>147.80000000000001</v>
      </c>
      <c r="X41" s="554">
        <v>148.80000000000001</v>
      </c>
    </row>
    <row r="42" spans="12:24">
      <c r="L42" s="219" t="s">
        <v>143</v>
      </c>
      <c r="M42" s="99">
        <v>152</v>
      </c>
      <c r="N42" s="99">
        <v>152.9</v>
      </c>
      <c r="O42" s="99">
        <v>155.30000000000001</v>
      </c>
      <c r="P42" s="99">
        <v>156.5</v>
      </c>
      <c r="Q42" s="99">
        <v>156.80000000000001</v>
      </c>
      <c r="R42" s="99">
        <v>157.19999999999999</v>
      </c>
      <c r="S42" s="99">
        <v>157.6</v>
      </c>
      <c r="T42" s="99">
        <v>157.69999999999999</v>
      </c>
      <c r="U42" s="99">
        <v>157.4</v>
      </c>
      <c r="V42" s="553">
        <v>157.5</v>
      </c>
      <c r="W42" s="553">
        <v>157.5</v>
      </c>
      <c r="X42" s="554">
        <v>157.1</v>
      </c>
    </row>
    <row r="43" spans="12:24">
      <c r="L43" s="219" t="s">
        <v>145</v>
      </c>
      <c r="M43" s="99">
        <v>154.30000000000001</v>
      </c>
      <c r="N43" s="99">
        <v>155.30000000000001</v>
      </c>
      <c r="O43" s="99">
        <v>156.69999999999999</v>
      </c>
      <c r="P43" s="99">
        <v>157</v>
      </c>
      <c r="Q43" s="99">
        <v>157.9</v>
      </c>
      <c r="R43" s="99">
        <v>158.4</v>
      </c>
      <c r="S43" s="99">
        <v>158.9</v>
      </c>
      <c r="T43" s="99">
        <v>158.9</v>
      </c>
      <c r="U43" s="99">
        <v>158.5</v>
      </c>
      <c r="V43" s="553">
        <v>158.69999999999999</v>
      </c>
      <c r="W43" s="553">
        <v>158.30000000000001</v>
      </c>
      <c r="X43" s="554">
        <v>158.9</v>
      </c>
    </row>
    <row r="44" spans="12:24">
      <c r="V44" s="219"/>
      <c r="W44" s="219"/>
      <c r="X44" s="219"/>
    </row>
    <row r="45" spans="12:24">
      <c r="V45" s="219"/>
      <c r="W45" s="219"/>
      <c r="X45" s="219"/>
    </row>
    <row r="46" spans="12:24">
      <c r="L46" s="549"/>
      <c r="M46" s="552"/>
      <c r="N46" s="552"/>
      <c r="O46" s="552"/>
      <c r="P46" s="552"/>
      <c r="Q46" s="552"/>
      <c r="R46" s="552"/>
      <c r="S46" s="552"/>
      <c r="T46" s="552"/>
      <c r="U46" s="552"/>
      <c r="V46" s="552"/>
      <c r="W46" s="552"/>
      <c r="X46" s="552"/>
    </row>
    <row r="47" spans="12:24">
      <c r="L47" s="550"/>
      <c r="M47" s="99"/>
      <c r="N47" s="99"/>
      <c r="O47" s="99"/>
      <c r="P47" s="99"/>
      <c r="Q47" s="99"/>
      <c r="R47" s="99"/>
      <c r="S47" s="99"/>
      <c r="T47" s="99"/>
      <c r="U47" s="99"/>
      <c r="V47" s="553"/>
      <c r="W47" s="553"/>
      <c r="X47" s="554"/>
    </row>
    <row r="48" spans="12:24">
      <c r="L48" s="550"/>
      <c r="M48" s="99"/>
      <c r="N48" s="99"/>
      <c r="O48" s="99"/>
      <c r="P48" s="99"/>
      <c r="Q48" s="99"/>
      <c r="R48" s="99"/>
      <c r="S48" s="99"/>
      <c r="T48" s="99"/>
      <c r="U48" s="99"/>
      <c r="V48" s="553"/>
      <c r="W48" s="553"/>
      <c r="X48" s="554"/>
    </row>
    <row r="49" spans="12:24">
      <c r="L49" s="550"/>
      <c r="M49" s="99"/>
      <c r="N49" s="99"/>
      <c r="O49" s="99"/>
      <c r="P49" s="99"/>
      <c r="Q49" s="99"/>
      <c r="R49" s="99"/>
      <c r="S49" s="99"/>
      <c r="T49" s="99"/>
      <c r="U49" s="99"/>
      <c r="V49" s="553"/>
      <c r="W49" s="553"/>
      <c r="X49" s="554"/>
    </row>
    <row r="50" spans="12:24">
      <c r="L50" s="550"/>
      <c r="M50" s="99"/>
      <c r="N50" s="99"/>
      <c r="O50" s="99"/>
      <c r="P50" s="99"/>
      <c r="Q50" s="99"/>
      <c r="R50" s="99"/>
      <c r="S50" s="99"/>
      <c r="T50" s="99"/>
      <c r="U50" s="99"/>
      <c r="V50" s="553"/>
      <c r="W50" s="553"/>
      <c r="X50" s="554"/>
    </row>
    <row r="51" spans="12:24">
      <c r="X51" s="219"/>
    </row>
    <row r="52" spans="12:24">
      <c r="X52" s="219"/>
    </row>
    <row r="53" spans="12:24">
      <c r="X53" s="219"/>
    </row>
    <row r="54" spans="12:24">
      <c r="X54" s="219"/>
    </row>
    <row r="55" spans="12:24">
      <c r="X55" s="219"/>
    </row>
    <row r="56" spans="12:24">
      <c r="X56" s="219"/>
    </row>
    <row r="57" spans="12:24">
      <c r="X57" s="219"/>
    </row>
    <row r="58" spans="12:24">
      <c r="X58" s="219"/>
    </row>
    <row r="59" spans="12:24">
      <c r="X59" s="219"/>
    </row>
    <row r="60" spans="12:24">
      <c r="V60" s="219"/>
      <c r="W60" s="219"/>
      <c r="X60" s="219"/>
    </row>
    <row r="61" spans="12:24">
      <c r="V61" s="219"/>
      <c r="W61" s="219"/>
      <c r="X61" s="219"/>
    </row>
    <row r="62" spans="12:24">
      <c r="V62" s="219"/>
      <c r="W62" s="219"/>
      <c r="X62" s="219"/>
    </row>
    <row r="63" spans="12:24">
      <c r="X63" s="219"/>
    </row>
    <row r="64" spans="12:24">
      <c r="X64" s="219"/>
    </row>
    <row r="65" spans="12:24">
      <c r="X65" s="219"/>
    </row>
    <row r="66" spans="12:24">
      <c r="L66" s="549"/>
      <c r="M66" s="552"/>
      <c r="N66" s="552"/>
      <c r="O66" s="552"/>
      <c r="P66" s="552"/>
      <c r="Q66" s="552"/>
      <c r="R66" s="552"/>
      <c r="S66" s="552"/>
      <c r="T66" s="552"/>
      <c r="U66" s="552"/>
      <c r="V66" s="552"/>
      <c r="W66" s="552"/>
      <c r="X66" s="552"/>
    </row>
    <row r="67" spans="12:24">
      <c r="L67" s="550"/>
      <c r="M67" s="99"/>
      <c r="N67" s="99"/>
      <c r="O67" s="99"/>
      <c r="P67" s="99"/>
      <c r="Q67" s="99"/>
      <c r="R67" s="99"/>
      <c r="S67" s="99"/>
      <c r="T67" s="99"/>
      <c r="U67" s="99"/>
      <c r="V67" s="553"/>
      <c r="W67" s="553"/>
      <c r="X67" s="554"/>
    </row>
    <row r="68" spans="12:24">
      <c r="L68" s="550"/>
      <c r="M68" s="99"/>
      <c r="N68" s="99"/>
      <c r="O68" s="99"/>
      <c r="P68" s="99"/>
      <c r="Q68" s="99"/>
      <c r="R68" s="99"/>
      <c r="S68" s="99"/>
      <c r="T68" s="99"/>
      <c r="U68" s="99"/>
      <c r="V68" s="553"/>
      <c r="W68" s="553"/>
      <c r="X68" s="554"/>
    </row>
    <row r="69" spans="12:24">
      <c r="L69" s="550"/>
      <c r="M69" s="99"/>
      <c r="N69" s="99"/>
      <c r="O69" s="99"/>
      <c r="P69" s="99"/>
      <c r="Q69" s="99"/>
      <c r="R69" s="99"/>
      <c r="S69" s="99"/>
      <c r="T69" s="99"/>
      <c r="U69" s="99"/>
      <c r="V69" s="553"/>
      <c r="W69" s="553"/>
      <c r="X69" s="554"/>
    </row>
    <row r="70" spans="12:24">
      <c r="L70" s="550"/>
      <c r="M70" s="99"/>
      <c r="N70" s="99"/>
      <c r="O70" s="99"/>
      <c r="P70" s="99"/>
      <c r="Q70" s="99"/>
      <c r="R70" s="99"/>
      <c r="S70" s="99"/>
      <c r="T70" s="99"/>
      <c r="U70" s="99"/>
      <c r="V70" s="553"/>
      <c r="W70" s="553"/>
      <c r="X70" s="554"/>
    </row>
    <row r="74" spans="12:24">
      <c r="V74" s="219"/>
      <c r="W74" s="219"/>
    </row>
  </sheetData>
  <phoneticPr fontId="31"/>
  <printOptions horizontalCentered="1" verticalCentered="1"/>
  <pageMargins left="0.59055118110236227" right="0.39370078740157483" top="0.59055118110236227" bottom="0.59055118110236227" header="0.31496062992125984" footer="0.31496062992125984"/>
  <pageSetup paperSize="9" scale="97" fitToWidth="1" fitToHeight="1" orientation="portrait" usePrinterDefaults="1" r:id="rId1"/>
  <headerFooter scaleWithDoc="0" alignWithMargins="0">
    <oddFooter>&amp;C- 21 -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92D050"/>
  </sheetPr>
  <dimension ref="A1:X43"/>
  <sheetViews>
    <sheetView showGridLines="0" view="pageBreakPreview" zoomScaleSheetLayoutView="100" workbookViewId="0">
      <selection activeCell="V44" sqref="V44"/>
    </sheetView>
  </sheetViews>
  <sheetFormatPr defaultRowHeight="13.5"/>
  <cols>
    <col min="1" max="9" width="9" customWidth="1"/>
    <col min="10" max="10" width="9" style="544" customWidth="1"/>
    <col min="11" max="11" width="9" customWidth="1"/>
    <col min="12" max="12" width="15.375" style="9" bestFit="1" customWidth="1"/>
    <col min="13" max="13" width="8.625" style="9" customWidth="1"/>
    <col min="14" max="16" width="8.625" style="545" customWidth="1"/>
    <col min="17" max="17" width="8.625" style="9" customWidth="1"/>
    <col min="18" max="18" width="8.625" style="545" customWidth="1"/>
    <col min="19" max="23" width="8.625" style="9" customWidth="1"/>
    <col min="24" max="24" width="8.625" style="555" customWidth="1"/>
    <col min="25" max="16384" width="9" customWidth="1"/>
  </cols>
  <sheetData>
    <row r="1" spans="1:24" ht="17.25">
      <c r="A1" s="255" t="s">
        <v>150</v>
      </c>
      <c r="H1" s="463"/>
      <c r="I1" s="463"/>
      <c r="J1" s="463"/>
      <c r="K1" s="463"/>
      <c r="U1" s="219"/>
      <c r="V1" s="219"/>
      <c r="W1" s="219"/>
    </row>
    <row r="2" spans="1:24" ht="17.25">
      <c r="A2" s="19" t="s">
        <v>386</v>
      </c>
      <c r="H2" s="463"/>
      <c r="I2" s="463"/>
      <c r="J2" s="463"/>
      <c r="K2" s="463"/>
      <c r="U2" s="219"/>
      <c r="V2" s="219"/>
      <c r="W2" s="219"/>
    </row>
    <row r="3" spans="1:24">
      <c r="H3" s="463"/>
      <c r="I3" s="463"/>
      <c r="J3" s="463"/>
      <c r="K3" s="463"/>
      <c r="U3" s="219"/>
      <c r="V3" s="219"/>
      <c r="W3" s="219"/>
    </row>
    <row r="4" spans="1:24">
      <c r="U4" s="219"/>
      <c r="V4" s="219"/>
      <c r="W4" s="219"/>
    </row>
    <row r="5" spans="1:24">
      <c r="U5" s="219"/>
      <c r="V5" s="219"/>
      <c r="W5" s="219"/>
    </row>
    <row r="6" spans="1:24">
      <c r="U6" s="219"/>
      <c r="V6" s="219"/>
      <c r="W6" s="219"/>
    </row>
    <row r="7" spans="1:24">
      <c r="U7" s="219"/>
      <c r="V7" s="219"/>
      <c r="W7" s="219"/>
    </row>
    <row r="8" spans="1:24">
      <c r="U8" s="219"/>
      <c r="V8" s="219"/>
      <c r="W8" s="219"/>
    </row>
    <row r="9" spans="1:24" ht="20.25" customHeight="1">
      <c r="L9" s="549" t="s">
        <v>147</v>
      </c>
      <c r="M9" s="551" t="s">
        <v>15</v>
      </c>
      <c r="N9" s="551" t="s">
        <v>358</v>
      </c>
      <c r="O9" s="551" t="s">
        <v>359</v>
      </c>
      <c r="P9" s="551" t="s">
        <v>101</v>
      </c>
      <c r="Q9" s="551" t="s">
        <v>131</v>
      </c>
      <c r="R9" s="551" t="s">
        <v>360</v>
      </c>
      <c r="S9" s="551" t="s">
        <v>361</v>
      </c>
      <c r="T9" s="551" t="s">
        <v>231</v>
      </c>
      <c r="U9" s="551" t="s">
        <v>9</v>
      </c>
      <c r="V9" s="551" t="s">
        <v>362</v>
      </c>
      <c r="W9" s="551" t="s">
        <v>363</v>
      </c>
      <c r="X9" s="551" t="s">
        <v>194</v>
      </c>
    </row>
    <row r="10" spans="1:24">
      <c r="L10" s="550" t="s">
        <v>141</v>
      </c>
      <c r="M10" s="99">
        <v>18.399999999999999</v>
      </c>
      <c r="N10" s="99">
        <v>18.8</v>
      </c>
      <c r="O10" s="99">
        <v>18.899999999999999</v>
      </c>
      <c r="P10" s="99">
        <v>19.5</v>
      </c>
      <c r="Q10" s="99">
        <v>19.399999999999999</v>
      </c>
      <c r="R10" s="99">
        <v>19.8</v>
      </c>
      <c r="S10" s="99">
        <v>20</v>
      </c>
      <c r="T10" s="99">
        <v>20.2</v>
      </c>
      <c r="U10" s="553">
        <v>19.8</v>
      </c>
      <c r="V10" s="553">
        <v>19.5</v>
      </c>
      <c r="W10" s="554">
        <v>19.5</v>
      </c>
      <c r="X10" s="555">
        <v>19.8</v>
      </c>
    </row>
    <row r="11" spans="1:24">
      <c r="L11" s="550" t="s">
        <v>142</v>
      </c>
      <c r="M11" s="99">
        <v>32.5</v>
      </c>
      <c r="N11" s="99">
        <v>33.1</v>
      </c>
      <c r="O11" s="99">
        <v>35.9</v>
      </c>
      <c r="P11" s="99">
        <v>37.200000000000003</v>
      </c>
      <c r="Q11" s="99">
        <v>38.1</v>
      </c>
      <c r="R11" s="99">
        <v>39.4</v>
      </c>
      <c r="S11" s="99">
        <v>40.1</v>
      </c>
      <c r="T11" s="99">
        <v>41.6</v>
      </c>
      <c r="U11" s="99">
        <v>40.4</v>
      </c>
      <c r="V11" s="553">
        <v>39.9</v>
      </c>
      <c r="W11" s="554">
        <v>39.799999999999997</v>
      </c>
      <c r="X11" s="555">
        <v>41.4</v>
      </c>
    </row>
    <row r="12" spans="1:24">
      <c r="L12" s="550" t="s">
        <v>143</v>
      </c>
      <c r="M12" s="99">
        <v>48.3</v>
      </c>
      <c r="N12" s="99">
        <v>48.3</v>
      </c>
      <c r="O12" s="99">
        <v>51.9</v>
      </c>
      <c r="P12" s="99">
        <v>53.6</v>
      </c>
      <c r="Q12" s="99">
        <v>54.4</v>
      </c>
      <c r="R12" s="99">
        <v>55.8</v>
      </c>
      <c r="S12" s="99">
        <v>56.8</v>
      </c>
      <c r="T12" s="99">
        <v>57</v>
      </c>
      <c r="U12" s="99">
        <v>57.1</v>
      </c>
      <c r="V12" s="553">
        <v>56.1</v>
      </c>
      <c r="W12" s="554">
        <v>56</v>
      </c>
      <c r="X12" s="555">
        <v>56.9</v>
      </c>
    </row>
    <row r="13" spans="1:24">
      <c r="L13" s="550" t="s">
        <v>145</v>
      </c>
      <c r="M13" s="99">
        <v>58.8</v>
      </c>
      <c r="N13" s="99">
        <v>61.2</v>
      </c>
      <c r="O13" s="99">
        <v>60.2</v>
      </c>
      <c r="P13" s="99">
        <v>62.3</v>
      </c>
      <c r="Q13" s="99">
        <v>63.1</v>
      </c>
      <c r="R13" s="99">
        <v>63.2</v>
      </c>
      <c r="S13" s="99">
        <v>65.3</v>
      </c>
      <c r="T13" s="99">
        <v>65.7</v>
      </c>
      <c r="U13" s="99">
        <v>65.8</v>
      </c>
      <c r="V13" s="553">
        <v>65.7</v>
      </c>
      <c r="W13" s="554">
        <v>65.8</v>
      </c>
      <c r="X13" s="555">
        <v>65.8</v>
      </c>
    </row>
    <row r="14" spans="1:24">
      <c r="W14" s="219"/>
    </row>
    <row r="15" spans="1:24">
      <c r="W15" s="219"/>
    </row>
    <row r="16" spans="1:24">
      <c r="W16" s="219"/>
    </row>
    <row r="20" spans="1:23">
      <c r="A20" s="546"/>
      <c r="B20" s="546"/>
    </row>
    <row r="21" spans="1:23" ht="13.5" customHeight="1">
      <c r="A21" s="463"/>
      <c r="B21" s="463"/>
    </row>
    <row r="22" spans="1:23">
      <c r="A22" s="463"/>
      <c r="B22" s="463"/>
      <c r="C22" s="547"/>
      <c r="W22" s="219"/>
    </row>
    <row r="23" spans="1:23">
      <c r="A23" s="463"/>
      <c r="B23" s="463"/>
      <c r="C23" s="11"/>
      <c r="U23" s="219"/>
      <c r="V23" s="219"/>
      <c r="W23" s="219"/>
    </row>
    <row r="24" spans="1:23">
      <c r="C24" s="547"/>
      <c r="U24" s="219"/>
      <c r="V24" s="219"/>
      <c r="W24" s="219"/>
    </row>
    <row r="25" spans="1:23">
      <c r="C25" s="11"/>
      <c r="U25" s="219"/>
      <c r="V25" s="219"/>
      <c r="W25" s="219"/>
    </row>
    <row r="26" spans="1:23">
      <c r="U26" s="219"/>
      <c r="V26" s="219"/>
      <c r="W26" s="219"/>
    </row>
    <row r="27" spans="1:23">
      <c r="U27" s="219"/>
      <c r="V27" s="219"/>
      <c r="W27" s="219"/>
    </row>
    <row r="28" spans="1:23">
      <c r="U28" s="219"/>
      <c r="V28" s="219"/>
      <c r="W28" s="219"/>
    </row>
    <row r="29" spans="1:23">
      <c r="U29" s="219"/>
      <c r="V29" s="219"/>
      <c r="W29" s="219"/>
    </row>
    <row r="30" spans="1:23">
      <c r="U30" s="219"/>
      <c r="V30" s="219"/>
      <c r="W30" s="219"/>
    </row>
    <row r="31" spans="1:23">
      <c r="U31" s="219"/>
      <c r="V31" s="219"/>
      <c r="W31" s="219"/>
    </row>
    <row r="32" spans="1:23">
      <c r="W32" s="219"/>
    </row>
    <row r="33" spans="12:24">
      <c r="W33" s="219"/>
    </row>
    <row r="34" spans="12:24">
      <c r="W34" s="219"/>
    </row>
    <row r="35" spans="12:24" ht="22.5">
      <c r="L35" s="549" t="s">
        <v>148</v>
      </c>
      <c r="M35" s="551" t="s">
        <v>15</v>
      </c>
      <c r="N35" s="551" t="s">
        <v>358</v>
      </c>
      <c r="O35" s="551" t="s">
        <v>359</v>
      </c>
      <c r="P35" s="551" t="s">
        <v>101</v>
      </c>
      <c r="Q35" s="551" t="s">
        <v>131</v>
      </c>
      <c r="R35" s="551" t="s">
        <v>360</v>
      </c>
      <c r="S35" s="551" t="s">
        <v>361</v>
      </c>
      <c r="T35" s="551" t="s">
        <v>231</v>
      </c>
      <c r="U35" s="551" t="s">
        <v>9</v>
      </c>
      <c r="V35" s="551" t="s">
        <v>362</v>
      </c>
      <c r="W35" s="551" t="s">
        <v>363</v>
      </c>
      <c r="X35" s="551" t="s">
        <v>194</v>
      </c>
    </row>
    <row r="36" spans="12:24">
      <c r="L36" s="550" t="s">
        <v>141</v>
      </c>
      <c r="M36" s="99">
        <v>17.7</v>
      </c>
      <c r="N36" s="99">
        <v>18.3</v>
      </c>
      <c r="O36" s="99">
        <v>18.5</v>
      </c>
      <c r="P36" s="99">
        <v>18.7</v>
      </c>
      <c r="Q36" s="99">
        <v>19.100000000000001</v>
      </c>
      <c r="R36" s="99">
        <v>19.5</v>
      </c>
      <c r="S36" s="99">
        <v>19.600000000000001</v>
      </c>
      <c r="T36" s="99">
        <v>19.7</v>
      </c>
      <c r="U36" s="553">
        <v>19.399999999999999</v>
      </c>
      <c r="V36" s="553">
        <v>19.100000000000001</v>
      </c>
      <c r="W36" s="554">
        <v>19</v>
      </c>
      <c r="X36" s="555">
        <v>19.399999999999999</v>
      </c>
    </row>
    <row r="37" spans="12:24">
      <c r="L37" s="550" t="s">
        <v>142</v>
      </c>
      <c r="M37" s="99">
        <v>34.4</v>
      </c>
      <c r="N37" s="99">
        <v>35.799999999999997</v>
      </c>
      <c r="O37" s="99">
        <v>37.4</v>
      </c>
      <c r="P37" s="99">
        <v>38.9</v>
      </c>
      <c r="Q37" s="99">
        <v>38.6</v>
      </c>
      <c r="R37" s="99">
        <v>40.1</v>
      </c>
      <c r="S37" s="99">
        <v>41.3</v>
      </c>
      <c r="T37" s="99">
        <v>41.7</v>
      </c>
      <c r="U37" s="553">
        <v>41.1</v>
      </c>
      <c r="V37" s="553">
        <v>40.1</v>
      </c>
      <c r="W37" s="554">
        <v>40.1</v>
      </c>
      <c r="X37" s="555">
        <v>42</v>
      </c>
    </row>
    <row r="38" spans="12:24">
      <c r="L38" s="550" t="s">
        <v>143</v>
      </c>
      <c r="M38" s="99">
        <v>47.4</v>
      </c>
      <c r="N38" s="99">
        <v>48.7</v>
      </c>
      <c r="O38" s="99">
        <v>49.6</v>
      </c>
      <c r="P38" s="99">
        <v>50.7</v>
      </c>
      <c r="Q38" s="99">
        <v>50.5</v>
      </c>
      <c r="R38" s="99">
        <v>51.2</v>
      </c>
      <c r="S38" s="99">
        <v>51.7</v>
      </c>
      <c r="T38" s="99">
        <v>52.2</v>
      </c>
      <c r="U38" s="553">
        <v>52</v>
      </c>
      <c r="V38" s="553">
        <v>51.9</v>
      </c>
      <c r="W38" s="554">
        <v>51.5</v>
      </c>
      <c r="X38" s="555">
        <v>51.2</v>
      </c>
    </row>
    <row r="39" spans="12:24">
      <c r="L39" s="550" t="s">
        <v>145</v>
      </c>
      <c r="M39" s="99">
        <v>52.2</v>
      </c>
      <c r="N39" s="99">
        <v>52.6</v>
      </c>
      <c r="O39" s="99">
        <v>53.6</v>
      </c>
      <c r="P39" s="99">
        <v>52.7</v>
      </c>
      <c r="Q39" s="99">
        <v>53.7</v>
      </c>
      <c r="R39" s="99">
        <v>53.6</v>
      </c>
      <c r="S39" s="99">
        <v>54</v>
      </c>
      <c r="T39" s="99">
        <v>54</v>
      </c>
      <c r="U39" s="553">
        <v>54.7</v>
      </c>
      <c r="V39" s="553">
        <v>54.1</v>
      </c>
      <c r="W39" s="554">
        <v>55</v>
      </c>
      <c r="X39" s="555">
        <v>55.3</v>
      </c>
    </row>
    <row r="43" spans="12:24">
      <c r="U43" s="219"/>
      <c r="V43" s="219"/>
    </row>
  </sheetData>
  <phoneticPr fontId="7"/>
  <printOptions horizontalCentered="1" verticalCentered="1"/>
  <pageMargins left="0.39370078740157483" right="0.59055118110236227" top="0.35" bottom="0.59055118110236227" header="0.31496062992125984" footer="0.31496062992125984"/>
  <pageSetup paperSize="9" fitToWidth="1" fitToHeight="1" orientation="portrait" usePrinterDefaults="1" r:id="rId1"/>
  <headerFooter scaleWithDoc="0" alignWithMargins="0">
    <oddFooter>&amp;C- 22 -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92D050"/>
  </sheetPr>
  <dimension ref="A1:G35"/>
  <sheetViews>
    <sheetView view="pageBreakPreview" zoomScaleSheetLayoutView="100" workbookViewId="0">
      <pane ySplit="4" topLeftCell="A17" activePane="bottomLeft" state="frozen"/>
      <selection pane="bottomLeft" activeCell="M33" sqref="M33"/>
    </sheetView>
  </sheetViews>
  <sheetFormatPr defaultRowHeight="13.5"/>
  <cols>
    <col min="1" max="1" width="14.625" style="42" customWidth="1"/>
    <col min="2" max="8" width="12.625" style="91" customWidth="1"/>
    <col min="9" max="16384" width="9" style="91" customWidth="1"/>
  </cols>
  <sheetData>
    <row r="1" spans="1:7" ht="24" customHeight="1">
      <c r="A1" s="556" t="s">
        <v>366</v>
      </c>
    </row>
    <row r="2" spans="1:7" ht="24" customHeight="1">
      <c r="A2" s="557"/>
      <c r="B2" s="105"/>
      <c r="C2" s="105"/>
      <c r="D2" s="105"/>
      <c r="E2" s="105"/>
      <c r="F2" s="105"/>
      <c r="G2" s="92" t="s">
        <v>152</v>
      </c>
    </row>
    <row r="3" spans="1:7" ht="24" customHeight="1">
      <c r="A3" s="558" t="s">
        <v>158</v>
      </c>
      <c r="B3" s="564" t="s">
        <v>153</v>
      </c>
      <c r="C3" s="564"/>
      <c r="D3" s="573"/>
      <c r="E3" s="564" t="s">
        <v>156</v>
      </c>
      <c r="F3" s="564"/>
      <c r="G3" s="584"/>
    </row>
    <row r="4" spans="1:7" ht="24" customHeight="1">
      <c r="A4" s="559"/>
      <c r="B4" s="170" t="s">
        <v>5</v>
      </c>
      <c r="C4" s="170" t="s">
        <v>159</v>
      </c>
      <c r="D4" s="119" t="s">
        <v>160</v>
      </c>
      <c r="E4" s="170" t="s">
        <v>5</v>
      </c>
      <c r="F4" s="170" t="s">
        <v>159</v>
      </c>
      <c r="G4" s="170" t="s">
        <v>160</v>
      </c>
    </row>
    <row r="5" spans="1:7" ht="24" customHeight="1">
      <c r="A5" s="560" t="s">
        <v>346</v>
      </c>
      <c r="B5" s="181">
        <v>171.2</v>
      </c>
      <c r="C5" s="181">
        <v>170.4</v>
      </c>
      <c r="D5" s="574">
        <f t="shared" ref="D5:D35" si="0">B5-C5</f>
        <v>0.79999999999998295</v>
      </c>
      <c r="E5" s="181">
        <v>63.2</v>
      </c>
      <c r="F5" s="181">
        <v>62</v>
      </c>
      <c r="G5" s="585">
        <f t="shared" ref="G5:G35" si="1">E5-F5</f>
        <v>1.2000000000000028</v>
      </c>
    </row>
    <row r="6" spans="1:7" ht="24" customHeight="1">
      <c r="A6" s="561">
        <v>3</v>
      </c>
      <c r="B6" s="181">
        <v>171.7</v>
      </c>
      <c r="C6" s="181">
        <v>170.6</v>
      </c>
      <c r="D6" s="575">
        <f t="shared" si="0"/>
        <v>1.0999999999999943</v>
      </c>
      <c r="E6" s="181">
        <v>63.9</v>
      </c>
      <c r="F6" s="181">
        <v>62.2</v>
      </c>
      <c r="G6" s="181">
        <f t="shared" si="1"/>
        <v>1.6999999999999957</v>
      </c>
    </row>
    <row r="7" spans="1:7" ht="24" customHeight="1">
      <c r="A7" s="561">
        <v>4</v>
      </c>
      <c r="B7" s="181">
        <v>171.5</v>
      </c>
      <c r="C7" s="181">
        <v>170.7</v>
      </c>
      <c r="D7" s="575">
        <f t="shared" si="0"/>
        <v>0.80000000000001137</v>
      </c>
      <c r="E7" s="181">
        <v>64.599999999999994</v>
      </c>
      <c r="F7" s="181">
        <v>62.8</v>
      </c>
      <c r="G7" s="181">
        <f t="shared" si="1"/>
        <v>1.7999999999999972</v>
      </c>
    </row>
    <row r="8" spans="1:7" ht="24" customHeight="1">
      <c r="A8" s="561">
        <v>5</v>
      </c>
      <c r="B8" s="181">
        <v>171.3</v>
      </c>
      <c r="C8" s="181">
        <v>170.7</v>
      </c>
      <c r="D8" s="575">
        <f t="shared" si="0"/>
        <v>0.60000000000002274</v>
      </c>
      <c r="E8" s="181">
        <v>65</v>
      </c>
      <c r="F8" s="181">
        <v>62.8</v>
      </c>
      <c r="G8" s="181">
        <f t="shared" si="1"/>
        <v>2.2000000000000028</v>
      </c>
    </row>
    <row r="9" spans="1:7" ht="24" customHeight="1">
      <c r="A9" s="561">
        <v>6</v>
      </c>
      <c r="B9" s="181">
        <v>171.4</v>
      </c>
      <c r="C9" s="181">
        <v>170.9</v>
      </c>
      <c r="D9" s="575">
        <f t="shared" si="0"/>
        <v>0.5</v>
      </c>
      <c r="E9" s="181">
        <v>64.8</v>
      </c>
      <c r="F9" s="181">
        <v>62.9</v>
      </c>
      <c r="G9" s="181">
        <f t="shared" si="1"/>
        <v>1.8999999999999986</v>
      </c>
    </row>
    <row r="10" spans="1:7" ht="24" customHeight="1">
      <c r="A10" s="561">
        <v>7</v>
      </c>
      <c r="B10" s="181">
        <v>172.1</v>
      </c>
      <c r="C10" s="181">
        <v>170.8</v>
      </c>
      <c r="D10" s="575">
        <f t="shared" si="0"/>
        <v>1.2999999999999829</v>
      </c>
      <c r="E10" s="181">
        <v>65.3</v>
      </c>
      <c r="F10" s="181">
        <v>63</v>
      </c>
      <c r="G10" s="181">
        <f t="shared" si="1"/>
        <v>2.2999999999999972</v>
      </c>
    </row>
    <row r="11" spans="1:7" ht="24" customHeight="1">
      <c r="A11" s="561">
        <v>8</v>
      </c>
      <c r="B11" s="181">
        <v>171.9</v>
      </c>
      <c r="C11" s="181">
        <v>170.9</v>
      </c>
      <c r="D11" s="575">
        <f t="shared" si="0"/>
        <v>1</v>
      </c>
      <c r="E11" s="181">
        <v>65.400000000000006</v>
      </c>
      <c r="F11" s="181">
        <v>63.1</v>
      </c>
      <c r="G11" s="181">
        <f t="shared" si="1"/>
        <v>2.3000000000000043</v>
      </c>
    </row>
    <row r="12" spans="1:7" ht="24" customHeight="1">
      <c r="A12" s="561">
        <v>9</v>
      </c>
      <c r="B12" s="181">
        <v>171.7</v>
      </c>
      <c r="C12" s="181">
        <v>170.9</v>
      </c>
      <c r="D12" s="575">
        <f t="shared" si="0"/>
        <v>0.79999999999998272</v>
      </c>
      <c r="E12" s="181">
        <v>64.8</v>
      </c>
      <c r="F12" s="181">
        <v>62.9</v>
      </c>
      <c r="G12" s="181">
        <f t="shared" si="1"/>
        <v>1.8999999999999986</v>
      </c>
    </row>
    <row r="13" spans="1:7" ht="24" customHeight="1">
      <c r="A13" s="561">
        <v>10</v>
      </c>
      <c r="B13" s="181">
        <v>172.1</v>
      </c>
      <c r="C13" s="181">
        <v>170.9</v>
      </c>
      <c r="D13" s="575">
        <f t="shared" si="0"/>
        <v>1.1999999999999886</v>
      </c>
      <c r="E13" s="181">
        <v>64.5</v>
      </c>
      <c r="F13" s="181">
        <v>62.7</v>
      </c>
      <c r="G13" s="181">
        <f t="shared" si="1"/>
        <v>1.7999999999999972</v>
      </c>
    </row>
    <row r="14" spans="1:7" ht="24" customHeight="1">
      <c r="A14" s="561">
        <v>11</v>
      </c>
      <c r="B14" s="181">
        <v>171.9</v>
      </c>
      <c r="C14" s="181">
        <v>170.9</v>
      </c>
      <c r="D14" s="575">
        <f t="shared" si="0"/>
        <v>1</v>
      </c>
      <c r="E14" s="181">
        <v>63.9</v>
      </c>
      <c r="F14" s="181">
        <v>62.4</v>
      </c>
      <c r="G14" s="181">
        <f t="shared" si="1"/>
        <v>1.5</v>
      </c>
    </row>
    <row r="15" spans="1:7" ht="24" customHeight="1">
      <c r="A15" s="561">
        <v>12</v>
      </c>
      <c r="B15" s="181">
        <v>172.4</v>
      </c>
      <c r="C15" s="181">
        <v>170.8</v>
      </c>
      <c r="D15" s="575">
        <f t="shared" si="0"/>
        <v>1.5999999999999943</v>
      </c>
      <c r="E15" s="181">
        <v>65.7</v>
      </c>
      <c r="F15" s="181">
        <v>62.6</v>
      </c>
      <c r="G15" s="181">
        <f t="shared" si="1"/>
        <v>3.1000000000000014</v>
      </c>
    </row>
    <row r="16" spans="1:7" ht="24" customHeight="1">
      <c r="A16" s="561">
        <v>13</v>
      </c>
      <c r="B16" s="181">
        <v>171.9</v>
      </c>
      <c r="C16" s="181">
        <v>170.9</v>
      </c>
      <c r="D16" s="575">
        <f t="shared" si="0"/>
        <v>1</v>
      </c>
      <c r="E16" s="181">
        <v>65.7</v>
      </c>
      <c r="F16" s="181">
        <v>62.8</v>
      </c>
      <c r="G16" s="181">
        <f t="shared" si="1"/>
        <v>2.9000000000000057</v>
      </c>
    </row>
    <row r="17" spans="1:7" ht="24" customHeight="1">
      <c r="A17" s="561">
        <v>14</v>
      </c>
      <c r="B17" s="181">
        <v>171.3</v>
      </c>
      <c r="C17" s="181">
        <v>170.7</v>
      </c>
      <c r="D17" s="575">
        <f t="shared" si="0"/>
        <v>0.60000000000002274</v>
      </c>
      <c r="E17" s="181">
        <v>66.099999999999994</v>
      </c>
      <c r="F17" s="181">
        <v>63.2</v>
      </c>
      <c r="G17" s="181">
        <f t="shared" si="1"/>
        <v>2.8999999999999915</v>
      </c>
    </row>
    <row r="18" spans="1:7" ht="24" customHeight="1">
      <c r="A18" s="561">
        <v>15</v>
      </c>
      <c r="B18" s="181">
        <v>171.8</v>
      </c>
      <c r="C18" s="181">
        <v>170.7</v>
      </c>
      <c r="D18" s="575">
        <f t="shared" si="0"/>
        <v>1.1000000000000227</v>
      </c>
      <c r="E18" s="181">
        <v>65.8</v>
      </c>
      <c r="F18" s="181">
        <v>63.5</v>
      </c>
      <c r="G18" s="181">
        <f t="shared" si="1"/>
        <v>2.2999999999999972</v>
      </c>
    </row>
    <row r="19" spans="1:7" ht="24" customHeight="1">
      <c r="A19" s="561">
        <v>16</v>
      </c>
      <c r="B19" s="181">
        <v>171.4</v>
      </c>
      <c r="C19" s="181">
        <v>170.8</v>
      </c>
      <c r="D19" s="575">
        <f t="shared" si="0"/>
        <v>0.59999999999999432</v>
      </c>
      <c r="E19" s="181">
        <v>65.5</v>
      </c>
      <c r="F19" s="181">
        <v>63.5</v>
      </c>
      <c r="G19" s="181">
        <f t="shared" si="1"/>
        <v>2</v>
      </c>
    </row>
    <row r="20" spans="1:7" ht="24" customHeight="1">
      <c r="A20" s="561">
        <v>17</v>
      </c>
      <c r="B20" s="181">
        <v>172.2</v>
      </c>
      <c r="C20" s="181">
        <v>170.8</v>
      </c>
      <c r="D20" s="575">
        <f t="shared" si="0"/>
        <v>1.3999999999999773</v>
      </c>
      <c r="E20" s="181">
        <v>65.8</v>
      </c>
      <c r="F20" s="181">
        <v>63.8</v>
      </c>
      <c r="G20" s="181">
        <f t="shared" si="1"/>
        <v>2</v>
      </c>
    </row>
    <row r="21" spans="1:7" ht="24" customHeight="1">
      <c r="A21" s="561">
        <v>18</v>
      </c>
      <c r="B21" s="181">
        <v>171.8</v>
      </c>
      <c r="C21" s="181">
        <v>170.9</v>
      </c>
      <c r="D21" s="575">
        <f t="shared" si="0"/>
        <v>0.9000000000000058</v>
      </c>
      <c r="E21" s="181">
        <v>67</v>
      </c>
      <c r="F21" s="181">
        <v>63.9</v>
      </c>
      <c r="G21" s="181">
        <f t="shared" si="1"/>
        <v>3.1000000000000014</v>
      </c>
    </row>
    <row r="22" spans="1:7" ht="24" customHeight="1">
      <c r="A22" s="561">
        <v>19</v>
      </c>
      <c r="B22" s="181">
        <v>172</v>
      </c>
      <c r="C22" s="181">
        <v>170.8</v>
      </c>
      <c r="D22" s="575">
        <f t="shared" si="0"/>
        <v>1.1999999999999886</v>
      </c>
      <c r="E22" s="181">
        <v>66.7</v>
      </c>
      <c r="F22" s="181">
        <v>63.7</v>
      </c>
      <c r="G22" s="181">
        <f t="shared" si="1"/>
        <v>3</v>
      </c>
    </row>
    <row r="23" spans="1:7" ht="24" customHeight="1">
      <c r="A23" s="561">
        <v>20</v>
      </c>
      <c r="B23" s="181">
        <v>171</v>
      </c>
      <c r="C23" s="181">
        <v>170.7</v>
      </c>
      <c r="D23" s="575">
        <f t="shared" si="0"/>
        <v>0.30000000000001137</v>
      </c>
      <c r="E23" s="181">
        <v>66.3</v>
      </c>
      <c r="F23" s="181">
        <v>63.4</v>
      </c>
      <c r="G23" s="181">
        <f t="shared" si="1"/>
        <v>2.8999999999999986</v>
      </c>
    </row>
    <row r="24" spans="1:7" ht="24" customHeight="1">
      <c r="A24" s="561">
        <v>21</v>
      </c>
      <c r="B24" s="181">
        <v>172.4</v>
      </c>
      <c r="C24" s="181">
        <v>170.8</v>
      </c>
      <c r="D24" s="575">
        <f t="shared" si="0"/>
        <v>1.5999999999999943</v>
      </c>
      <c r="E24" s="181">
        <v>65.7</v>
      </c>
      <c r="F24" s="181">
        <v>63.1</v>
      </c>
      <c r="G24" s="181">
        <f t="shared" si="1"/>
        <v>2.6000000000000014</v>
      </c>
    </row>
    <row r="25" spans="1:7" s="105" customFormat="1" ht="24" customHeight="1">
      <c r="A25" s="561">
        <v>22</v>
      </c>
      <c r="B25" s="181">
        <v>171.5</v>
      </c>
      <c r="C25" s="181">
        <v>170.7</v>
      </c>
      <c r="D25" s="575">
        <f t="shared" si="0"/>
        <v>0.80000000000001137</v>
      </c>
      <c r="E25" s="181">
        <v>65.7</v>
      </c>
      <c r="F25" s="181">
        <v>63.1</v>
      </c>
      <c r="G25" s="181">
        <f t="shared" si="1"/>
        <v>2.6000000000000014</v>
      </c>
    </row>
    <row r="26" spans="1:7" s="105" customFormat="1" ht="24" customHeight="1">
      <c r="A26" s="561">
        <v>23</v>
      </c>
      <c r="B26" s="181">
        <v>171.6</v>
      </c>
      <c r="C26" s="181">
        <v>170.7</v>
      </c>
      <c r="D26" s="575">
        <f t="shared" si="0"/>
        <v>0.9000000000000058</v>
      </c>
      <c r="E26" s="181">
        <v>66.2</v>
      </c>
      <c r="F26" s="181">
        <v>63.1</v>
      </c>
      <c r="G26" s="181">
        <f t="shared" si="1"/>
        <v>3.1000000000000014</v>
      </c>
    </row>
    <row r="27" spans="1:7" s="105" customFormat="1" ht="24" customHeight="1">
      <c r="A27" s="561">
        <v>24</v>
      </c>
      <c r="B27" s="181">
        <v>171.6</v>
      </c>
      <c r="C27" s="181">
        <v>170.7</v>
      </c>
      <c r="D27" s="575">
        <f t="shared" si="0"/>
        <v>0.9000000000000058</v>
      </c>
      <c r="E27" s="181">
        <v>65.5</v>
      </c>
      <c r="F27" s="181">
        <v>62.9</v>
      </c>
      <c r="G27" s="181">
        <f t="shared" si="1"/>
        <v>2.6000000000000014</v>
      </c>
    </row>
    <row r="28" spans="1:7" s="105" customFormat="1" ht="24" customHeight="1">
      <c r="A28" s="561">
        <v>25</v>
      </c>
      <c r="B28" s="181">
        <v>171.6</v>
      </c>
      <c r="C28" s="181">
        <v>170.7</v>
      </c>
      <c r="D28" s="575">
        <f t="shared" si="0"/>
        <v>0.9000000000000058</v>
      </c>
      <c r="E28" s="181">
        <v>65.2</v>
      </c>
      <c r="F28" s="181">
        <v>62.8</v>
      </c>
      <c r="G28" s="181">
        <f t="shared" si="1"/>
        <v>2.4000000000000057</v>
      </c>
    </row>
    <row r="29" spans="1:7" s="105" customFormat="1" ht="24" customHeight="1">
      <c r="A29" s="561">
        <v>26</v>
      </c>
      <c r="B29" s="181">
        <v>171.4</v>
      </c>
      <c r="C29" s="181">
        <v>170.7</v>
      </c>
      <c r="D29" s="576">
        <f t="shared" si="0"/>
        <v>0.70000000000001705</v>
      </c>
      <c r="E29" s="181">
        <v>65.7</v>
      </c>
      <c r="F29" s="181">
        <v>62.6</v>
      </c>
      <c r="G29" s="569">
        <f t="shared" si="1"/>
        <v>3.1000000000000014</v>
      </c>
    </row>
    <row r="30" spans="1:7" s="105" customFormat="1" ht="24" customHeight="1">
      <c r="A30" s="561">
        <v>27</v>
      </c>
      <c r="B30" s="565">
        <v>172</v>
      </c>
      <c r="C30" s="569">
        <v>170.7</v>
      </c>
      <c r="D30" s="577">
        <f t="shared" si="0"/>
        <v>1.3000000000000114</v>
      </c>
      <c r="E30" s="565">
        <v>65.8</v>
      </c>
      <c r="F30" s="569">
        <v>62.5</v>
      </c>
      <c r="G30" s="569">
        <f t="shared" si="1"/>
        <v>3.2999999999999972</v>
      </c>
    </row>
    <row r="31" spans="1:7" ht="24" customHeight="1">
      <c r="A31" s="561">
        <v>28</v>
      </c>
      <c r="B31" s="566">
        <v>171.3</v>
      </c>
      <c r="C31" s="570">
        <v>170.7</v>
      </c>
      <c r="D31" s="578">
        <f t="shared" si="0"/>
        <v>0.60000000000002274</v>
      </c>
      <c r="E31" s="581">
        <v>65.099999999999994</v>
      </c>
      <c r="F31" s="570">
        <v>62.5</v>
      </c>
      <c r="G31" s="570">
        <f t="shared" si="1"/>
        <v>2.5999999999999943</v>
      </c>
    </row>
    <row r="32" spans="1:7" ht="24" customHeight="1">
      <c r="A32" s="561">
        <v>29</v>
      </c>
      <c r="B32" s="566">
        <v>171.9</v>
      </c>
      <c r="C32" s="570">
        <v>170.6</v>
      </c>
      <c r="D32" s="578">
        <f t="shared" si="0"/>
        <v>1.3000000000000114</v>
      </c>
      <c r="E32" s="581">
        <v>65.2</v>
      </c>
      <c r="F32" s="570">
        <v>62.6</v>
      </c>
      <c r="G32" s="570">
        <f t="shared" si="1"/>
        <v>2.6000000000000014</v>
      </c>
    </row>
    <row r="33" spans="1:7" ht="24" customHeight="1">
      <c r="A33" s="561">
        <v>30</v>
      </c>
      <c r="B33" s="566">
        <v>171.6</v>
      </c>
      <c r="C33" s="570">
        <v>170.6</v>
      </c>
      <c r="D33" s="578">
        <f t="shared" si="0"/>
        <v>1</v>
      </c>
      <c r="E33" s="581">
        <v>65.2</v>
      </c>
      <c r="F33" s="570">
        <v>62.4</v>
      </c>
      <c r="G33" s="570">
        <f t="shared" si="1"/>
        <v>2.8000000000000043</v>
      </c>
    </row>
    <row r="34" spans="1:7" ht="24" customHeight="1">
      <c r="A34" s="562" t="s">
        <v>287</v>
      </c>
      <c r="B34" s="567">
        <v>171.6</v>
      </c>
      <c r="C34" s="571">
        <v>170.6</v>
      </c>
      <c r="D34" s="579">
        <f t="shared" si="0"/>
        <v>1</v>
      </c>
      <c r="E34" s="582">
        <v>65.400000000000006</v>
      </c>
      <c r="F34" s="571">
        <v>62.5</v>
      </c>
      <c r="G34" s="571">
        <f t="shared" si="1"/>
        <v>2.9000000000000057</v>
      </c>
    </row>
    <row r="35" spans="1:7" ht="24" customHeight="1">
      <c r="A35" s="563">
        <v>2</v>
      </c>
      <c r="B35" s="568">
        <v>171.3</v>
      </c>
      <c r="C35" s="572">
        <v>170.7</v>
      </c>
      <c r="D35" s="580">
        <f t="shared" si="0"/>
        <v>0.60000000000002274</v>
      </c>
      <c r="E35" s="583">
        <v>65.8</v>
      </c>
      <c r="F35" s="572">
        <v>62.6</v>
      </c>
      <c r="G35" s="586">
        <f t="shared" si="1"/>
        <v>3.1999999999999957</v>
      </c>
    </row>
  </sheetData>
  <mergeCells count="1">
    <mergeCell ref="A3:A4"/>
  </mergeCells>
  <phoneticPr fontId="12"/>
  <printOptions horizontalCentered="1" verticalCentered="1"/>
  <pageMargins left="0.59055118110236227" right="0.39370078740157483" top="0.59055118110236227" bottom="0.59055118110236227" header="0.31496062992125984" footer="0.31496062992125984"/>
  <pageSetup paperSize="9" scale="98" fitToWidth="1" fitToHeight="1" orientation="portrait" usePrinterDefaults="1" r:id="rId1"/>
  <headerFooter scaleWithDoc="0" alignWithMargins="0">
    <oddFooter>&amp;C- 23 -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rgb="FF92D050"/>
  </sheetPr>
  <dimension ref="A1:G35"/>
  <sheetViews>
    <sheetView view="pageBreakPreview" zoomScaleNormal="75" zoomScaleSheetLayoutView="100" workbookViewId="0">
      <pane ySplit="4" topLeftCell="A20" activePane="bottomLeft" state="frozen"/>
      <selection pane="bottomLeft" activeCell="J35" sqref="J35"/>
    </sheetView>
  </sheetViews>
  <sheetFormatPr defaultRowHeight="13.5"/>
  <cols>
    <col min="1" max="1" width="14.625" style="42" customWidth="1"/>
    <col min="2" max="7" width="12.625" style="91" customWidth="1"/>
    <col min="8" max="16384" width="9" style="91" customWidth="1"/>
  </cols>
  <sheetData>
    <row r="1" spans="1:7" ht="24" customHeight="1">
      <c r="A1" s="556" t="s">
        <v>367</v>
      </c>
    </row>
    <row r="2" spans="1:7" ht="24" customHeight="1">
      <c r="A2" s="557"/>
      <c r="B2" s="105"/>
      <c r="C2" s="105"/>
      <c r="D2" s="105"/>
      <c r="E2" s="105"/>
      <c r="F2" s="105"/>
      <c r="G2" s="92" t="s">
        <v>283</v>
      </c>
    </row>
    <row r="3" spans="1:7" ht="24" customHeight="1">
      <c r="A3" s="558" t="s">
        <v>158</v>
      </c>
      <c r="B3" s="564" t="s">
        <v>153</v>
      </c>
      <c r="C3" s="564"/>
      <c r="D3" s="573"/>
      <c r="E3" s="564" t="s">
        <v>156</v>
      </c>
      <c r="F3" s="564"/>
      <c r="G3" s="584"/>
    </row>
    <row r="4" spans="1:7" ht="24" customHeight="1">
      <c r="A4" s="559"/>
      <c r="B4" s="170" t="s">
        <v>5</v>
      </c>
      <c r="C4" s="170" t="s">
        <v>159</v>
      </c>
      <c r="D4" s="119" t="s">
        <v>160</v>
      </c>
      <c r="E4" s="170" t="s">
        <v>5</v>
      </c>
      <c r="F4" s="170" t="s">
        <v>159</v>
      </c>
      <c r="G4" s="170" t="s">
        <v>160</v>
      </c>
    </row>
    <row r="5" spans="1:7" ht="24" customHeight="1">
      <c r="A5" s="587" t="s">
        <v>346</v>
      </c>
      <c r="B5" s="181">
        <v>158.4</v>
      </c>
      <c r="C5" s="181">
        <v>157.9</v>
      </c>
      <c r="D5" s="575">
        <f t="shared" ref="D5:D35" si="0">B5-C5</f>
        <v>0.5</v>
      </c>
      <c r="E5" s="181">
        <v>53.6</v>
      </c>
      <c r="F5" s="181">
        <v>52.8</v>
      </c>
      <c r="G5" s="181">
        <f t="shared" ref="G5:G35" si="1">E5-F5</f>
        <v>0.80000000000000426</v>
      </c>
    </row>
    <row r="6" spans="1:7" ht="24" customHeight="1">
      <c r="A6" s="561">
        <v>3</v>
      </c>
      <c r="B6" s="181">
        <v>158.19999999999999</v>
      </c>
      <c r="C6" s="181">
        <v>157.9</v>
      </c>
      <c r="D6" s="575">
        <f t="shared" si="0"/>
        <v>0.29999999999998295</v>
      </c>
      <c r="E6" s="181">
        <v>54.1</v>
      </c>
      <c r="F6" s="181">
        <v>52.8</v>
      </c>
      <c r="G6" s="181">
        <f t="shared" si="1"/>
        <v>1.3000000000000043</v>
      </c>
    </row>
    <row r="7" spans="1:7" ht="24" customHeight="1">
      <c r="A7" s="561">
        <v>4</v>
      </c>
      <c r="B7" s="181">
        <v>158.19999999999999</v>
      </c>
      <c r="C7" s="181">
        <v>157.9</v>
      </c>
      <c r="D7" s="575">
        <f t="shared" si="0"/>
        <v>0.29999999999998295</v>
      </c>
      <c r="E7" s="181">
        <v>54</v>
      </c>
      <c r="F7" s="181">
        <v>52.9</v>
      </c>
      <c r="G7" s="181">
        <f t="shared" si="1"/>
        <v>1.1000000000000014</v>
      </c>
    </row>
    <row r="8" spans="1:7" ht="24" customHeight="1">
      <c r="A8" s="561">
        <v>5</v>
      </c>
      <c r="B8" s="181">
        <v>158.69999999999999</v>
      </c>
      <c r="C8" s="181">
        <v>158</v>
      </c>
      <c r="D8" s="575">
        <f t="shared" si="0"/>
        <v>0.69999999999998863</v>
      </c>
      <c r="E8" s="181">
        <v>54</v>
      </c>
      <c r="F8" s="181">
        <v>53.2</v>
      </c>
      <c r="G8" s="181">
        <f t="shared" si="1"/>
        <v>0.79999999999999716</v>
      </c>
    </row>
    <row r="9" spans="1:7" ht="24" customHeight="1">
      <c r="A9" s="561">
        <v>6</v>
      </c>
      <c r="B9" s="181">
        <v>158.6</v>
      </c>
      <c r="C9" s="181">
        <v>158.1</v>
      </c>
      <c r="D9" s="575">
        <f t="shared" si="0"/>
        <v>0.5</v>
      </c>
      <c r="E9" s="181">
        <v>54.2</v>
      </c>
      <c r="F9" s="181">
        <v>53.1</v>
      </c>
      <c r="G9" s="181">
        <f t="shared" si="1"/>
        <v>1.1000000000000014</v>
      </c>
    </row>
    <row r="10" spans="1:7" ht="24" customHeight="1">
      <c r="A10" s="561">
        <v>7</v>
      </c>
      <c r="B10" s="181">
        <v>158.9</v>
      </c>
      <c r="C10" s="181">
        <v>158</v>
      </c>
      <c r="D10" s="575">
        <f t="shared" si="0"/>
        <v>0.9000000000000058</v>
      </c>
      <c r="E10" s="181">
        <v>54</v>
      </c>
      <c r="F10" s="181">
        <v>53.3</v>
      </c>
      <c r="G10" s="181">
        <f t="shared" si="1"/>
        <v>0.70000000000000284</v>
      </c>
    </row>
    <row r="11" spans="1:7" ht="24" customHeight="1">
      <c r="A11" s="561">
        <v>8</v>
      </c>
      <c r="B11" s="181">
        <v>159.1</v>
      </c>
      <c r="C11" s="181">
        <v>158.1</v>
      </c>
      <c r="D11" s="575">
        <f t="shared" si="0"/>
        <v>1</v>
      </c>
      <c r="E11" s="181">
        <v>54.9</v>
      </c>
      <c r="F11" s="181">
        <v>53.2</v>
      </c>
      <c r="G11" s="181">
        <f t="shared" si="1"/>
        <v>1.6999999999999957</v>
      </c>
    </row>
    <row r="12" spans="1:7" ht="24" customHeight="1">
      <c r="A12" s="561">
        <v>9</v>
      </c>
      <c r="B12" s="181">
        <v>158.19999999999999</v>
      </c>
      <c r="C12" s="181">
        <v>158</v>
      </c>
      <c r="D12" s="575">
        <f t="shared" si="0"/>
        <v>0.19999999999998863</v>
      </c>
      <c r="E12" s="181">
        <v>53.5</v>
      </c>
      <c r="F12" s="181">
        <v>52.9</v>
      </c>
      <c r="G12" s="181">
        <f t="shared" si="1"/>
        <v>0.60000000000000142</v>
      </c>
    </row>
    <row r="13" spans="1:7" ht="24" customHeight="1">
      <c r="A13" s="561">
        <v>10</v>
      </c>
      <c r="B13" s="181">
        <v>158.19999999999999</v>
      </c>
      <c r="C13" s="181">
        <v>158.1</v>
      </c>
      <c r="D13" s="575">
        <f t="shared" si="0"/>
        <v>9.9999999999994316e-002</v>
      </c>
      <c r="E13" s="181">
        <v>53.7</v>
      </c>
      <c r="F13" s="181">
        <v>53.1</v>
      </c>
      <c r="G13" s="181">
        <f t="shared" si="1"/>
        <v>0.60000000000000142</v>
      </c>
    </row>
    <row r="14" spans="1:7" ht="24" customHeight="1">
      <c r="A14" s="561">
        <v>11</v>
      </c>
      <c r="B14" s="181">
        <v>158.4</v>
      </c>
      <c r="C14" s="181">
        <v>158.1</v>
      </c>
      <c r="D14" s="575">
        <f t="shared" si="0"/>
        <v>0.30000000000001137</v>
      </c>
      <c r="E14" s="181">
        <v>54</v>
      </c>
      <c r="F14" s="181">
        <v>53.1</v>
      </c>
      <c r="G14" s="181">
        <f t="shared" si="1"/>
        <v>0.89999999999999869</v>
      </c>
    </row>
    <row r="15" spans="1:7" ht="24" customHeight="1">
      <c r="A15" s="561">
        <v>12</v>
      </c>
      <c r="B15" s="181">
        <v>158.9</v>
      </c>
      <c r="C15" s="181">
        <v>158.1</v>
      </c>
      <c r="D15" s="575">
        <f t="shared" si="0"/>
        <v>0.80000000000001137</v>
      </c>
      <c r="E15" s="181">
        <v>54</v>
      </c>
      <c r="F15" s="181">
        <v>53.1</v>
      </c>
      <c r="G15" s="181">
        <f t="shared" si="1"/>
        <v>0.89999999999999869</v>
      </c>
    </row>
    <row r="16" spans="1:7" ht="24" customHeight="1">
      <c r="A16" s="561">
        <v>13</v>
      </c>
      <c r="B16" s="181">
        <v>158.5</v>
      </c>
      <c r="C16" s="181">
        <v>158</v>
      </c>
      <c r="D16" s="575">
        <f t="shared" si="0"/>
        <v>0.5</v>
      </c>
      <c r="E16" s="181">
        <v>54.4</v>
      </c>
      <c r="F16" s="181">
        <v>53.2</v>
      </c>
      <c r="G16" s="181">
        <f t="shared" si="1"/>
        <v>1.1999999999999957</v>
      </c>
    </row>
    <row r="17" spans="1:7" ht="24" customHeight="1">
      <c r="A17" s="561">
        <v>14</v>
      </c>
      <c r="B17" s="181">
        <v>159</v>
      </c>
      <c r="C17" s="181">
        <v>157.9</v>
      </c>
      <c r="D17" s="575">
        <f t="shared" si="0"/>
        <v>1.0999999999999943</v>
      </c>
      <c r="E17" s="181">
        <v>54.7</v>
      </c>
      <c r="F17" s="181">
        <v>53.5</v>
      </c>
      <c r="G17" s="181">
        <f t="shared" si="1"/>
        <v>1.2000000000000028</v>
      </c>
    </row>
    <row r="18" spans="1:7" ht="24" customHeight="1">
      <c r="A18" s="561">
        <v>15</v>
      </c>
      <c r="B18" s="181">
        <v>158.30000000000001</v>
      </c>
      <c r="C18" s="181">
        <v>157.80000000000001</v>
      </c>
      <c r="D18" s="575">
        <f t="shared" si="0"/>
        <v>0.5</v>
      </c>
      <c r="E18" s="181">
        <v>54.6</v>
      </c>
      <c r="F18" s="181">
        <v>53.5</v>
      </c>
      <c r="G18" s="181">
        <f t="shared" si="1"/>
        <v>1.1000000000000014</v>
      </c>
    </row>
    <row r="19" spans="1:7" ht="24" customHeight="1">
      <c r="A19" s="561">
        <v>16</v>
      </c>
      <c r="B19" s="181">
        <v>159</v>
      </c>
      <c r="C19" s="181">
        <v>157.9</v>
      </c>
      <c r="D19" s="575">
        <f t="shared" si="0"/>
        <v>1.0999999999999943</v>
      </c>
      <c r="E19" s="181">
        <v>55.6</v>
      </c>
      <c r="F19" s="181">
        <v>53.5</v>
      </c>
      <c r="G19" s="181">
        <f t="shared" si="1"/>
        <v>2.1000000000000014</v>
      </c>
    </row>
    <row r="20" spans="1:7" ht="24" customHeight="1">
      <c r="A20" s="561">
        <v>17</v>
      </c>
      <c r="B20" s="181">
        <v>158.5</v>
      </c>
      <c r="C20" s="181">
        <v>158</v>
      </c>
      <c r="D20" s="575">
        <f t="shared" si="0"/>
        <v>0.5</v>
      </c>
      <c r="E20" s="181">
        <v>54.7</v>
      </c>
      <c r="F20" s="181">
        <v>53.7</v>
      </c>
      <c r="G20" s="181">
        <f t="shared" si="1"/>
        <v>1</v>
      </c>
    </row>
    <row r="21" spans="1:7" ht="24" customHeight="1">
      <c r="A21" s="561">
        <v>18</v>
      </c>
      <c r="B21" s="181">
        <v>158.5</v>
      </c>
      <c r="C21" s="181">
        <v>158</v>
      </c>
      <c r="D21" s="575">
        <f t="shared" si="0"/>
        <v>0.5</v>
      </c>
      <c r="E21" s="181">
        <v>55.3</v>
      </c>
      <c r="F21" s="181">
        <v>53.7</v>
      </c>
      <c r="G21" s="181">
        <f t="shared" si="1"/>
        <v>1.5999999999999943</v>
      </c>
    </row>
    <row r="22" spans="1:7" ht="24" customHeight="1">
      <c r="A22" s="561">
        <v>19</v>
      </c>
      <c r="B22" s="181">
        <v>159.4</v>
      </c>
      <c r="C22" s="181">
        <v>158</v>
      </c>
      <c r="D22" s="575">
        <f t="shared" si="0"/>
        <v>1.4000000000000057</v>
      </c>
      <c r="E22" s="181">
        <v>55.9</v>
      </c>
      <c r="F22" s="181">
        <v>53.5</v>
      </c>
      <c r="G22" s="181">
        <f t="shared" si="1"/>
        <v>2.3999999999999986</v>
      </c>
    </row>
    <row r="23" spans="1:7" ht="24" customHeight="1">
      <c r="A23" s="561">
        <v>20</v>
      </c>
      <c r="B23" s="181">
        <v>158.69999999999999</v>
      </c>
      <c r="C23" s="181">
        <v>158</v>
      </c>
      <c r="D23" s="575">
        <f t="shared" si="0"/>
        <v>0.69999999999998863</v>
      </c>
      <c r="E23" s="181">
        <v>54.4</v>
      </c>
      <c r="F23" s="181">
        <v>53.2</v>
      </c>
      <c r="G23" s="181">
        <f t="shared" si="1"/>
        <v>1.1999999999999957</v>
      </c>
    </row>
    <row r="24" spans="1:7" ht="24" customHeight="1">
      <c r="A24" s="561">
        <v>21</v>
      </c>
      <c r="B24" s="181">
        <v>159.30000000000001</v>
      </c>
      <c r="C24" s="181">
        <v>157.9</v>
      </c>
      <c r="D24" s="575">
        <f t="shared" si="0"/>
        <v>1.4000000000000057</v>
      </c>
      <c r="E24" s="181">
        <v>55.2</v>
      </c>
      <c r="F24" s="181">
        <v>52.9</v>
      </c>
      <c r="G24" s="181">
        <f t="shared" si="1"/>
        <v>2.3000000000000043</v>
      </c>
    </row>
    <row r="25" spans="1:7" s="105" customFormat="1" ht="24" customHeight="1">
      <c r="A25" s="561">
        <v>22</v>
      </c>
      <c r="B25" s="181">
        <v>158.69999999999999</v>
      </c>
      <c r="C25" s="181">
        <v>158</v>
      </c>
      <c r="D25" s="575">
        <f t="shared" si="0"/>
        <v>0.69999999999998863</v>
      </c>
      <c r="E25" s="181">
        <v>54.1</v>
      </c>
      <c r="F25" s="181">
        <v>52.9</v>
      </c>
      <c r="G25" s="181">
        <f t="shared" si="1"/>
        <v>1.2000000000000028</v>
      </c>
    </row>
    <row r="26" spans="1:7" s="105" customFormat="1" ht="24" customHeight="1">
      <c r="A26" s="561">
        <v>23</v>
      </c>
      <c r="B26" s="181">
        <v>158.6</v>
      </c>
      <c r="C26" s="181">
        <v>158</v>
      </c>
      <c r="D26" s="575">
        <f t="shared" si="0"/>
        <v>0.59999999999999432</v>
      </c>
      <c r="E26" s="181">
        <v>53.8</v>
      </c>
      <c r="F26" s="181">
        <v>52.8</v>
      </c>
      <c r="G26" s="181">
        <f t="shared" si="1"/>
        <v>1</v>
      </c>
    </row>
    <row r="27" spans="1:7" s="105" customFormat="1" ht="24" customHeight="1">
      <c r="A27" s="561">
        <v>24</v>
      </c>
      <c r="B27" s="181">
        <v>158.4</v>
      </c>
      <c r="C27" s="181">
        <v>158</v>
      </c>
      <c r="D27" s="575">
        <f t="shared" si="0"/>
        <v>0.40000000000000568</v>
      </c>
      <c r="E27" s="181">
        <v>54</v>
      </c>
      <c r="F27" s="181">
        <v>52.9</v>
      </c>
      <c r="G27" s="181">
        <f t="shared" si="1"/>
        <v>1.1000000000000014</v>
      </c>
    </row>
    <row r="28" spans="1:7" s="105" customFormat="1" ht="24" customHeight="1">
      <c r="A28" s="561">
        <v>25</v>
      </c>
      <c r="B28" s="181">
        <v>158.80000000000001</v>
      </c>
      <c r="C28" s="181">
        <v>158</v>
      </c>
      <c r="D28" s="575">
        <f t="shared" si="0"/>
        <v>0.80000000000001137</v>
      </c>
      <c r="E28" s="181">
        <v>54.6</v>
      </c>
      <c r="F28" s="181">
        <v>52.9</v>
      </c>
      <c r="G28" s="181">
        <f t="shared" si="1"/>
        <v>1.7000000000000028</v>
      </c>
    </row>
    <row r="29" spans="1:7" ht="24" customHeight="1">
      <c r="A29" s="561">
        <v>26</v>
      </c>
      <c r="B29" s="181">
        <v>158.30000000000001</v>
      </c>
      <c r="C29" s="181">
        <v>157.9</v>
      </c>
      <c r="D29" s="575">
        <f t="shared" si="0"/>
        <v>0.40000000000000568</v>
      </c>
      <c r="E29" s="181">
        <v>53.5</v>
      </c>
      <c r="F29" s="181">
        <v>52.9</v>
      </c>
      <c r="G29" s="181">
        <f t="shared" si="1"/>
        <v>0.60000000000000142</v>
      </c>
    </row>
    <row r="30" spans="1:7" ht="24" customHeight="1">
      <c r="A30" s="561">
        <v>27</v>
      </c>
      <c r="B30" s="181">
        <v>158.30000000000001</v>
      </c>
      <c r="C30" s="181">
        <v>157.9</v>
      </c>
      <c r="D30" s="575">
        <f t="shared" si="0"/>
        <v>0.40000000000000568</v>
      </c>
      <c r="E30" s="181">
        <v>55</v>
      </c>
      <c r="F30" s="181">
        <v>53</v>
      </c>
      <c r="G30" s="181">
        <f t="shared" si="1"/>
        <v>2</v>
      </c>
    </row>
    <row r="31" spans="1:7" ht="24" customHeight="1">
      <c r="A31" s="561">
        <v>28</v>
      </c>
      <c r="B31" s="181">
        <v>158.19999999999999</v>
      </c>
      <c r="C31" s="181">
        <v>157.80000000000001</v>
      </c>
      <c r="D31" s="575">
        <f t="shared" si="0"/>
        <v>0.39999999999997726</v>
      </c>
      <c r="E31" s="181">
        <v>54.2</v>
      </c>
      <c r="F31" s="181">
        <v>52.9</v>
      </c>
      <c r="G31" s="181">
        <f t="shared" si="1"/>
        <v>1.3000000000000043</v>
      </c>
    </row>
    <row r="32" spans="1:7" ht="24" customHeight="1">
      <c r="A32" s="561">
        <v>29</v>
      </c>
      <c r="B32" s="181">
        <v>158.69999999999999</v>
      </c>
      <c r="C32" s="181">
        <v>157.80000000000001</v>
      </c>
      <c r="D32" s="575">
        <f t="shared" si="0"/>
        <v>0.89999999999997726</v>
      </c>
      <c r="E32" s="181">
        <v>54.6</v>
      </c>
      <c r="F32" s="181">
        <v>53</v>
      </c>
      <c r="G32" s="181">
        <f t="shared" si="1"/>
        <v>1.6000000000000014</v>
      </c>
    </row>
    <row r="33" spans="1:7" ht="24" customHeight="1">
      <c r="A33" s="561">
        <v>30</v>
      </c>
      <c r="B33" s="181">
        <v>158.4</v>
      </c>
      <c r="C33" s="181">
        <v>157.80000000000001</v>
      </c>
      <c r="D33" s="575">
        <f t="shared" si="0"/>
        <v>0.59999999999999432</v>
      </c>
      <c r="E33" s="181">
        <v>54.3</v>
      </c>
      <c r="F33" s="181">
        <v>52.9</v>
      </c>
      <c r="G33" s="181">
        <f t="shared" si="1"/>
        <v>1.3999999999999986</v>
      </c>
    </row>
    <row r="34" spans="1:7" ht="24" customHeight="1">
      <c r="A34" s="562" t="s">
        <v>287</v>
      </c>
      <c r="B34" s="588">
        <v>158.19999999999999</v>
      </c>
      <c r="C34" s="183">
        <v>157.9</v>
      </c>
      <c r="D34" s="591">
        <f t="shared" si="0"/>
        <v>0.29999999999998295</v>
      </c>
      <c r="E34" s="183">
        <v>53.1</v>
      </c>
      <c r="F34" s="183">
        <v>53</v>
      </c>
      <c r="G34" s="593">
        <f t="shared" si="1"/>
        <v>0.10000000000000142</v>
      </c>
    </row>
    <row r="35" spans="1:7" ht="24" customHeight="1">
      <c r="A35" s="563">
        <v>2</v>
      </c>
      <c r="B35" s="589">
        <v>158.9</v>
      </c>
      <c r="C35" s="590">
        <v>157.9</v>
      </c>
      <c r="D35" s="592">
        <f t="shared" si="0"/>
        <v>1</v>
      </c>
      <c r="E35" s="590">
        <v>55.3</v>
      </c>
      <c r="F35" s="590">
        <v>52.3</v>
      </c>
      <c r="G35" s="594">
        <f t="shared" si="1"/>
        <v>3</v>
      </c>
    </row>
  </sheetData>
  <mergeCells count="1">
    <mergeCell ref="A3:A4"/>
  </mergeCells>
  <phoneticPr fontId="12"/>
  <printOptions horizontalCentered="1" verticalCentered="1"/>
  <pageMargins left="0.39370078740157483" right="0.59055118110236227" top="0.59055118110236227" bottom="0.59055118110236227" header="0.31496062992125984" footer="0.31496062992125984"/>
  <pageSetup paperSize="9" scale="98" fitToWidth="1" fitToHeight="1" orientation="portrait" usePrinterDefaults="1" r:id="rId1"/>
  <headerFooter scaleWithDoc="0" alignWithMargins="0">
    <oddFooter>&amp;C- 24 -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rgb="FF92D050"/>
  </sheetPr>
  <dimension ref="B15:H51"/>
  <sheetViews>
    <sheetView showGridLines="0" view="pageBreakPreview" topLeftCell="A25" zoomScaleSheetLayoutView="100" workbookViewId="0">
      <selection activeCell="R34" sqref="R34"/>
    </sheetView>
  </sheetViews>
  <sheetFormatPr defaultRowHeight="13.5"/>
  <cols>
    <col min="1" max="1" width="9" customWidth="1"/>
    <col min="2" max="8" width="10.625" customWidth="1"/>
    <col min="9" max="16384" width="9" customWidth="1"/>
  </cols>
  <sheetData>
    <row r="1" spans="3:7" ht="15.95" customHeight="1"/>
    <row r="2" spans="3:7" ht="15.95" customHeight="1"/>
    <row r="3" spans="3:7" ht="15.95" customHeight="1"/>
    <row r="4" spans="3:7" ht="15.95" customHeight="1"/>
    <row r="5" spans="3:7" ht="15.95" customHeight="1"/>
    <row r="6" spans="3:7" ht="15.95" customHeight="1"/>
    <row r="7" spans="3:7" ht="15.95" customHeight="1"/>
    <row r="8" spans="3:7" ht="15.95" customHeight="1"/>
    <row r="9" spans="3:7" ht="15.95" customHeight="1"/>
    <row r="10" spans="3:7" ht="15.95" customHeight="1"/>
    <row r="11" spans="3:7" ht="15.95" customHeight="1"/>
    <row r="12" spans="3:7" ht="15.95" customHeight="1"/>
    <row r="13" spans="3:7" ht="15.95" customHeight="1"/>
    <row r="14" spans="3:7" ht="15.95" customHeight="1"/>
    <row r="15" spans="3:7" ht="15.95" customHeight="1">
      <c r="C15" s="595" t="s">
        <v>296</v>
      </c>
    </row>
    <row r="16" spans="3:7" ht="15.95" customHeight="1">
      <c r="C16" s="602" t="s">
        <v>297</v>
      </c>
      <c r="D16" s="612" t="s">
        <v>292</v>
      </c>
      <c r="E16" s="622"/>
      <c r="F16" s="607" t="s">
        <v>170</v>
      </c>
      <c r="G16" s="622"/>
    </row>
    <row r="17" spans="2:7" ht="15.95" customHeight="1">
      <c r="C17" s="603"/>
      <c r="D17" s="606" t="s">
        <v>198</v>
      </c>
      <c r="E17" s="623" t="s">
        <v>205</v>
      </c>
      <c r="F17" s="629" t="s">
        <v>198</v>
      </c>
      <c r="G17" s="623" t="s">
        <v>205</v>
      </c>
    </row>
    <row r="18" spans="2:7" ht="15.95" customHeight="1">
      <c r="C18" s="604">
        <v>5</v>
      </c>
      <c r="D18" s="613">
        <v>0.38600000000000001</v>
      </c>
      <c r="E18" s="624">
        <v>23.699000000000002</v>
      </c>
      <c r="F18" s="633">
        <v>0.377</v>
      </c>
      <c r="G18" s="624">
        <v>22.75</v>
      </c>
    </row>
    <row r="19" spans="2:7" ht="15.95" customHeight="1">
      <c r="C19" s="605">
        <v>6</v>
      </c>
      <c r="D19" s="614">
        <v>0.46100000000000002</v>
      </c>
      <c r="E19" s="625">
        <v>32.381999999999998</v>
      </c>
      <c r="F19" s="634">
        <v>0.45800000000000002</v>
      </c>
      <c r="G19" s="625">
        <v>32.079000000000001</v>
      </c>
    </row>
    <row r="20" spans="2:7" ht="15.95" customHeight="1">
      <c r="C20" s="605">
        <v>7</v>
      </c>
      <c r="D20" s="614">
        <v>0.51300000000000001</v>
      </c>
      <c r="E20" s="625">
        <v>38.878</v>
      </c>
      <c r="F20" s="634">
        <v>0.50800000000000001</v>
      </c>
      <c r="G20" s="625">
        <v>38.366999999999997</v>
      </c>
    </row>
    <row r="21" spans="2:7" ht="15.95" customHeight="1">
      <c r="C21" s="605">
        <v>8</v>
      </c>
      <c r="D21" s="614">
        <v>0.59199999999999997</v>
      </c>
      <c r="E21" s="625">
        <v>48.804000000000002</v>
      </c>
      <c r="F21" s="634">
        <v>0.56100000000000005</v>
      </c>
      <c r="G21" s="625">
        <v>45.006</v>
      </c>
    </row>
    <row r="22" spans="2:7" ht="15.95" customHeight="1">
      <c r="C22" s="605">
        <v>9</v>
      </c>
      <c r="D22" s="614">
        <v>0.68700000000000006</v>
      </c>
      <c r="E22" s="625">
        <v>61.39</v>
      </c>
      <c r="F22" s="634">
        <v>0.65200000000000002</v>
      </c>
      <c r="G22" s="625">
        <v>56.991999999999997</v>
      </c>
    </row>
    <row r="23" spans="2:7" ht="15.95" customHeight="1">
      <c r="C23" s="605">
        <v>10</v>
      </c>
      <c r="D23" s="614">
        <v>0.752</v>
      </c>
      <c r="E23" s="625">
        <v>70.460999999999999</v>
      </c>
      <c r="F23" s="634">
        <v>0.73</v>
      </c>
      <c r="G23" s="625">
        <v>68.090999999999994</v>
      </c>
    </row>
    <row r="24" spans="2:7" ht="15.95" customHeight="1">
      <c r="C24" s="605">
        <v>11</v>
      </c>
      <c r="D24" s="614">
        <v>0.78200000000000003</v>
      </c>
      <c r="E24" s="625">
        <v>75.105999999999995</v>
      </c>
      <c r="F24" s="634">
        <v>0.80300000000000005</v>
      </c>
      <c r="G24" s="625">
        <v>78.846000000000004</v>
      </c>
    </row>
    <row r="25" spans="2:7" ht="15.95" customHeight="1">
      <c r="C25" s="605">
        <v>12</v>
      </c>
      <c r="D25" s="614">
        <v>0.78300000000000003</v>
      </c>
      <c r="E25" s="625">
        <v>75.641999999999996</v>
      </c>
      <c r="F25" s="634">
        <v>0.79600000000000004</v>
      </c>
      <c r="G25" s="625">
        <v>76.933999999999997</v>
      </c>
    </row>
    <row r="26" spans="2:7" ht="15.95" customHeight="1">
      <c r="C26" s="605">
        <v>13</v>
      </c>
      <c r="D26" s="614">
        <v>0.81499999999999984</v>
      </c>
      <c r="E26" s="625">
        <v>81.347999999999999</v>
      </c>
      <c r="F26" s="634">
        <v>0.65500000000000003</v>
      </c>
      <c r="G26" s="625">
        <v>54.234000000000002</v>
      </c>
    </row>
    <row r="27" spans="2:7" ht="15.95" customHeight="1">
      <c r="C27" s="605">
        <v>14</v>
      </c>
      <c r="D27" s="614">
        <v>0.83199999999999985</v>
      </c>
      <c r="E27" s="625">
        <v>83.694999999999993</v>
      </c>
      <c r="F27" s="634">
        <v>0.59399999999999997</v>
      </c>
      <c r="G27" s="625">
        <v>43.264000000000003</v>
      </c>
    </row>
    <row r="28" spans="2:7" ht="15.95" customHeight="1">
      <c r="C28" s="605">
        <v>15</v>
      </c>
      <c r="D28" s="614">
        <v>0.76600000000000001</v>
      </c>
      <c r="E28" s="625">
        <v>70.989000000000004</v>
      </c>
      <c r="F28" s="634">
        <v>0.56000000000000005</v>
      </c>
      <c r="G28" s="625">
        <v>37.002000000000002</v>
      </c>
    </row>
    <row r="29" spans="2:7" ht="15.95" customHeight="1">
      <c r="C29" s="605">
        <v>16</v>
      </c>
      <c r="D29" s="614">
        <v>0.65600000000000003</v>
      </c>
      <c r="E29" s="625">
        <v>51.822000000000003</v>
      </c>
      <c r="F29" s="634">
        <v>0.57799999999999996</v>
      </c>
      <c r="G29" s="625">
        <v>39.057000000000002</v>
      </c>
    </row>
    <row r="30" spans="2:7" ht="15.95" customHeight="1">
      <c r="C30" s="606">
        <v>17</v>
      </c>
      <c r="D30" s="615">
        <v>0.67200000000000004</v>
      </c>
      <c r="E30" s="626">
        <v>53.642000000000003</v>
      </c>
      <c r="F30" s="635">
        <v>0.59799999999999998</v>
      </c>
      <c r="G30" s="626">
        <v>42.338999999999999</v>
      </c>
    </row>
    <row r="31" spans="2:7" ht="6.95" customHeight="1"/>
    <row r="32" spans="2:7" ht="15.95" customHeight="1">
      <c r="B32" t="s">
        <v>299</v>
      </c>
    </row>
    <row r="33" spans="2:8" ht="15.95" customHeight="1"/>
    <row r="34" spans="2:8" ht="15.95" customHeight="1">
      <c r="B34" s="595" t="s">
        <v>368</v>
      </c>
    </row>
    <row r="35" spans="2:8" ht="15.95" customHeight="1">
      <c r="B35" s="596" t="s">
        <v>309</v>
      </c>
      <c r="C35" s="607" t="s">
        <v>292</v>
      </c>
      <c r="D35" s="607"/>
      <c r="E35" s="622"/>
      <c r="F35" s="612" t="s">
        <v>170</v>
      </c>
      <c r="G35" s="607"/>
      <c r="H35" s="622"/>
    </row>
    <row r="36" spans="2:8" ht="15.95" customHeight="1">
      <c r="B36" s="597"/>
      <c r="C36" s="608"/>
      <c r="D36" s="616" t="s">
        <v>302</v>
      </c>
      <c r="E36" s="627"/>
      <c r="F36" s="616"/>
      <c r="G36" s="627" t="s">
        <v>302</v>
      </c>
      <c r="H36" s="616"/>
    </row>
    <row r="37" spans="2:8" ht="15.95" customHeight="1">
      <c r="B37" s="597"/>
      <c r="C37" s="604" t="s">
        <v>300</v>
      </c>
      <c r="D37" s="617" t="s">
        <v>304</v>
      </c>
      <c r="E37" s="628" t="s">
        <v>307</v>
      </c>
      <c r="F37" s="617" t="s">
        <v>300</v>
      </c>
      <c r="G37" s="628" t="s">
        <v>304</v>
      </c>
      <c r="H37" s="617" t="s">
        <v>307</v>
      </c>
    </row>
    <row r="38" spans="2:8" ht="15.95" customHeight="1">
      <c r="B38" s="598"/>
      <c r="C38" s="606" t="s">
        <v>305</v>
      </c>
      <c r="D38" s="618" t="s">
        <v>306</v>
      </c>
      <c r="E38" s="629" t="s">
        <v>306</v>
      </c>
      <c r="F38" s="618" t="s">
        <v>305</v>
      </c>
      <c r="G38" s="629" t="s">
        <v>306</v>
      </c>
      <c r="H38" s="618" t="s">
        <v>306</v>
      </c>
    </row>
    <row r="39" spans="2:8" ht="15.95" customHeight="1">
      <c r="B39" s="599">
        <v>5</v>
      </c>
      <c r="C39" s="610">
        <v>111.6</v>
      </c>
      <c r="D39" s="619">
        <f t="shared" ref="D39:D51" si="0">+D18*C39-E18</f>
        <v>19.378599999999995</v>
      </c>
      <c r="E39" s="630">
        <v>19.399999999999999</v>
      </c>
      <c r="F39" s="630">
        <v>110.6</v>
      </c>
      <c r="G39" s="636">
        <f t="shared" ref="G39:G51" si="1">+F18*F39-G18</f>
        <v>18.946199999999997</v>
      </c>
      <c r="H39" s="630">
        <v>19</v>
      </c>
    </row>
    <row r="40" spans="2:8" ht="15.95" customHeight="1">
      <c r="B40" s="600">
        <v>6</v>
      </c>
      <c r="C40" s="609">
        <v>117.5</v>
      </c>
      <c r="D40" s="620">
        <f t="shared" si="0"/>
        <v>21.785500000000006</v>
      </c>
      <c r="E40" s="631">
        <v>22</v>
      </c>
      <c r="F40" s="620">
        <v>116.7</v>
      </c>
      <c r="G40" s="631">
        <f t="shared" si="1"/>
        <v>21.369600000000005</v>
      </c>
      <c r="H40" s="620">
        <v>21.5</v>
      </c>
    </row>
    <row r="41" spans="2:8" ht="15.95" customHeight="1">
      <c r="B41" s="600">
        <v>7</v>
      </c>
      <c r="C41" s="609">
        <v>123.5</v>
      </c>
      <c r="D41" s="620">
        <f t="shared" si="0"/>
        <v>24.477499999999999</v>
      </c>
      <c r="E41" s="631">
        <v>24.9</v>
      </c>
      <c r="F41" s="620">
        <v>122.6</v>
      </c>
      <c r="G41" s="631">
        <f t="shared" si="1"/>
        <v>23.913800000000002</v>
      </c>
      <c r="H41" s="620">
        <v>24.3</v>
      </c>
    </row>
    <row r="42" spans="2:8" ht="15.95" customHeight="1">
      <c r="B42" s="600">
        <v>8</v>
      </c>
      <c r="C42" s="609">
        <v>129.1</v>
      </c>
      <c r="D42" s="620">
        <f t="shared" si="0"/>
        <v>27.623199999999997</v>
      </c>
      <c r="E42" s="631">
        <v>28.4</v>
      </c>
      <c r="F42" s="620">
        <v>128.5</v>
      </c>
      <c r="G42" s="631">
        <f t="shared" si="1"/>
        <v>27.08250000000001</v>
      </c>
      <c r="H42" s="620">
        <v>27.4</v>
      </c>
    </row>
    <row r="43" spans="2:8" ht="15.95" customHeight="1">
      <c r="B43" s="600">
        <v>9</v>
      </c>
      <c r="C43" s="609">
        <v>134.5</v>
      </c>
      <c r="D43" s="620">
        <f t="shared" si="0"/>
        <v>31.011500000000012</v>
      </c>
      <c r="E43" s="631">
        <v>32</v>
      </c>
      <c r="F43" s="620">
        <v>134.80000000000001</v>
      </c>
      <c r="G43" s="631">
        <f t="shared" si="1"/>
        <v>30.897600000000018</v>
      </c>
      <c r="H43" s="620">
        <v>31.1</v>
      </c>
    </row>
    <row r="44" spans="2:8" ht="15.95" customHeight="1">
      <c r="B44" s="600">
        <v>10</v>
      </c>
      <c r="C44" s="609">
        <v>140.1</v>
      </c>
      <c r="D44" s="620">
        <f t="shared" si="0"/>
        <v>34.894199999999998</v>
      </c>
      <c r="E44" s="631">
        <v>35.9</v>
      </c>
      <c r="F44" s="620">
        <v>141.5</v>
      </c>
      <c r="G44" s="631">
        <f t="shared" si="1"/>
        <v>35.204000000000008</v>
      </c>
      <c r="H44" s="620">
        <v>35.4</v>
      </c>
    </row>
    <row r="45" spans="2:8" ht="15.95" customHeight="1">
      <c r="B45" s="600">
        <v>11</v>
      </c>
      <c r="C45" s="609">
        <v>146.6</v>
      </c>
      <c r="D45" s="620">
        <f t="shared" si="0"/>
        <v>39.535200000000003</v>
      </c>
      <c r="E45" s="631">
        <v>40.4</v>
      </c>
      <c r="F45" s="620">
        <v>148</v>
      </c>
      <c r="G45" s="631">
        <f t="shared" si="1"/>
        <v>39.998000000000005</v>
      </c>
      <c r="H45" s="620">
        <v>40.299999999999997</v>
      </c>
    </row>
    <row r="46" spans="2:8" ht="15.95" customHeight="1">
      <c r="B46" s="600">
        <v>12</v>
      </c>
      <c r="C46" s="609">
        <v>154.30000000000001</v>
      </c>
      <c r="D46" s="620">
        <f t="shared" si="0"/>
        <v>45.174900000000022</v>
      </c>
      <c r="E46" s="631">
        <v>45.8</v>
      </c>
      <c r="F46" s="620">
        <v>152.6</v>
      </c>
      <c r="G46" s="631">
        <f t="shared" si="1"/>
        <v>44.535600000000002</v>
      </c>
      <c r="H46" s="620">
        <v>44.5</v>
      </c>
    </row>
    <row r="47" spans="2:8" ht="15.95" customHeight="1">
      <c r="B47" s="600">
        <v>13</v>
      </c>
      <c r="C47" s="609">
        <v>161.4</v>
      </c>
      <c r="D47" s="620">
        <f t="shared" si="0"/>
        <v>50.192999999999969</v>
      </c>
      <c r="E47" s="631">
        <v>50.9</v>
      </c>
      <c r="F47" s="620">
        <v>155.19999999999999</v>
      </c>
      <c r="G47" s="631">
        <f t="shared" si="1"/>
        <v>47.42199999999999</v>
      </c>
      <c r="H47" s="620">
        <v>47.9</v>
      </c>
    </row>
    <row r="48" spans="2:8" ht="15.95" customHeight="1">
      <c r="B48" s="600">
        <v>14</v>
      </c>
      <c r="C48" s="609">
        <v>166.1</v>
      </c>
      <c r="D48" s="620">
        <f t="shared" si="0"/>
        <v>54.500199999999978</v>
      </c>
      <c r="E48" s="631">
        <v>55.2</v>
      </c>
      <c r="F48" s="620">
        <v>156.69999999999999</v>
      </c>
      <c r="G48" s="631">
        <f t="shared" si="1"/>
        <v>49.815799999999989</v>
      </c>
      <c r="H48" s="620">
        <v>50.2</v>
      </c>
    </row>
    <row r="49" spans="2:8" ht="15.95" customHeight="1">
      <c r="B49" s="600">
        <v>15</v>
      </c>
      <c r="C49" s="609">
        <v>168.8</v>
      </c>
      <c r="D49" s="620">
        <f t="shared" si="0"/>
        <v>58.311800000000005</v>
      </c>
      <c r="E49" s="631">
        <v>58.9</v>
      </c>
      <c r="F49" s="620">
        <v>157.30000000000001</v>
      </c>
      <c r="G49" s="631">
        <f t="shared" si="1"/>
        <v>51.086000000000006</v>
      </c>
      <c r="H49" s="620">
        <v>51.2</v>
      </c>
    </row>
    <row r="50" spans="2:8" ht="15.95" customHeight="1">
      <c r="B50" s="600">
        <v>16</v>
      </c>
      <c r="C50" s="609">
        <v>170.2</v>
      </c>
      <c r="D50" s="620">
        <f t="shared" si="0"/>
        <v>59.8292</v>
      </c>
      <c r="E50" s="631">
        <v>60.9</v>
      </c>
      <c r="F50" s="620">
        <v>157.69999999999999</v>
      </c>
      <c r="G50" s="631">
        <f t="shared" si="1"/>
        <v>52.093599999999981</v>
      </c>
      <c r="H50" s="620">
        <v>51.9</v>
      </c>
    </row>
    <row r="51" spans="2:8" ht="15.95" customHeight="1">
      <c r="B51" s="601">
        <v>17</v>
      </c>
      <c r="C51" s="611">
        <v>170.7</v>
      </c>
      <c r="D51" s="621">
        <f t="shared" si="0"/>
        <v>61.06839999999999</v>
      </c>
      <c r="E51" s="632">
        <v>62.6</v>
      </c>
      <c r="F51" s="621">
        <v>157.9</v>
      </c>
      <c r="G51" s="632">
        <f t="shared" si="1"/>
        <v>52.0852</v>
      </c>
      <c r="H51" s="621">
        <v>52.3</v>
      </c>
    </row>
  </sheetData>
  <mergeCells count="2">
    <mergeCell ref="C16:C17"/>
    <mergeCell ref="B35:B38"/>
  </mergeCells>
  <phoneticPr fontId="7"/>
  <printOptions horizontalCentered="1" verticalCentered="1"/>
  <pageMargins left="0.59055118110236227" right="0.39370078740157483" top="0.59055118110236227" bottom="0.59055118110236227" header="0.31496062992125984" footer="0.31496062992125984"/>
  <pageSetup paperSize="9" fitToWidth="1" fitToHeight="1" orientation="portrait" usePrinterDefaults="1" r:id="rId1"/>
  <headerFooter scaleWithDoc="0" alignWithMargins="0">
    <oddFooter>&amp;C- 25 -</oddFooter>
  </headerFooter>
  <drawing r:id="rId2"/>
  <legacyDrawing r:id="rId3"/>
  <oleObjects>
    <mc:AlternateContent>
      <mc:Choice xmlns:x14="http://schemas.microsoft.com/office/spreadsheetml/2009/9/main" Requires="x14">
        <oleObject progId="JXW.Document.8" shapeId="1665027" r:id="rId4">
          <objectPr defaultSize="0" r:id="rId5">
            <anchor moveWithCells="1">
              <from xmlns:xdr="http://schemas.openxmlformats.org/drawingml/2006/spreadsheetDrawing">
                <xdr:col>0</xdr:col>
                <xdr:colOff>238125</xdr:colOff>
                <xdr:row>0</xdr:row>
                <xdr:rowOff>66675</xdr:rowOff>
              </from>
              <to xmlns:xdr="http://schemas.openxmlformats.org/drawingml/2006/spreadsheetDrawing">
                <xdr:col>8</xdr:col>
                <xdr:colOff>419100</xdr:colOff>
                <xdr:row>14</xdr:row>
                <xdr:rowOff>142875</xdr:rowOff>
              </to>
            </anchor>
          </objectPr>
        </oleObject>
      </mc:Choice>
      <mc:Fallback>
        <oleObject progId="JXW.Document.8" shapeId="1665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sheetPr>
  <dimension ref="A1"/>
  <sheetViews>
    <sheetView showGridLines="0" view="pageBreakPreview" zoomScaleNormal="70" zoomScaleSheetLayoutView="100" workbookViewId="0"/>
  </sheetViews>
  <sheetFormatPr defaultRowHeight="13.5"/>
  <cols>
    <col min="9" max="9" width="9" customWidth="1"/>
  </cols>
  <sheetData/>
  <phoneticPr fontId="7"/>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&amp;C- 2 -</oddFooter>
  </headerFooter>
  <drawing r:id="rId2"/>
  <legacyDrawing r:id="rId3"/>
  <oleObjects>
    <mc:AlternateContent>
      <mc:Choice xmlns:x14="http://schemas.microsoft.com/office/spreadsheetml/2009/9/main" Requires="x14">
        <oleObject progId="JXW.Document.8" shapeId="1643521" r:id="rId4">
          <objectPr defaultSize="0" r:id="rId5">
            <anchor moveWithCells="1">
              <from xmlns:xdr="http://schemas.openxmlformats.org/drawingml/2006/spreadsheetDrawing">
                <xdr:col>0</xdr:col>
                <xdr:colOff>0</xdr:colOff>
                <xdr:row>0</xdr:row>
                <xdr:rowOff>19050</xdr:rowOff>
              </from>
              <to xmlns:xdr="http://schemas.openxmlformats.org/drawingml/2006/spreadsheetDrawing">
                <xdr:col>10</xdr:col>
                <xdr:colOff>0</xdr:colOff>
                <xdr:row>51</xdr:row>
                <xdr:rowOff>114300</xdr:rowOff>
              </to>
            </anchor>
          </objectPr>
        </oleObject>
      </mc:Choice>
      <mc:Fallback>
        <oleObject progId="JXW.Document.8" shapeId="164352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sheetPr>
  <dimension ref="A1:J68"/>
  <sheetViews>
    <sheetView showGridLines="0" view="pageBreakPreview" topLeftCell="A22" zoomScaleNormal="70" zoomScaleSheetLayoutView="100" workbookViewId="0">
      <selection activeCell="K53" sqref="K53"/>
    </sheetView>
  </sheetViews>
  <sheetFormatPr defaultRowHeight="12"/>
  <cols>
    <col min="1" max="1" width="7.625" style="11" customWidth="1"/>
    <col min="2" max="2" width="8.625" style="11" customWidth="1"/>
    <col min="3" max="3" width="26.625" style="11" customWidth="1"/>
    <col min="4" max="5" width="8.125" style="12" customWidth="1"/>
    <col min="6" max="7" width="8.125" style="13" customWidth="1"/>
    <col min="8" max="8" width="3.625" style="13" customWidth="1"/>
    <col min="9" max="9" width="8.125" style="11" customWidth="1"/>
    <col min="10" max="10" width="9" style="12" customWidth="1"/>
    <col min="11" max="16384" width="9" style="11" customWidth="1"/>
  </cols>
  <sheetData>
    <row r="1" spans="1:10" ht="16.5" customHeight="1">
      <c r="A1" s="19" t="s">
        <v>14</v>
      </c>
      <c r="B1" s="28"/>
      <c r="C1" s="28"/>
      <c r="D1" s="43"/>
      <c r="E1" s="43"/>
      <c r="F1" s="55"/>
      <c r="G1" s="68"/>
      <c r="H1" s="68"/>
      <c r="I1" s="28"/>
    </row>
    <row r="2" spans="1:10" s="14" customFormat="1" ht="5.0999999999999996" customHeight="1">
      <c r="A2" s="20"/>
      <c r="B2" s="20"/>
      <c r="C2" s="20"/>
      <c r="D2" s="44"/>
      <c r="E2" s="44"/>
      <c r="F2" s="56"/>
      <c r="G2" s="69"/>
      <c r="H2" s="69"/>
      <c r="I2" s="20"/>
      <c r="J2" s="76"/>
    </row>
    <row r="3" spans="1:10" s="15" customFormat="1" ht="13.35" customHeight="1">
      <c r="A3" s="22" t="s">
        <v>8</v>
      </c>
      <c r="B3" s="22"/>
      <c r="C3" s="22"/>
      <c r="D3" s="45"/>
      <c r="E3" s="45"/>
      <c r="F3" s="57"/>
      <c r="G3" s="57"/>
      <c r="H3" s="57"/>
      <c r="I3" s="22"/>
      <c r="J3" s="77"/>
    </row>
    <row r="4" spans="1:10" s="15" customFormat="1" ht="13.5" customHeight="1">
      <c r="A4" s="21"/>
      <c r="B4" s="29"/>
      <c r="C4" s="29"/>
      <c r="D4" s="46" t="s">
        <v>6</v>
      </c>
      <c r="E4" s="46" t="s">
        <v>128</v>
      </c>
      <c r="F4" s="58" t="s">
        <v>18</v>
      </c>
      <c r="G4" s="70" t="s">
        <v>18</v>
      </c>
      <c r="H4" s="71"/>
      <c r="I4" s="74" t="s">
        <v>18</v>
      </c>
      <c r="J4" s="77"/>
    </row>
    <row r="5" spans="1:10" s="15" customFormat="1" ht="13.5" customHeight="1">
      <c r="A5" s="23" t="s">
        <v>21</v>
      </c>
      <c r="B5" s="30" t="s">
        <v>26</v>
      </c>
      <c r="C5" s="30" t="s">
        <v>23</v>
      </c>
      <c r="D5" s="47" t="s">
        <v>1</v>
      </c>
      <c r="E5" s="47" t="s">
        <v>1</v>
      </c>
      <c r="F5" s="59" t="s">
        <v>0</v>
      </c>
      <c r="G5" s="59" t="s">
        <v>20</v>
      </c>
      <c r="H5" s="72" t="s">
        <v>318</v>
      </c>
      <c r="I5" s="23" t="s">
        <v>17</v>
      </c>
      <c r="J5" s="77"/>
    </row>
    <row r="6" spans="1:10" s="16" customFormat="1" ht="13.5" customHeight="1">
      <c r="A6" s="24"/>
      <c r="B6" s="31"/>
      <c r="C6" s="31"/>
      <c r="D6" s="48" t="s">
        <v>28</v>
      </c>
      <c r="E6" s="48" t="s">
        <v>28</v>
      </c>
      <c r="F6" s="60" t="s">
        <v>28</v>
      </c>
      <c r="G6" s="60" t="s">
        <v>29</v>
      </c>
      <c r="H6" s="73"/>
      <c r="I6" s="75" t="s">
        <v>29</v>
      </c>
      <c r="J6" s="78"/>
    </row>
    <row r="7" spans="1:10" s="17" customFormat="1" ht="13.35" customHeight="1">
      <c r="A7" s="25"/>
      <c r="B7" s="32" t="s">
        <v>30</v>
      </c>
      <c r="C7" s="35" t="s">
        <v>167</v>
      </c>
      <c r="D7" s="49">
        <v>112.8</v>
      </c>
      <c r="E7" s="49">
        <v>112</v>
      </c>
      <c r="F7" s="61">
        <f t="shared" ref="F7:F32" si="0">D7-E7</f>
        <v>0.79999999999999716</v>
      </c>
      <c r="G7" s="33">
        <v>10</v>
      </c>
      <c r="H7" s="33" t="str">
        <f t="shared" ref="H7:H32" si="1">IF(G7&gt;I7,"⇙",IF(G7=I7,"⇒","⇖"))</f>
        <v>⇙</v>
      </c>
      <c r="I7" s="33">
        <v>2</v>
      </c>
      <c r="J7" s="79"/>
    </row>
    <row r="8" spans="1:10" s="17" customFormat="1" ht="13.35" customHeight="1">
      <c r="A8" s="26"/>
      <c r="B8" s="33" t="s">
        <v>35</v>
      </c>
      <c r="C8" s="36" t="s">
        <v>369</v>
      </c>
      <c r="D8" s="49">
        <v>118.4</v>
      </c>
      <c r="E8" s="49">
        <v>117.7</v>
      </c>
      <c r="F8" s="62">
        <f t="shared" si="0"/>
        <v>0.70000000000000284</v>
      </c>
      <c r="G8" s="33">
        <v>9</v>
      </c>
      <c r="H8" s="33" t="str">
        <f t="shared" si="1"/>
        <v>⇙</v>
      </c>
      <c r="I8" s="33">
        <v>2</v>
      </c>
      <c r="J8" s="79"/>
    </row>
    <row r="9" spans="1:10" s="17" customFormat="1" ht="13.35" customHeight="1">
      <c r="A9" s="26"/>
      <c r="B9" s="33" t="s">
        <v>36</v>
      </c>
      <c r="C9" s="37" t="s">
        <v>275</v>
      </c>
      <c r="D9" s="49">
        <v>124.7</v>
      </c>
      <c r="E9" s="49">
        <v>123.7</v>
      </c>
      <c r="F9" s="62">
        <f t="shared" si="0"/>
        <v>1</v>
      </c>
      <c r="G9" s="33">
        <v>11</v>
      </c>
      <c r="H9" s="33" t="str">
        <f t="shared" si="1"/>
        <v>⇙</v>
      </c>
      <c r="I9" s="33">
        <v>1</v>
      </c>
      <c r="J9" s="79"/>
    </row>
    <row r="10" spans="1:10" s="17" customFormat="1" ht="13.35" customHeight="1">
      <c r="A10" s="26"/>
      <c r="B10" s="33" t="s">
        <v>7</v>
      </c>
      <c r="C10" s="36" t="s">
        <v>214</v>
      </c>
      <c r="D10" s="49">
        <v>130.19999999999999</v>
      </c>
      <c r="E10" s="49">
        <v>129.69999999999999</v>
      </c>
      <c r="F10" s="62">
        <f t="shared" si="0"/>
        <v>0.5</v>
      </c>
      <c r="G10" s="33">
        <v>7</v>
      </c>
      <c r="H10" s="33" t="str">
        <f t="shared" si="1"/>
        <v>⇙</v>
      </c>
      <c r="I10" s="33">
        <v>1</v>
      </c>
      <c r="J10" s="79"/>
    </row>
    <row r="11" spans="1:10" s="17" customFormat="1" ht="13.35" customHeight="1">
      <c r="A11" s="26"/>
      <c r="B11" s="33" t="s">
        <v>39</v>
      </c>
      <c r="C11" s="36" t="s">
        <v>167</v>
      </c>
      <c r="D11" s="49">
        <v>135.6</v>
      </c>
      <c r="E11" s="49">
        <v>134.9</v>
      </c>
      <c r="F11" s="62">
        <f t="shared" si="0"/>
        <v>0.69999999999998863</v>
      </c>
      <c r="G11" s="33">
        <v>9</v>
      </c>
      <c r="H11" s="33" t="str">
        <f t="shared" si="1"/>
        <v>⇙</v>
      </c>
      <c r="I11" s="33">
        <v>3</v>
      </c>
      <c r="J11" s="79"/>
    </row>
    <row r="12" spans="1:10" s="17" customFormat="1" ht="13.35" customHeight="1">
      <c r="A12" s="26"/>
      <c r="B12" s="33" t="s">
        <v>42</v>
      </c>
      <c r="C12" s="36" t="s">
        <v>371</v>
      </c>
      <c r="D12" s="49">
        <v>141.4</v>
      </c>
      <c r="E12" s="49">
        <v>140.4</v>
      </c>
      <c r="F12" s="62">
        <f t="shared" si="0"/>
        <v>1</v>
      </c>
      <c r="G12" s="33">
        <v>12</v>
      </c>
      <c r="H12" s="33" t="str">
        <f t="shared" si="1"/>
        <v>⇙</v>
      </c>
      <c r="I12" s="33">
        <v>1</v>
      </c>
      <c r="J12" s="79"/>
    </row>
    <row r="13" spans="1:10" s="17" customFormat="1" ht="13.35" customHeight="1">
      <c r="A13" s="23" t="s">
        <v>45</v>
      </c>
      <c r="B13" s="33" t="s">
        <v>47</v>
      </c>
      <c r="C13" s="36" t="s">
        <v>370</v>
      </c>
      <c r="D13" s="49">
        <v>147.9</v>
      </c>
      <c r="E13" s="49">
        <v>147.19999999999999</v>
      </c>
      <c r="F13" s="62">
        <f t="shared" si="0"/>
        <v>0.70000000000001705</v>
      </c>
      <c r="G13" s="33">
        <v>9</v>
      </c>
      <c r="H13" s="33" t="str">
        <f t="shared" si="1"/>
        <v>⇙</v>
      </c>
      <c r="I13" s="33">
        <v>1</v>
      </c>
      <c r="J13" s="79"/>
    </row>
    <row r="14" spans="1:10" s="17" customFormat="1" ht="13.35" customHeight="1">
      <c r="A14" s="26"/>
      <c r="B14" s="33" t="s">
        <v>50</v>
      </c>
      <c r="C14" s="36" t="s">
        <v>214</v>
      </c>
      <c r="D14" s="49">
        <v>156</v>
      </c>
      <c r="E14" s="49">
        <v>155.1</v>
      </c>
      <c r="F14" s="62">
        <f t="shared" si="0"/>
        <v>0.90000000000000568</v>
      </c>
      <c r="G14" s="33">
        <v>6</v>
      </c>
      <c r="H14" s="33" t="str">
        <f t="shared" si="1"/>
        <v>⇙</v>
      </c>
      <c r="I14" s="33">
        <v>1</v>
      </c>
      <c r="J14" s="79"/>
    </row>
    <row r="15" spans="1:10" s="17" customFormat="1" ht="13.35" customHeight="1">
      <c r="A15" s="26"/>
      <c r="B15" s="33" t="s">
        <v>53</v>
      </c>
      <c r="C15" s="36" t="s">
        <v>214</v>
      </c>
      <c r="D15" s="49">
        <v>163.1</v>
      </c>
      <c r="E15" s="49">
        <v>162.1</v>
      </c>
      <c r="F15" s="62">
        <f t="shared" si="0"/>
        <v>1</v>
      </c>
      <c r="G15" s="33">
        <v>5</v>
      </c>
      <c r="H15" s="33" t="str">
        <f t="shared" si="1"/>
        <v>⇙</v>
      </c>
      <c r="I15" s="33">
        <v>1</v>
      </c>
      <c r="J15" s="79"/>
    </row>
    <row r="16" spans="1:10" s="17" customFormat="1" ht="13.35" customHeight="1">
      <c r="A16" s="26"/>
      <c r="B16" s="33" t="s">
        <v>25</v>
      </c>
      <c r="C16" s="36" t="s">
        <v>214</v>
      </c>
      <c r="D16" s="49">
        <v>167.4</v>
      </c>
      <c r="E16" s="49">
        <v>166.9</v>
      </c>
      <c r="F16" s="62">
        <f t="shared" si="0"/>
        <v>0.5</v>
      </c>
      <c r="G16" s="33">
        <v>2</v>
      </c>
      <c r="H16" s="33" t="str">
        <f t="shared" si="1"/>
        <v>⇙</v>
      </c>
      <c r="I16" s="33">
        <v>1</v>
      </c>
      <c r="J16" s="79"/>
    </row>
    <row r="17" spans="1:10" s="17" customFormat="1" ht="13.35" customHeight="1">
      <c r="A17" s="26"/>
      <c r="B17" s="33" t="s">
        <v>37</v>
      </c>
      <c r="C17" s="36" t="s">
        <v>372</v>
      </c>
      <c r="D17" s="49">
        <v>170.2</v>
      </c>
      <c r="E17" s="49">
        <v>169</v>
      </c>
      <c r="F17" s="63">
        <f t="shared" si="0"/>
        <v>1.1999999999999886</v>
      </c>
      <c r="G17" s="33">
        <v>14</v>
      </c>
      <c r="H17" s="33" t="str">
        <f t="shared" si="1"/>
        <v>⇙</v>
      </c>
      <c r="I17" s="33">
        <v>3</v>
      </c>
      <c r="J17" s="79"/>
    </row>
    <row r="18" spans="1:10" s="17" customFormat="1" ht="13.35" customHeight="1">
      <c r="A18" s="26"/>
      <c r="B18" s="33" t="s">
        <v>19</v>
      </c>
      <c r="C18" s="38" t="s">
        <v>337</v>
      </c>
      <c r="D18" s="49">
        <v>170.9</v>
      </c>
      <c r="E18" s="49">
        <v>170.7</v>
      </c>
      <c r="F18" s="62">
        <f t="shared" si="0"/>
        <v>0.20000000000001705</v>
      </c>
      <c r="G18" s="33">
        <v>6</v>
      </c>
      <c r="H18" s="33" t="str">
        <f t="shared" si="1"/>
        <v>⇖</v>
      </c>
      <c r="I18" s="33">
        <v>9</v>
      </c>
      <c r="J18" s="79"/>
    </row>
    <row r="19" spans="1:10" s="17" customFormat="1" ht="13.35" customHeight="1">
      <c r="A19" s="27"/>
      <c r="B19" s="34" t="s">
        <v>55</v>
      </c>
      <c r="C19" s="39" t="s">
        <v>374</v>
      </c>
      <c r="D19" s="50">
        <v>172</v>
      </c>
      <c r="E19" s="54">
        <v>171.3</v>
      </c>
      <c r="F19" s="63">
        <f t="shared" si="0"/>
        <v>0.69999999999998863</v>
      </c>
      <c r="G19" s="34">
        <v>6</v>
      </c>
      <c r="H19" s="34" t="str">
        <f t="shared" si="1"/>
        <v>⇙</v>
      </c>
      <c r="I19" s="34">
        <v>2</v>
      </c>
      <c r="J19" s="79"/>
    </row>
    <row r="20" spans="1:10" s="17" customFormat="1" ht="13.35" customHeight="1">
      <c r="A20" s="25"/>
      <c r="B20" s="32" t="s">
        <v>30</v>
      </c>
      <c r="C20" s="35" t="s">
        <v>167</v>
      </c>
      <c r="D20" s="51">
        <v>111.6</v>
      </c>
      <c r="E20" s="49">
        <v>111.2</v>
      </c>
      <c r="F20" s="64">
        <f t="shared" si="0"/>
        <v>0.39999999999999147</v>
      </c>
      <c r="G20" s="33">
        <v>8</v>
      </c>
      <c r="H20" s="33" t="str">
        <f t="shared" si="1"/>
        <v>⇙</v>
      </c>
      <c r="I20" s="33">
        <v>4</v>
      </c>
      <c r="J20" s="79"/>
    </row>
    <row r="21" spans="1:10" s="17" customFormat="1" ht="13.35" customHeight="1">
      <c r="A21" s="26"/>
      <c r="B21" s="33" t="s">
        <v>35</v>
      </c>
      <c r="C21" s="36" t="s">
        <v>167</v>
      </c>
      <c r="D21" s="49">
        <v>117.6</v>
      </c>
      <c r="E21" s="49">
        <v>117</v>
      </c>
      <c r="F21" s="62">
        <f t="shared" si="0"/>
        <v>0.59999999999999432</v>
      </c>
      <c r="G21" s="33">
        <v>9</v>
      </c>
      <c r="H21" s="33" t="str">
        <f t="shared" si="1"/>
        <v>⇙</v>
      </c>
      <c r="I21" s="33">
        <v>1</v>
      </c>
      <c r="J21" s="79"/>
    </row>
    <row r="22" spans="1:10" s="17" customFormat="1" ht="13.35" customHeight="1">
      <c r="A22" s="26"/>
      <c r="B22" s="33" t="s">
        <v>36</v>
      </c>
      <c r="C22" s="36" t="s">
        <v>356</v>
      </c>
      <c r="D22" s="49">
        <v>123.7</v>
      </c>
      <c r="E22" s="49">
        <v>123</v>
      </c>
      <c r="F22" s="62">
        <f t="shared" si="0"/>
        <v>0.70000000000000284</v>
      </c>
      <c r="G22" s="33">
        <v>9</v>
      </c>
      <c r="H22" s="33" t="str">
        <f t="shared" si="1"/>
        <v>⇙</v>
      </c>
      <c r="I22" s="33">
        <v>1</v>
      </c>
      <c r="J22" s="79"/>
    </row>
    <row r="23" spans="1:10" s="17" customFormat="1" ht="13.35" customHeight="1">
      <c r="A23" s="26"/>
      <c r="B23" s="33" t="s">
        <v>7</v>
      </c>
      <c r="C23" s="36" t="s">
        <v>280</v>
      </c>
      <c r="D23" s="49">
        <v>129.69999999999999</v>
      </c>
      <c r="E23" s="49">
        <v>128.30000000000001</v>
      </c>
      <c r="F23" s="62">
        <f t="shared" si="0"/>
        <v>1.3999999999999773</v>
      </c>
      <c r="G23" s="33">
        <v>18</v>
      </c>
      <c r="H23" s="33" t="str">
        <f t="shared" si="1"/>
        <v>⇙</v>
      </c>
      <c r="I23" s="33">
        <v>4</v>
      </c>
      <c r="J23" s="79"/>
    </row>
    <row r="24" spans="1:10" s="17" customFormat="1" ht="13.35" customHeight="1">
      <c r="A24" s="26"/>
      <c r="B24" s="33" t="s">
        <v>39</v>
      </c>
      <c r="C24" s="36" t="s">
        <v>269</v>
      </c>
      <c r="D24" s="49">
        <v>136</v>
      </c>
      <c r="E24" s="49">
        <v>134.69999999999999</v>
      </c>
      <c r="F24" s="62">
        <f t="shared" si="0"/>
        <v>1.3000000000000114</v>
      </c>
      <c r="G24" s="33">
        <v>18</v>
      </c>
      <c r="H24" s="33" t="str">
        <f t="shared" si="1"/>
        <v>⇙</v>
      </c>
      <c r="I24" s="33">
        <v>1</v>
      </c>
      <c r="J24" s="79"/>
    </row>
    <row r="25" spans="1:10" s="17" customFormat="1" ht="13.35" customHeight="1">
      <c r="A25" s="26"/>
      <c r="B25" s="33" t="s">
        <v>42</v>
      </c>
      <c r="C25" s="36" t="s">
        <v>22</v>
      </c>
      <c r="D25" s="49">
        <v>142.5</v>
      </c>
      <c r="E25" s="49">
        <v>142.19999999999999</v>
      </c>
      <c r="F25" s="62">
        <f t="shared" si="0"/>
        <v>0.30000000000001137</v>
      </c>
      <c r="G25" s="33">
        <v>6</v>
      </c>
      <c r="H25" s="33" t="str">
        <f t="shared" si="1"/>
        <v>⇙</v>
      </c>
      <c r="I25" s="33">
        <v>1</v>
      </c>
      <c r="J25" s="79"/>
    </row>
    <row r="26" spans="1:10" s="17" customFormat="1" ht="13.35" customHeight="1">
      <c r="A26" s="23" t="s">
        <v>56</v>
      </c>
      <c r="B26" s="33" t="s">
        <v>47</v>
      </c>
      <c r="C26" s="36" t="s">
        <v>167</v>
      </c>
      <c r="D26" s="49">
        <v>149.19999999999999</v>
      </c>
      <c r="E26" s="49">
        <v>148.80000000000001</v>
      </c>
      <c r="F26" s="62">
        <f t="shared" si="0"/>
        <v>0.39999999999997726</v>
      </c>
      <c r="G26" s="33">
        <v>5</v>
      </c>
      <c r="H26" s="33" t="str">
        <f t="shared" si="1"/>
        <v>⇙</v>
      </c>
      <c r="I26" s="33">
        <v>1</v>
      </c>
      <c r="J26" s="79"/>
    </row>
    <row r="27" spans="1:10" s="17" customFormat="1" ht="13.35" customHeight="1">
      <c r="A27" s="26"/>
      <c r="B27" s="33" t="s">
        <v>50</v>
      </c>
      <c r="C27" s="36" t="s">
        <v>214</v>
      </c>
      <c r="D27" s="49">
        <v>153.5</v>
      </c>
      <c r="E27" s="49">
        <v>152.9</v>
      </c>
      <c r="F27" s="62">
        <f t="shared" si="0"/>
        <v>0.59999999999999432</v>
      </c>
      <c r="G27" s="33">
        <v>8</v>
      </c>
      <c r="H27" s="33" t="str">
        <f t="shared" si="1"/>
        <v>⇙</v>
      </c>
      <c r="I27" s="33">
        <v>1</v>
      </c>
      <c r="J27" s="79"/>
    </row>
    <row r="28" spans="1:10" s="17" customFormat="1" ht="13.35" customHeight="1">
      <c r="A28" s="26"/>
      <c r="B28" s="33" t="s">
        <v>53</v>
      </c>
      <c r="C28" s="36" t="s">
        <v>214</v>
      </c>
      <c r="D28" s="49">
        <v>156.19999999999999</v>
      </c>
      <c r="E28" s="49">
        <v>155.69999999999999</v>
      </c>
      <c r="F28" s="62">
        <f t="shared" si="0"/>
        <v>0.5</v>
      </c>
      <c r="G28" s="33">
        <v>6</v>
      </c>
      <c r="H28" s="33" t="str">
        <f t="shared" si="1"/>
        <v>⇙</v>
      </c>
      <c r="I28" s="33">
        <v>1</v>
      </c>
      <c r="J28" s="79"/>
    </row>
    <row r="29" spans="1:10" s="17" customFormat="1" ht="13.35" customHeight="1">
      <c r="A29" s="26"/>
      <c r="B29" s="33" t="s">
        <v>25</v>
      </c>
      <c r="C29" s="36" t="s">
        <v>214</v>
      </c>
      <c r="D29" s="49">
        <v>157.5</v>
      </c>
      <c r="E29" s="49">
        <v>157.1</v>
      </c>
      <c r="F29" s="62">
        <f t="shared" si="0"/>
        <v>0.40000000000000568</v>
      </c>
      <c r="G29" s="33">
        <v>5</v>
      </c>
      <c r="H29" s="33" t="str">
        <f t="shared" si="1"/>
        <v>⇙</v>
      </c>
      <c r="I29" s="33">
        <v>1</v>
      </c>
      <c r="J29" s="79"/>
    </row>
    <row r="30" spans="1:10" s="17" customFormat="1" ht="13.35" customHeight="1">
      <c r="A30" s="26"/>
      <c r="B30" s="33" t="s">
        <v>37</v>
      </c>
      <c r="C30" s="36" t="s">
        <v>373</v>
      </c>
      <c r="D30" s="49">
        <v>158.69999999999999</v>
      </c>
      <c r="E30" s="49">
        <v>157.9</v>
      </c>
      <c r="F30" s="63">
        <f t="shared" si="0"/>
        <v>0.79999999999998295</v>
      </c>
      <c r="G30" s="33">
        <v>8</v>
      </c>
      <c r="H30" s="33" t="str">
        <f t="shared" si="1"/>
        <v>⇖</v>
      </c>
      <c r="I30" s="33">
        <v>11</v>
      </c>
      <c r="J30" s="79"/>
    </row>
    <row r="31" spans="1:10" s="17" customFormat="1" ht="13.35" customHeight="1">
      <c r="A31" s="26"/>
      <c r="B31" s="33" t="s">
        <v>19</v>
      </c>
      <c r="C31" s="36" t="s">
        <v>372</v>
      </c>
      <c r="D31" s="49">
        <v>159</v>
      </c>
      <c r="E31" s="49">
        <v>157.9</v>
      </c>
      <c r="F31" s="63">
        <f t="shared" si="0"/>
        <v>1.0999999999999943</v>
      </c>
      <c r="G31" s="33">
        <v>13</v>
      </c>
      <c r="H31" s="33" t="str">
        <f t="shared" si="1"/>
        <v>⇙</v>
      </c>
      <c r="I31" s="33">
        <v>3</v>
      </c>
      <c r="J31" s="79"/>
    </row>
    <row r="32" spans="1:10" s="17" customFormat="1" ht="13.35" customHeight="1">
      <c r="A32" s="27"/>
      <c r="B32" s="34" t="s">
        <v>55</v>
      </c>
      <c r="C32" s="40" t="s">
        <v>128</v>
      </c>
      <c r="D32" s="50">
        <v>158.9</v>
      </c>
      <c r="E32" s="54">
        <v>158.9</v>
      </c>
      <c r="F32" s="65">
        <f t="shared" si="0"/>
        <v>0</v>
      </c>
      <c r="G32" s="34">
        <v>1</v>
      </c>
      <c r="H32" s="34" t="str">
        <f t="shared" si="1"/>
        <v>⇖</v>
      </c>
      <c r="I32" s="34">
        <v>7</v>
      </c>
      <c r="J32" s="79"/>
    </row>
    <row r="33" spans="1:10" s="15" customFormat="1" ht="5.0999999999999996" customHeight="1">
      <c r="A33" s="22"/>
      <c r="B33" s="22"/>
      <c r="C33" s="22"/>
      <c r="D33" s="45"/>
      <c r="E33" s="45"/>
      <c r="F33" s="57"/>
      <c r="G33" s="57"/>
      <c r="H33" s="57"/>
      <c r="I33" s="22"/>
      <c r="J33" s="77"/>
    </row>
    <row r="34" spans="1:10" s="15" customFormat="1" ht="13.35" customHeight="1">
      <c r="A34" s="22" t="s">
        <v>57</v>
      </c>
      <c r="B34" s="22"/>
      <c r="C34" s="22"/>
      <c r="D34" s="45"/>
      <c r="E34" s="45"/>
      <c r="F34" s="57"/>
      <c r="G34" s="57"/>
      <c r="H34" s="57"/>
      <c r="I34" s="22"/>
      <c r="J34" s="77"/>
    </row>
    <row r="35" spans="1:10" s="15" customFormat="1" ht="13.5" customHeight="1">
      <c r="A35" s="21"/>
      <c r="B35" s="29"/>
      <c r="C35" s="29"/>
      <c r="D35" s="46" t="s">
        <v>6</v>
      </c>
      <c r="E35" s="46" t="s">
        <v>128</v>
      </c>
      <c r="F35" s="58" t="s">
        <v>18</v>
      </c>
      <c r="G35" s="70" t="s">
        <v>18</v>
      </c>
      <c r="H35" s="71"/>
      <c r="I35" s="74" t="s">
        <v>18</v>
      </c>
      <c r="J35" s="77"/>
    </row>
    <row r="36" spans="1:10" s="15" customFormat="1" ht="13.5" customHeight="1">
      <c r="A36" s="23" t="s">
        <v>21</v>
      </c>
      <c r="B36" s="30" t="s">
        <v>26</v>
      </c>
      <c r="C36" s="30" t="s">
        <v>23</v>
      </c>
      <c r="D36" s="47" t="s">
        <v>1</v>
      </c>
      <c r="E36" s="47" t="s">
        <v>1</v>
      </c>
      <c r="F36" s="59" t="s">
        <v>0</v>
      </c>
      <c r="G36" s="59" t="s">
        <v>20</v>
      </c>
      <c r="H36" s="72" t="s">
        <v>318</v>
      </c>
      <c r="I36" s="23" t="s">
        <v>17</v>
      </c>
      <c r="J36" s="77"/>
    </row>
    <row r="37" spans="1:10" s="16" customFormat="1" ht="13.5" customHeight="1">
      <c r="A37" s="24"/>
      <c r="B37" s="31"/>
      <c r="C37" s="31"/>
      <c r="D37" s="48" t="s">
        <v>58</v>
      </c>
      <c r="E37" s="48" t="s">
        <v>58</v>
      </c>
      <c r="F37" s="60" t="s">
        <v>10</v>
      </c>
      <c r="G37" s="60" t="s">
        <v>29</v>
      </c>
      <c r="H37" s="73"/>
      <c r="I37" s="75" t="s">
        <v>29</v>
      </c>
      <c r="J37" s="78"/>
    </row>
    <row r="38" spans="1:10" s="17" customFormat="1" ht="13.35" customHeight="1">
      <c r="A38" s="25"/>
      <c r="B38" s="32" t="s">
        <v>30</v>
      </c>
      <c r="C38" s="35" t="s">
        <v>203</v>
      </c>
      <c r="D38" s="51">
        <v>20.100000000000001</v>
      </c>
      <c r="E38" s="49">
        <v>19.8</v>
      </c>
      <c r="F38" s="64">
        <f t="shared" ref="F38:F63" si="2">D38-E38</f>
        <v>0.30000000000000071</v>
      </c>
      <c r="G38" s="33">
        <v>2</v>
      </c>
      <c r="H38" s="33" t="str">
        <f t="shared" ref="H38:H50" si="3">IF(G38&gt;I38,"⇙",IF(G38=I38,"⇒","⇖"))</f>
        <v>⇖</v>
      </c>
      <c r="I38" s="33">
        <v>4</v>
      </c>
      <c r="J38" s="79"/>
    </row>
    <row r="39" spans="1:10" s="17" customFormat="1" ht="13.35" customHeight="1">
      <c r="A39" s="26"/>
      <c r="B39" s="33" t="s">
        <v>35</v>
      </c>
      <c r="C39" s="36" t="s">
        <v>379</v>
      </c>
      <c r="D39" s="52">
        <v>22.5</v>
      </c>
      <c r="E39" s="49">
        <v>22.4</v>
      </c>
      <c r="F39" s="62">
        <f t="shared" si="2"/>
        <v>0.10000000000000142</v>
      </c>
      <c r="G39" s="33">
        <v>3</v>
      </c>
      <c r="H39" s="33" t="str">
        <f t="shared" si="3"/>
        <v>⇙</v>
      </c>
      <c r="I39" s="33">
        <v>2</v>
      </c>
      <c r="J39" s="79"/>
    </row>
    <row r="40" spans="1:10" s="17" customFormat="1" ht="13.35" customHeight="1">
      <c r="A40" s="26"/>
      <c r="B40" s="33" t="s">
        <v>36</v>
      </c>
      <c r="C40" s="36" t="s">
        <v>310</v>
      </c>
      <c r="D40" s="49">
        <v>25.9</v>
      </c>
      <c r="E40" s="49">
        <v>25.5</v>
      </c>
      <c r="F40" s="62">
        <f t="shared" si="2"/>
        <v>0.39999999999999858</v>
      </c>
      <c r="G40" s="33">
        <v>4</v>
      </c>
      <c r="H40" s="33" t="str">
        <f t="shared" si="3"/>
        <v>⇙</v>
      </c>
      <c r="I40" s="33">
        <v>1</v>
      </c>
      <c r="J40" s="79"/>
    </row>
    <row r="41" spans="1:10" s="17" customFormat="1" ht="13.35" customHeight="1">
      <c r="A41" s="26"/>
      <c r="B41" s="33" t="s">
        <v>7</v>
      </c>
      <c r="C41" s="36" t="s">
        <v>203</v>
      </c>
      <c r="D41" s="49">
        <v>29.3</v>
      </c>
      <c r="E41" s="49">
        <v>29</v>
      </c>
      <c r="F41" s="62">
        <f t="shared" si="2"/>
        <v>0.30000000000000071</v>
      </c>
      <c r="G41" s="33">
        <v>4</v>
      </c>
      <c r="H41" s="33" t="str">
        <f t="shared" si="3"/>
        <v>⇙</v>
      </c>
      <c r="I41" s="33">
        <v>2</v>
      </c>
      <c r="J41" s="79"/>
    </row>
    <row r="42" spans="1:10" s="17" customFormat="1" ht="13.35" customHeight="1">
      <c r="A42" s="26"/>
      <c r="B42" s="33" t="s">
        <v>39</v>
      </c>
      <c r="C42" s="36" t="s">
        <v>203</v>
      </c>
      <c r="D42" s="49">
        <v>34.1</v>
      </c>
      <c r="E42" s="49">
        <v>33</v>
      </c>
      <c r="F42" s="62">
        <f t="shared" si="2"/>
        <v>1.1000000000000014</v>
      </c>
      <c r="G42" s="33">
        <v>4</v>
      </c>
      <c r="H42" s="33" t="str">
        <f t="shared" si="3"/>
        <v>⇒</v>
      </c>
      <c r="I42" s="33">
        <v>4</v>
      </c>
      <c r="J42" s="79"/>
    </row>
    <row r="43" spans="1:10" s="17" customFormat="1" ht="13.35" customHeight="1">
      <c r="A43" s="26"/>
      <c r="B43" s="33" t="s">
        <v>42</v>
      </c>
      <c r="C43" s="36" t="s">
        <v>77</v>
      </c>
      <c r="D43" s="49">
        <v>37.299999999999997</v>
      </c>
      <c r="E43" s="49">
        <v>37.1</v>
      </c>
      <c r="F43" s="62">
        <f t="shared" si="2"/>
        <v>0.19999999999999574</v>
      </c>
      <c r="G43" s="33">
        <v>3</v>
      </c>
      <c r="H43" s="33" t="str">
        <f t="shared" si="3"/>
        <v>⇙</v>
      </c>
      <c r="I43" s="33">
        <v>2</v>
      </c>
      <c r="J43" s="79"/>
    </row>
    <row r="44" spans="1:10" s="17" customFormat="1" ht="13.35" customHeight="1">
      <c r="A44" s="23" t="s">
        <v>45</v>
      </c>
      <c r="B44" s="33" t="s">
        <v>47</v>
      </c>
      <c r="C44" s="36" t="s">
        <v>76</v>
      </c>
      <c r="D44" s="49">
        <v>42.4</v>
      </c>
      <c r="E44" s="49">
        <v>41.4</v>
      </c>
      <c r="F44" s="62">
        <f t="shared" si="2"/>
        <v>1</v>
      </c>
      <c r="G44" s="33">
        <v>6</v>
      </c>
      <c r="H44" s="33" t="str">
        <f t="shared" si="3"/>
        <v>⇙</v>
      </c>
      <c r="I44" s="33">
        <v>1</v>
      </c>
      <c r="J44" s="79"/>
    </row>
    <row r="45" spans="1:10" s="17" customFormat="1" ht="13.35" customHeight="1">
      <c r="A45" s="26"/>
      <c r="B45" s="33" t="s">
        <v>50</v>
      </c>
      <c r="C45" s="41" t="s">
        <v>76</v>
      </c>
      <c r="D45" s="49">
        <v>47.6</v>
      </c>
      <c r="E45" s="49">
        <v>47.2</v>
      </c>
      <c r="F45" s="62">
        <f t="shared" si="2"/>
        <v>0.39999999999999858</v>
      </c>
      <c r="G45" s="33">
        <v>4</v>
      </c>
      <c r="H45" s="33" t="str">
        <f t="shared" si="3"/>
        <v>⇙</v>
      </c>
      <c r="I45" s="33">
        <v>1</v>
      </c>
      <c r="J45" s="79"/>
    </row>
    <row r="46" spans="1:10" s="17" customFormat="1" ht="13.35" customHeight="1">
      <c r="A46" s="26"/>
      <c r="B46" s="33" t="s">
        <v>53</v>
      </c>
      <c r="C46" s="41" t="s">
        <v>375</v>
      </c>
      <c r="D46" s="49">
        <v>53</v>
      </c>
      <c r="E46" s="49">
        <v>52.9</v>
      </c>
      <c r="F46" s="62">
        <f t="shared" si="2"/>
        <v>0.10000000000000142</v>
      </c>
      <c r="G46" s="33">
        <v>2</v>
      </c>
      <c r="H46" s="33" t="str">
        <f t="shared" si="3"/>
        <v>⇖</v>
      </c>
      <c r="I46" s="33">
        <v>3</v>
      </c>
      <c r="J46" s="79"/>
    </row>
    <row r="47" spans="1:10" s="17" customFormat="1" ht="13.35" customHeight="1">
      <c r="A47" s="26"/>
      <c r="B47" s="33" t="s">
        <v>25</v>
      </c>
      <c r="C47" s="36" t="s">
        <v>375</v>
      </c>
      <c r="D47" s="49">
        <v>57.1</v>
      </c>
      <c r="E47" s="49">
        <v>56.9</v>
      </c>
      <c r="F47" s="62">
        <f t="shared" si="2"/>
        <v>0.20000000000000284</v>
      </c>
      <c r="G47" s="33">
        <v>2</v>
      </c>
      <c r="H47" s="33" t="str">
        <f t="shared" si="3"/>
        <v>⇒</v>
      </c>
      <c r="I47" s="33">
        <v>2</v>
      </c>
      <c r="J47" s="79"/>
    </row>
    <row r="48" spans="1:10" s="17" customFormat="1" ht="13.35" customHeight="1">
      <c r="A48" s="26"/>
      <c r="B48" s="33" t="s">
        <v>37</v>
      </c>
      <c r="C48" s="36" t="s">
        <v>376</v>
      </c>
      <c r="D48" s="49">
        <v>62.4</v>
      </c>
      <c r="E48" s="49">
        <v>62.4</v>
      </c>
      <c r="F48" s="62">
        <f t="shared" si="2"/>
        <v>0</v>
      </c>
      <c r="G48" s="33">
        <v>1</v>
      </c>
      <c r="H48" s="33" t="str">
        <f t="shared" si="3"/>
        <v>⇒</v>
      </c>
      <c r="I48" s="33">
        <v>1</v>
      </c>
      <c r="J48" s="79"/>
    </row>
    <row r="49" spans="1:10" s="17" customFormat="1" ht="13.35" customHeight="1">
      <c r="A49" s="26"/>
      <c r="B49" s="33" t="s">
        <v>19</v>
      </c>
      <c r="C49" s="36" t="s">
        <v>376</v>
      </c>
      <c r="D49" s="49">
        <v>63.6</v>
      </c>
      <c r="E49" s="49">
        <v>63.6</v>
      </c>
      <c r="F49" s="62">
        <f t="shared" si="2"/>
        <v>0</v>
      </c>
      <c r="G49" s="33">
        <v>1</v>
      </c>
      <c r="H49" s="33" t="str">
        <f t="shared" si="3"/>
        <v>⇒</v>
      </c>
      <c r="I49" s="33">
        <v>1</v>
      </c>
      <c r="J49" s="79"/>
    </row>
    <row r="50" spans="1:10" s="17" customFormat="1" ht="13.35" customHeight="1">
      <c r="A50" s="27"/>
      <c r="B50" s="34" t="s">
        <v>55</v>
      </c>
      <c r="C50" s="36" t="s">
        <v>376</v>
      </c>
      <c r="D50" s="50">
        <v>65.8</v>
      </c>
      <c r="E50" s="54">
        <v>65.8</v>
      </c>
      <c r="F50" s="66">
        <f t="shared" si="2"/>
        <v>0</v>
      </c>
      <c r="G50" s="34">
        <v>1</v>
      </c>
      <c r="H50" s="34" t="str">
        <f t="shared" si="3"/>
        <v>⇖</v>
      </c>
      <c r="I50" s="34">
        <v>2</v>
      </c>
      <c r="J50" s="79"/>
    </row>
    <row r="51" spans="1:10" s="17" customFormat="1" ht="13.35" customHeight="1">
      <c r="A51" s="25"/>
      <c r="B51" s="32" t="s">
        <v>30</v>
      </c>
      <c r="C51" s="35" t="s">
        <v>76</v>
      </c>
      <c r="D51" s="51">
        <v>19.899999999999999</v>
      </c>
      <c r="E51" s="49">
        <v>19.399999999999999</v>
      </c>
      <c r="F51" s="64">
        <f t="shared" si="2"/>
        <v>0.5</v>
      </c>
      <c r="G51" s="33">
        <v>5</v>
      </c>
      <c r="H51" s="33" t="str">
        <f>IF(G51&gt;I51,"⇙",IF(G51=I51,"－","⇖"))</f>
        <v>⇙</v>
      </c>
      <c r="I51" s="33">
        <v>2</v>
      </c>
      <c r="J51" s="79"/>
    </row>
    <row r="52" spans="1:10" s="17" customFormat="1" ht="13.35" customHeight="1">
      <c r="A52" s="26"/>
      <c r="B52" s="33" t="s">
        <v>35</v>
      </c>
      <c r="C52" s="36" t="s">
        <v>203</v>
      </c>
      <c r="D52" s="49">
        <v>22</v>
      </c>
      <c r="E52" s="49">
        <v>21.9</v>
      </c>
      <c r="F52" s="63">
        <f t="shared" si="2"/>
        <v>0.10000000000000142</v>
      </c>
      <c r="G52" s="33">
        <v>2</v>
      </c>
      <c r="H52" s="33" t="str">
        <f t="shared" ref="H52:H62" si="4">IF(G52&gt;I52,"⇙",IF(G52=I52,"⇒","⇖"))</f>
        <v>⇒</v>
      </c>
      <c r="I52" s="33">
        <v>2</v>
      </c>
      <c r="J52" s="79"/>
    </row>
    <row r="53" spans="1:10" s="17" customFormat="1" ht="13.35" customHeight="1">
      <c r="A53" s="26"/>
      <c r="B53" s="33" t="s">
        <v>36</v>
      </c>
      <c r="C53" s="36" t="s">
        <v>375</v>
      </c>
      <c r="D53" s="49">
        <v>25</v>
      </c>
      <c r="E53" s="49">
        <v>24.7</v>
      </c>
      <c r="F53" s="63">
        <f t="shared" si="2"/>
        <v>0.30000000000000071</v>
      </c>
      <c r="G53" s="33">
        <v>7</v>
      </c>
      <c r="H53" s="33" t="str">
        <f t="shared" si="4"/>
        <v>⇙</v>
      </c>
      <c r="I53" s="33">
        <v>1</v>
      </c>
      <c r="J53" s="79"/>
    </row>
    <row r="54" spans="1:10" s="17" customFormat="1" ht="13.35" customHeight="1">
      <c r="A54" s="26"/>
      <c r="B54" s="33" t="s">
        <v>7</v>
      </c>
      <c r="C54" s="36" t="s">
        <v>203</v>
      </c>
      <c r="D54" s="49">
        <v>29.2</v>
      </c>
      <c r="E54" s="49">
        <v>27.9</v>
      </c>
      <c r="F54" s="63">
        <f t="shared" si="2"/>
        <v>1.3000000000000007</v>
      </c>
      <c r="G54" s="33">
        <v>5</v>
      </c>
      <c r="H54" s="33" t="str">
        <f t="shared" si="4"/>
        <v>⇙</v>
      </c>
      <c r="I54" s="33">
        <v>2</v>
      </c>
      <c r="J54" s="79"/>
    </row>
    <row r="55" spans="1:10" s="17" customFormat="1" ht="13.35" customHeight="1">
      <c r="A55" s="26"/>
      <c r="B55" s="33" t="s">
        <v>39</v>
      </c>
      <c r="C55" s="36" t="s">
        <v>76</v>
      </c>
      <c r="D55" s="49">
        <v>32.4</v>
      </c>
      <c r="E55" s="49">
        <v>31.4</v>
      </c>
      <c r="F55" s="63">
        <f t="shared" si="2"/>
        <v>1</v>
      </c>
      <c r="G55" s="33">
        <v>11</v>
      </c>
      <c r="H55" s="33" t="str">
        <f t="shared" si="4"/>
        <v>⇙</v>
      </c>
      <c r="I55" s="33">
        <v>1</v>
      </c>
      <c r="J55" s="79"/>
    </row>
    <row r="56" spans="1:10" s="17" customFormat="1" ht="13.35" customHeight="1">
      <c r="A56" s="26"/>
      <c r="B56" s="33" t="s">
        <v>42</v>
      </c>
      <c r="C56" s="36" t="s">
        <v>203</v>
      </c>
      <c r="D56" s="49">
        <v>36.9</v>
      </c>
      <c r="E56" s="49">
        <v>36.200000000000003</v>
      </c>
      <c r="F56" s="63">
        <f t="shared" si="2"/>
        <v>0.69999999999999574</v>
      </c>
      <c r="G56" s="33">
        <v>5</v>
      </c>
      <c r="H56" s="33" t="str">
        <f t="shared" si="4"/>
        <v>⇙</v>
      </c>
      <c r="I56" s="33">
        <v>2</v>
      </c>
      <c r="J56" s="79"/>
    </row>
    <row r="57" spans="1:10" s="17" customFormat="1" ht="13.35" customHeight="1">
      <c r="A57" s="23" t="s">
        <v>56</v>
      </c>
      <c r="B57" s="33" t="s">
        <v>47</v>
      </c>
      <c r="C57" s="36" t="s">
        <v>301</v>
      </c>
      <c r="D57" s="49">
        <v>42</v>
      </c>
      <c r="E57" s="49">
        <v>42</v>
      </c>
      <c r="F57" s="63">
        <f t="shared" si="2"/>
        <v>0</v>
      </c>
      <c r="G57" s="33">
        <v>1</v>
      </c>
      <c r="H57" s="33" t="str">
        <f t="shared" si="4"/>
        <v>⇖</v>
      </c>
      <c r="I57" s="33">
        <v>2</v>
      </c>
      <c r="J57" s="79"/>
    </row>
    <row r="58" spans="1:10" s="17" customFormat="1" ht="13.35" customHeight="1">
      <c r="A58" s="26"/>
      <c r="B58" s="33" t="s">
        <v>50</v>
      </c>
      <c r="C58" s="36" t="s">
        <v>76</v>
      </c>
      <c r="D58" s="49">
        <v>47.1</v>
      </c>
      <c r="E58" s="49">
        <v>45.2</v>
      </c>
      <c r="F58" s="63">
        <f t="shared" si="2"/>
        <v>1.8999999999999986</v>
      </c>
      <c r="G58" s="33">
        <v>7</v>
      </c>
      <c r="H58" s="33" t="str">
        <f t="shared" si="4"/>
        <v>⇙</v>
      </c>
      <c r="I58" s="33">
        <v>3</v>
      </c>
      <c r="J58" s="79"/>
    </row>
    <row r="59" spans="1:10" s="17" customFormat="1" ht="13.35" customHeight="1">
      <c r="A59" s="26"/>
      <c r="B59" s="33" t="s">
        <v>53</v>
      </c>
      <c r="C59" s="36" t="s">
        <v>76</v>
      </c>
      <c r="D59" s="49">
        <v>50</v>
      </c>
      <c r="E59" s="49">
        <v>49</v>
      </c>
      <c r="F59" s="63">
        <f t="shared" si="2"/>
        <v>1</v>
      </c>
      <c r="G59" s="33">
        <v>3</v>
      </c>
      <c r="H59" s="33" t="str">
        <f t="shared" si="4"/>
        <v>⇙</v>
      </c>
      <c r="I59" s="33">
        <v>1</v>
      </c>
      <c r="J59" s="79"/>
    </row>
    <row r="60" spans="1:10" s="17" customFormat="1" ht="13.35" customHeight="1">
      <c r="A60" s="26"/>
      <c r="B60" s="33" t="s">
        <v>25</v>
      </c>
      <c r="C60" s="36" t="s">
        <v>76</v>
      </c>
      <c r="D60" s="49">
        <v>51.7</v>
      </c>
      <c r="E60" s="49">
        <v>51.2</v>
      </c>
      <c r="F60" s="63">
        <f t="shared" si="2"/>
        <v>0.5</v>
      </c>
      <c r="G60" s="33">
        <v>5</v>
      </c>
      <c r="H60" s="33" t="str">
        <f t="shared" si="4"/>
        <v>⇙</v>
      </c>
      <c r="I60" s="33">
        <v>3</v>
      </c>
      <c r="J60" s="79"/>
    </row>
    <row r="61" spans="1:10" s="17" customFormat="1" ht="13.35" customHeight="1">
      <c r="A61" s="26"/>
      <c r="B61" s="33" t="s">
        <v>37</v>
      </c>
      <c r="C61" s="36" t="s">
        <v>76</v>
      </c>
      <c r="D61" s="49">
        <v>54</v>
      </c>
      <c r="E61" s="49">
        <v>53.7</v>
      </c>
      <c r="F61" s="63">
        <f t="shared" si="2"/>
        <v>0.29999999999999716</v>
      </c>
      <c r="G61" s="33">
        <v>2</v>
      </c>
      <c r="H61" s="33" t="str">
        <f t="shared" si="4"/>
        <v>⇖</v>
      </c>
      <c r="I61" s="33">
        <v>6</v>
      </c>
      <c r="J61" s="79"/>
    </row>
    <row r="62" spans="1:10" s="17" customFormat="1" ht="13.35" customHeight="1">
      <c r="A62" s="26"/>
      <c r="B62" s="33" t="s">
        <v>19</v>
      </c>
      <c r="C62" s="36" t="s">
        <v>378</v>
      </c>
      <c r="D62" s="49">
        <v>53.9</v>
      </c>
      <c r="E62" s="49">
        <v>53.6</v>
      </c>
      <c r="F62" s="63">
        <f t="shared" si="2"/>
        <v>0.29999999999999716</v>
      </c>
      <c r="G62" s="33">
        <v>3</v>
      </c>
      <c r="H62" s="33" t="str">
        <f t="shared" si="4"/>
        <v>⇙</v>
      </c>
      <c r="I62" s="33">
        <v>1</v>
      </c>
      <c r="J62" s="79"/>
    </row>
    <row r="63" spans="1:10" s="17" customFormat="1" ht="13.35" customHeight="1">
      <c r="A63" s="27"/>
      <c r="B63" s="34" t="s">
        <v>55</v>
      </c>
      <c r="C63" s="39" t="s">
        <v>376</v>
      </c>
      <c r="D63" s="50">
        <v>55.3</v>
      </c>
      <c r="E63" s="54">
        <v>55.3</v>
      </c>
      <c r="F63" s="65">
        <f t="shared" si="2"/>
        <v>0</v>
      </c>
      <c r="G63" s="34">
        <v>1</v>
      </c>
      <c r="H63" s="34" t="str">
        <f>IF(G63&gt;I63,"⇙",IF(G63=I63,"－","⇖"))</f>
        <v>⇖</v>
      </c>
      <c r="I63" s="34">
        <v>22</v>
      </c>
      <c r="J63" s="79"/>
    </row>
    <row r="64" spans="1:10" s="18" customFormat="1">
      <c r="D64" s="53"/>
      <c r="E64" s="53"/>
      <c r="F64" s="67"/>
      <c r="G64" s="67"/>
      <c r="H64" s="67"/>
      <c r="J64" s="53"/>
    </row>
    <row r="68" spans="3:3" ht="13.5">
      <c r="C68" s="42"/>
    </row>
  </sheetData>
  <mergeCells count="2">
    <mergeCell ref="H5:H6"/>
    <mergeCell ref="H36:H37"/>
  </mergeCells>
  <phoneticPr fontId="12"/>
  <printOptions horizontalCentered="1" verticalCentered="1"/>
  <pageMargins left="0.59055118110236227" right="0.39370078740157483" top="0.51181102362204722" bottom="0.51181102362204722" header="0.31496062992125984" footer="0.31496062992125984"/>
  <pageSetup paperSize="9" fitToWidth="1" fitToHeight="1" orientation="portrait" usePrinterDefaults="1" r:id="rId1"/>
  <headerFooter scaleWithDoc="0" alignWithMargins="0">
    <oddFooter>&amp;C- 3 -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2D050"/>
  </sheetPr>
  <dimension ref="B3:Y105"/>
  <sheetViews>
    <sheetView showGridLines="0" view="pageBreakPreview" zoomScaleNormal="75" zoomScaleSheetLayoutView="100" workbookViewId="0">
      <selection activeCell="M5" sqref="M5"/>
    </sheetView>
  </sheetViews>
  <sheetFormatPr defaultRowHeight="13.5"/>
  <cols>
    <col min="1" max="1" width="10.25" bestFit="1" customWidth="1"/>
    <col min="2" max="12" width="9" customWidth="1"/>
    <col min="13" max="13" width="8" bestFit="1" customWidth="1"/>
    <col min="14" max="16384" width="9" customWidth="1"/>
  </cols>
  <sheetData>
    <row r="1" spans="12:25" ht="13.5" customHeight="1"/>
    <row r="3" spans="12:25" ht="13.5" customHeight="1">
      <c r="L3" t="s">
        <v>162</v>
      </c>
    </row>
    <row r="4" spans="12:25">
      <c r="L4" s="85"/>
      <c r="M4" s="86" t="s">
        <v>264</v>
      </c>
      <c r="N4" s="86" t="s">
        <v>201</v>
      </c>
      <c r="O4" s="86" t="s">
        <v>265</v>
      </c>
      <c r="P4" s="86" t="s">
        <v>209</v>
      </c>
      <c r="Q4" s="86" t="s">
        <v>266</v>
      </c>
      <c r="R4" s="86" t="s">
        <v>78</v>
      </c>
      <c r="S4" s="86" t="s">
        <v>267</v>
      </c>
      <c r="T4" s="86" t="s">
        <v>244</v>
      </c>
      <c r="U4" s="86" t="s">
        <v>182</v>
      </c>
      <c r="V4" s="86" t="s">
        <v>268</v>
      </c>
      <c r="W4" s="86" t="s">
        <v>270</v>
      </c>
      <c r="X4" s="86" t="s">
        <v>271</v>
      </c>
      <c r="Y4" s="86" t="s">
        <v>272</v>
      </c>
    </row>
    <row r="5" spans="12:25">
      <c r="L5" s="85" t="s">
        <v>73</v>
      </c>
      <c r="M5" s="82">
        <v>112</v>
      </c>
      <c r="N5" s="82">
        <v>117.7</v>
      </c>
      <c r="O5" s="82">
        <v>123.7</v>
      </c>
      <c r="P5" s="82">
        <v>129.69999999999999</v>
      </c>
      <c r="Q5" s="82">
        <v>134.9</v>
      </c>
      <c r="R5" s="82">
        <v>140.4</v>
      </c>
      <c r="S5" s="82">
        <v>147.19999999999999</v>
      </c>
      <c r="T5" s="82">
        <v>155.1</v>
      </c>
      <c r="U5" s="82">
        <v>162.1</v>
      </c>
      <c r="V5" s="82">
        <v>166.9</v>
      </c>
      <c r="W5" s="82">
        <v>169</v>
      </c>
      <c r="X5" s="82">
        <v>170.7</v>
      </c>
      <c r="Y5" s="82">
        <v>171.3</v>
      </c>
    </row>
    <row r="6" spans="12:25">
      <c r="L6" s="85" t="s">
        <v>74</v>
      </c>
      <c r="M6" s="82">
        <v>111.6</v>
      </c>
      <c r="N6" s="82">
        <v>117.5</v>
      </c>
      <c r="O6" s="82">
        <v>123.5</v>
      </c>
      <c r="P6" s="82">
        <v>129.1</v>
      </c>
      <c r="Q6" s="82">
        <v>134.5</v>
      </c>
      <c r="R6" s="82">
        <v>140.1</v>
      </c>
      <c r="S6" s="82">
        <v>146.6</v>
      </c>
      <c r="T6" s="82">
        <v>154.30000000000001</v>
      </c>
      <c r="U6" s="82">
        <v>161.4</v>
      </c>
      <c r="V6" s="82">
        <v>166.1</v>
      </c>
      <c r="W6" s="82">
        <v>168.8</v>
      </c>
      <c r="X6" s="82">
        <v>170.2</v>
      </c>
      <c r="Y6" s="82">
        <v>170.7</v>
      </c>
    </row>
    <row r="7" spans="12:25">
      <c r="L7" s="85" t="s">
        <v>75</v>
      </c>
      <c r="M7" s="82">
        <v>19.8</v>
      </c>
      <c r="N7" s="82">
        <v>22.4</v>
      </c>
      <c r="O7" s="82">
        <v>25.5</v>
      </c>
      <c r="P7" s="82">
        <v>29</v>
      </c>
      <c r="Q7" s="82">
        <v>33</v>
      </c>
      <c r="R7" s="82">
        <v>37.1</v>
      </c>
      <c r="S7" s="82">
        <v>41.4</v>
      </c>
      <c r="T7" s="82">
        <v>47.2</v>
      </c>
      <c r="U7" s="82">
        <v>52.9</v>
      </c>
      <c r="V7" s="82">
        <v>56.9</v>
      </c>
      <c r="W7" s="82">
        <v>62.4</v>
      </c>
      <c r="X7" s="82">
        <v>63.6</v>
      </c>
      <c r="Y7" s="82">
        <v>65.8</v>
      </c>
    </row>
    <row r="8" spans="12:25">
      <c r="L8" s="85" t="s">
        <v>79</v>
      </c>
      <c r="M8" s="83">
        <v>19.399999999999999</v>
      </c>
      <c r="N8" s="83">
        <v>22</v>
      </c>
      <c r="O8" s="83">
        <v>24.9</v>
      </c>
      <c r="P8" s="83">
        <v>28.4</v>
      </c>
      <c r="Q8" s="83">
        <v>32</v>
      </c>
      <c r="R8" s="83">
        <v>35.9</v>
      </c>
      <c r="S8" s="83">
        <v>40.4</v>
      </c>
      <c r="T8" s="83">
        <v>45.8</v>
      </c>
      <c r="U8" s="83">
        <v>50.9</v>
      </c>
      <c r="V8" s="83">
        <v>55.2</v>
      </c>
      <c r="W8" s="83">
        <v>58.9</v>
      </c>
      <c r="X8" s="83">
        <v>60.9</v>
      </c>
      <c r="Y8" s="83">
        <v>62.6</v>
      </c>
    </row>
    <row r="9" spans="12:25">
      <c r="M9" s="80"/>
      <c r="N9" s="80"/>
      <c r="O9" s="80"/>
      <c r="P9" s="80"/>
      <c r="Q9" s="80"/>
      <c r="R9" s="80"/>
      <c r="S9" s="80"/>
      <c r="T9" s="80"/>
      <c r="U9" s="80"/>
      <c r="V9" s="80"/>
      <c r="W9" s="80"/>
      <c r="X9" s="80"/>
      <c r="Y9" s="80"/>
    </row>
    <row r="10" spans="12:25">
      <c r="L10" s="85" t="s">
        <v>81</v>
      </c>
      <c r="M10" s="80"/>
      <c r="N10" s="80"/>
      <c r="O10" s="80"/>
      <c r="P10" s="80"/>
      <c r="Q10" s="80"/>
      <c r="R10" s="80"/>
      <c r="S10" s="80"/>
      <c r="T10" s="80"/>
      <c r="U10" s="80"/>
      <c r="V10" s="80"/>
      <c r="W10" s="80"/>
      <c r="X10" s="80"/>
      <c r="Y10" s="80"/>
    </row>
    <row r="11" spans="12:25">
      <c r="M11" s="86" t="s">
        <v>264</v>
      </c>
      <c r="N11" s="86" t="s">
        <v>201</v>
      </c>
      <c r="O11" s="86" t="s">
        <v>265</v>
      </c>
      <c r="P11" s="86" t="s">
        <v>209</v>
      </c>
      <c r="Q11" s="86" t="s">
        <v>266</v>
      </c>
      <c r="R11" s="86" t="s">
        <v>78</v>
      </c>
      <c r="S11" s="86" t="s">
        <v>267</v>
      </c>
      <c r="T11" s="86" t="s">
        <v>244</v>
      </c>
      <c r="U11" s="86" t="s">
        <v>182</v>
      </c>
      <c r="V11" s="86" t="s">
        <v>268</v>
      </c>
      <c r="W11" s="86" t="s">
        <v>270</v>
      </c>
      <c r="X11" s="86" t="s">
        <v>271</v>
      </c>
      <c r="Y11" s="86" t="s">
        <v>272</v>
      </c>
    </row>
    <row r="12" spans="12:25">
      <c r="L12" t="s">
        <v>73</v>
      </c>
      <c r="M12" s="82">
        <v>111.2</v>
      </c>
      <c r="N12" s="82">
        <v>117</v>
      </c>
      <c r="O12" s="82">
        <v>123</v>
      </c>
      <c r="P12" s="82">
        <v>128.30000000000001</v>
      </c>
      <c r="Q12" s="82">
        <v>134.69999999999999</v>
      </c>
      <c r="R12" s="82">
        <v>142.19999999999999</v>
      </c>
      <c r="S12" s="82">
        <v>148.80000000000001</v>
      </c>
      <c r="T12" s="82">
        <v>152.9</v>
      </c>
      <c r="U12" s="82">
        <v>155.69999999999999</v>
      </c>
      <c r="V12" s="82">
        <v>157.1</v>
      </c>
      <c r="W12" s="82">
        <v>157.9</v>
      </c>
      <c r="X12" s="82">
        <v>157.9</v>
      </c>
      <c r="Y12" s="82">
        <v>158.9</v>
      </c>
    </row>
    <row r="13" spans="12:25">
      <c r="L13" t="s">
        <v>74</v>
      </c>
      <c r="M13" s="82">
        <v>110.6</v>
      </c>
      <c r="N13" s="82">
        <v>116.7</v>
      </c>
      <c r="O13" s="82">
        <v>122.6</v>
      </c>
      <c r="P13" s="82">
        <v>128.5</v>
      </c>
      <c r="Q13" s="82">
        <v>134.80000000000001</v>
      </c>
      <c r="R13" s="82">
        <v>141.5</v>
      </c>
      <c r="S13" s="82">
        <v>148</v>
      </c>
      <c r="T13" s="82">
        <v>152.6</v>
      </c>
      <c r="U13" s="82">
        <v>155.19999999999999</v>
      </c>
      <c r="V13" s="82">
        <v>156.69999999999999</v>
      </c>
      <c r="W13" s="82">
        <v>157.30000000000001</v>
      </c>
      <c r="X13" s="82">
        <v>157.69999999999999</v>
      </c>
      <c r="Y13" s="82">
        <v>157.9</v>
      </c>
    </row>
    <row r="14" spans="12:25">
      <c r="L14" t="s">
        <v>75</v>
      </c>
      <c r="M14" s="82">
        <v>19.399999999999999</v>
      </c>
      <c r="N14" s="82">
        <v>21.9</v>
      </c>
      <c r="O14" s="82">
        <v>24.7</v>
      </c>
      <c r="P14" s="82">
        <v>27.9</v>
      </c>
      <c r="Q14" s="82">
        <v>31.4</v>
      </c>
      <c r="R14" s="82">
        <v>36.200000000000003</v>
      </c>
      <c r="S14" s="82">
        <v>42</v>
      </c>
      <c r="T14" s="82">
        <v>45.2</v>
      </c>
      <c r="U14" s="82">
        <v>49</v>
      </c>
      <c r="V14" s="82">
        <v>51.2</v>
      </c>
      <c r="W14" s="82">
        <v>53.7</v>
      </c>
      <c r="X14" s="82">
        <v>53.6</v>
      </c>
      <c r="Y14" s="82">
        <v>55.3</v>
      </c>
    </row>
    <row r="15" spans="12:25">
      <c r="L15" t="s">
        <v>79</v>
      </c>
      <c r="M15" s="83">
        <v>19</v>
      </c>
      <c r="N15" s="83">
        <v>21.5</v>
      </c>
      <c r="O15" s="83">
        <v>24.3</v>
      </c>
      <c r="P15" s="83">
        <v>27.4</v>
      </c>
      <c r="Q15" s="83">
        <v>31.1</v>
      </c>
      <c r="R15" s="83">
        <v>35.4</v>
      </c>
      <c r="S15" s="83">
        <v>40.299999999999997</v>
      </c>
      <c r="T15" s="83">
        <v>44.5</v>
      </c>
      <c r="U15" s="83">
        <v>47.9</v>
      </c>
      <c r="V15" s="83">
        <v>50.2</v>
      </c>
      <c r="W15" s="83">
        <v>51.2</v>
      </c>
      <c r="X15" s="83">
        <v>51.9</v>
      </c>
      <c r="Y15" s="83">
        <v>52.3</v>
      </c>
    </row>
    <row r="19" spans="13:16">
      <c r="M19" s="82">
        <v>111.6</v>
      </c>
      <c r="N19" s="83">
        <v>19.399999999999999</v>
      </c>
      <c r="O19" s="82">
        <v>110.6</v>
      </c>
      <c r="P19" s="83">
        <v>19</v>
      </c>
    </row>
    <row r="20" spans="13:16">
      <c r="M20" s="82">
        <v>117.5</v>
      </c>
      <c r="N20" s="83">
        <v>22</v>
      </c>
      <c r="O20" s="82">
        <v>116.7</v>
      </c>
      <c r="P20" s="83">
        <v>21.5</v>
      </c>
    </row>
    <row r="21" spans="13:16">
      <c r="M21" s="82">
        <v>123.5</v>
      </c>
      <c r="N21" s="83">
        <v>24.9</v>
      </c>
      <c r="O21" s="82">
        <v>122.6</v>
      </c>
      <c r="P21" s="83">
        <v>24.3</v>
      </c>
    </row>
    <row r="22" spans="13:16">
      <c r="M22" s="82">
        <v>129.1</v>
      </c>
      <c r="N22" s="83">
        <v>28.4</v>
      </c>
      <c r="O22" s="82">
        <v>128.5</v>
      </c>
      <c r="P22" s="83">
        <v>27.4</v>
      </c>
    </row>
    <row r="23" spans="13:16">
      <c r="M23" s="82">
        <v>134.5</v>
      </c>
      <c r="N23" s="83">
        <v>32</v>
      </c>
      <c r="O23" s="82">
        <v>134.80000000000001</v>
      </c>
      <c r="P23" s="83">
        <v>31.1</v>
      </c>
    </row>
    <row r="24" spans="13:16">
      <c r="M24" s="82">
        <v>140.1</v>
      </c>
      <c r="N24" s="83">
        <v>35.9</v>
      </c>
      <c r="O24" s="82">
        <v>141.5</v>
      </c>
      <c r="P24" s="83">
        <v>35.4</v>
      </c>
    </row>
    <row r="25" spans="13:16">
      <c r="M25" s="82">
        <v>146.6</v>
      </c>
      <c r="N25" s="83">
        <v>40.4</v>
      </c>
      <c r="O25" s="82">
        <v>148</v>
      </c>
      <c r="P25" s="83">
        <v>40.299999999999997</v>
      </c>
    </row>
    <row r="26" spans="13:16">
      <c r="M26" s="82">
        <v>154.30000000000001</v>
      </c>
      <c r="N26" s="83">
        <v>45.8</v>
      </c>
      <c r="O26" s="82">
        <v>152.6</v>
      </c>
      <c r="P26" s="83">
        <v>44.5</v>
      </c>
    </row>
    <row r="27" spans="13:16">
      <c r="M27" s="82">
        <v>161.4</v>
      </c>
      <c r="N27" s="83">
        <v>50.9</v>
      </c>
      <c r="O27" s="82">
        <v>155.19999999999999</v>
      </c>
      <c r="P27" s="83">
        <v>47.9</v>
      </c>
    </row>
    <row r="28" spans="13:16">
      <c r="M28" s="82">
        <v>166.1</v>
      </c>
      <c r="N28" s="83">
        <v>55.2</v>
      </c>
      <c r="O28" s="82">
        <v>156.69999999999999</v>
      </c>
      <c r="P28" s="83">
        <v>50.2</v>
      </c>
    </row>
    <row r="29" spans="13:16">
      <c r="M29" s="82">
        <v>168.8</v>
      </c>
      <c r="N29" s="83">
        <v>58.9</v>
      </c>
      <c r="O29" s="82">
        <v>157.30000000000001</v>
      </c>
      <c r="P29" s="83">
        <v>51.2</v>
      </c>
    </row>
    <row r="30" spans="13:16">
      <c r="M30" s="82">
        <v>170.2</v>
      </c>
      <c r="N30" s="83">
        <v>60.9</v>
      </c>
      <c r="O30" s="82">
        <v>157.69999999999999</v>
      </c>
      <c r="P30" s="83">
        <v>51.9</v>
      </c>
    </row>
    <row r="31" spans="13:16">
      <c r="M31" s="82">
        <v>170.7</v>
      </c>
      <c r="N31" s="83">
        <v>62.6</v>
      </c>
      <c r="O31" s="82">
        <v>157.9</v>
      </c>
      <c r="P31" s="83">
        <v>52.3</v>
      </c>
    </row>
    <row r="65" spans="6:15" ht="17.25">
      <c r="F65" s="84"/>
    </row>
    <row r="74" spans="6:15">
      <c r="O74" s="80"/>
    </row>
    <row r="75" spans="6:15">
      <c r="O75" s="80"/>
    </row>
    <row r="76" spans="6:15">
      <c r="O76" s="80"/>
    </row>
    <row r="77" spans="6:15">
      <c r="O77" s="80"/>
    </row>
    <row r="78" spans="6:15" ht="13.5" customHeight="1">
      <c r="O78" s="80"/>
    </row>
    <row r="79" spans="6:15">
      <c r="O79" s="80"/>
    </row>
    <row r="80" spans="6:15">
      <c r="O80" s="80"/>
    </row>
    <row r="81" spans="2:15">
      <c r="O81" s="80"/>
    </row>
    <row r="82" spans="2:15">
      <c r="O82" s="80"/>
    </row>
    <row r="83" spans="2:15">
      <c r="O83" s="80"/>
    </row>
    <row r="84" spans="2:15">
      <c r="O84" s="80"/>
    </row>
    <row r="85" spans="2:15">
      <c r="O85" s="80"/>
    </row>
    <row r="86" spans="2:15">
      <c r="B86" s="80"/>
      <c r="C86" s="80"/>
      <c r="D86" s="80"/>
      <c r="E86" s="80"/>
      <c r="F86" s="80"/>
      <c r="G86" s="80"/>
      <c r="H86" s="80"/>
      <c r="I86" s="80"/>
      <c r="J86" s="80"/>
      <c r="K86" s="80"/>
      <c r="L86" s="80"/>
      <c r="M86" s="80"/>
      <c r="N86" s="80"/>
      <c r="O86" s="80"/>
    </row>
    <row r="89" spans="2:15">
      <c r="B89" s="81"/>
      <c r="C89" s="81"/>
      <c r="D89" s="81"/>
      <c r="E89" s="81"/>
      <c r="F89" s="81"/>
      <c r="G89" s="81"/>
      <c r="H89" s="81"/>
      <c r="I89" s="81"/>
      <c r="J89" s="81"/>
      <c r="K89" s="81"/>
      <c r="L89" s="81"/>
      <c r="M89" s="81"/>
      <c r="N89" s="81"/>
    </row>
    <row r="91" spans="2:15">
      <c r="B91" s="81"/>
      <c r="C91" s="81"/>
      <c r="D91" s="81"/>
      <c r="E91" s="81"/>
      <c r="F91" s="81"/>
      <c r="G91" s="81"/>
      <c r="H91" s="81"/>
      <c r="I91" s="81"/>
      <c r="J91" s="81"/>
      <c r="K91" s="81"/>
      <c r="L91" s="81"/>
      <c r="M91" s="81"/>
      <c r="N91" s="81"/>
    </row>
    <row r="94" spans="2:15">
      <c r="B94" s="81"/>
      <c r="C94" s="81"/>
      <c r="D94" s="81"/>
      <c r="E94" s="81"/>
      <c r="F94" s="81"/>
      <c r="G94" s="81"/>
      <c r="H94" s="81"/>
      <c r="I94" s="81"/>
      <c r="J94" s="81"/>
      <c r="K94" s="81"/>
      <c r="L94" s="81"/>
      <c r="M94" s="81"/>
      <c r="N94" s="81"/>
    </row>
    <row r="96" spans="2:15">
      <c r="B96" s="81"/>
      <c r="C96" s="81"/>
      <c r="D96" s="81"/>
      <c r="E96" s="81"/>
      <c r="F96" s="81"/>
      <c r="G96" s="81"/>
      <c r="H96" s="81"/>
      <c r="I96" s="81"/>
      <c r="J96" s="81"/>
      <c r="K96" s="81"/>
      <c r="L96" s="81"/>
      <c r="M96" s="81"/>
      <c r="N96" s="81"/>
    </row>
    <row r="99" spans="2:14">
      <c r="B99" s="82"/>
      <c r="C99" s="82"/>
      <c r="D99" s="82"/>
      <c r="E99" s="82"/>
      <c r="F99" s="82"/>
      <c r="G99" s="82"/>
      <c r="H99" s="82"/>
      <c r="I99" s="82"/>
      <c r="J99" s="82"/>
      <c r="K99" s="82"/>
      <c r="L99" s="82"/>
      <c r="M99" s="82"/>
      <c r="N99" s="82"/>
    </row>
    <row r="101" spans="2:14">
      <c r="B101" s="82"/>
      <c r="C101" s="82"/>
      <c r="D101" s="82"/>
      <c r="E101" s="82"/>
      <c r="F101" s="82"/>
      <c r="G101" s="82"/>
      <c r="H101" s="82"/>
      <c r="I101" s="82"/>
      <c r="J101" s="82"/>
      <c r="K101" s="82"/>
      <c r="L101" s="82"/>
      <c r="M101" s="82"/>
      <c r="N101" s="82"/>
    </row>
    <row r="103" spans="2:14">
      <c r="B103" s="83"/>
      <c r="C103" s="83"/>
      <c r="D103" s="83"/>
      <c r="E103" s="83"/>
      <c r="F103" s="83"/>
      <c r="G103" s="83"/>
      <c r="H103" s="83"/>
      <c r="I103" s="83"/>
      <c r="J103" s="83"/>
      <c r="K103" s="83"/>
      <c r="L103" s="83"/>
      <c r="M103" s="83"/>
      <c r="N103" s="83"/>
    </row>
    <row r="105" spans="2:14">
      <c r="B105" s="83"/>
      <c r="C105" s="83"/>
      <c r="D105" s="83"/>
      <c r="E105" s="83"/>
      <c r="F105" s="83"/>
      <c r="G105" s="83"/>
      <c r="H105" s="83"/>
      <c r="I105" s="83"/>
      <c r="J105" s="83"/>
      <c r="K105" s="83"/>
      <c r="L105" s="83"/>
      <c r="M105" s="83"/>
      <c r="N105" s="83"/>
    </row>
  </sheetData>
  <phoneticPr fontId="12"/>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&amp;C- 4 -</oddFooter>
  </headerFooter>
  <colBreaks count="1" manualBreakCount="1">
    <brk id="10" max="5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92D050"/>
  </sheetPr>
  <dimension ref="A3:T96"/>
  <sheetViews>
    <sheetView showGridLines="0" view="pageBreakPreview" zoomScaleNormal="75" zoomScaleSheetLayoutView="100" workbookViewId="0">
      <selection activeCell="Q33" activeCellId="3" sqref="Q21 Q27 Q30 Q33"/>
    </sheetView>
  </sheetViews>
  <sheetFormatPr defaultRowHeight="13.5"/>
  <cols>
    <col min="1" max="14" width="9" style="87" customWidth="1"/>
    <col min="15" max="18" width="15.625" style="87" customWidth="1"/>
    <col min="19" max="22" width="9" style="87" customWidth="1"/>
    <col min="23" max="23" width="3.875" style="87" customWidth="1"/>
    <col min="24" max="16384" width="9" style="87" customWidth="1"/>
  </cols>
  <sheetData>
    <row r="1" spans="12:20" ht="13.5" customHeight="1"/>
    <row r="2" spans="12:20" ht="13.5" customHeight="1"/>
    <row r="3" spans="12:20" ht="13.5" customHeight="1">
      <c r="L3" s="92" t="s">
        <v>353</v>
      </c>
      <c r="M3" s="91"/>
      <c r="N3" s="91"/>
      <c r="O3" s="91"/>
      <c r="P3" s="91"/>
      <c r="Q3" s="91"/>
      <c r="R3" s="91"/>
    </row>
    <row r="4" spans="12:20" ht="13.5" customHeight="1">
      <c r="L4" s="91"/>
      <c r="M4" s="91"/>
      <c r="N4" s="91"/>
      <c r="O4" s="91"/>
      <c r="P4" s="91"/>
      <c r="Q4" s="91"/>
      <c r="R4" s="91"/>
    </row>
    <row r="5" spans="12:20" ht="13.5" customHeight="1">
      <c r="L5" s="93"/>
      <c r="M5" s="93"/>
      <c r="N5" s="93"/>
      <c r="O5" s="94" t="s">
        <v>80</v>
      </c>
      <c r="P5" s="94"/>
      <c r="Q5" s="94" t="s">
        <v>64</v>
      </c>
      <c r="R5" s="94"/>
    </row>
    <row r="6" spans="12:20" ht="13.5" customHeight="1">
      <c r="L6" s="94" t="s">
        <v>82</v>
      </c>
      <c r="M6" s="94"/>
      <c r="N6" s="95" t="s">
        <v>2</v>
      </c>
      <c r="O6" s="98" t="s">
        <v>154</v>
      </c>
      <c r="P6" s="98" t="s">
        <v>354</v>
      </c>
      <c r="Q6" s="98" t="s">
        <v>104</v>
      </c>
      <c r="R6" s="98" t="s">
        <v>107</v>
      </c>
      <c r="T6" s="98"/>
    </row>
    <row r="7" spans="12:20" ht="13.5" customHeight="1">
      <c r="L7" s="95"/>
      <c r="M7" s="93" t="s">
        <v>84</v>
      </c>
      <c r="N7" s="96" t="s">
        <v>264</v>
      </c>
      <c r="O7" s="82">
        <v>112</v>
      </c>
      <c r="P7" s="99">
        <v>111.7</v>
      </c>
      <c r="Q7" s="82">
        <v>19.8</v>
      </c>
      <c r="R7" s="99">
        <v>19.8</v>
      </c>
    </row>
    <row r="8" spans="12:20" ht="13.5" customHeight="1">
      <c r="L8" s="95"/>
      <c r="M8" s="93"/>
      <c r="N8" s="96" t="s">
        <v>201</v>
      </c>
      <c r="O8" s="82">
        <v>117.7</v>
      </c>
      <c r="P8" s="99">
        <v>117.7</v>
      </c>
      <c r="Q8" s="82">
        <v>22.4</v>
      </c>
      <c r="R8" s="99">
        <v>22.3</v>
      </c>
    </row>
    <row r="9" spans="12:20" ht="13.5" customHeight="1">
      <c r="L9" s="95"/>
      <c r="M9" s="93"/>
      <c r="N9" s="96" t="s">
        <v>265</v>
      </c>
      <c r="O9" s="82">
        <v>123.7</v>
      </c>
      <c r="P9" s="99">
        <v>123.3</v>
      </c>
      <c r="Q9" s="82">
        <v>25.5</v>
      </c>
      <c r="R9" s="99">
        <v>24.7</v>
      </c>
    </row>
    <row r="10" spans="12:20" ht="13.5" customHeight="1">
      <c r="L10" s="95"/>
      <c r="M10" s="93" t="s">
        <v>87</v>
      </c>
      <c r="N10" s="96" t="s">
        <v>209</v>
      </c>
      <c r="O10" s="82">
        <v>129.69999999999999</v>
      </c>
      <c r="P10" s="99">
        <v>128.6</v>
      </c>
      <c r="Q10" s="82">
        <v>29</v>
      </c>
      <c r="R10" s="99">
        <v>28</v>
      </c>
    </row>
    <row r="11" spans="12:20" ht="13.5" customHeight="1">
      <c r="L11" s="95"/>
      <c r="M11" s="93"/>
      <c r="N11" s="96" t="s">
        <v>266</v>
      </c>
      <c r="O11" s="82">
        <v>134.9</v>
      </c>
      <c r="P11" s="99">
        <v>134</v>
      </c>
      <c r="Q11" s="82">
        <v>33</v>
      </c>
      <c r="R11" s="99">
        <v>31.4</v>
      </c>
    </row>
    <row r="12" spans="12:20" ht="13.5" customHeight="1">
      <c r="L12" s="95"/>
      <c r="M12" s="93"/>
      <c r="N12" s="96" t="s">
        <v>78</v>
      </c>
      <c r="O12" s="82">
        <v>140.4</v>
      </c>
      <c r="P12" s="99">
        <v>139.6</v>
      </c>
      <c r="Q12" s="82">
        <v>37.1</v>
      </c>
      <c r="R12" s="99">
        <v>34.9</v>
      </c>
    </row>
    <row r="13" spans="12:20" ht="13.5" customHeight="1">
      <c r="L13" s="95" t="s">
        <v>45</v>
      </c>
      <c r="M13" s="93"/>
      <c r="N13" s="96" t="s">
        <v>267</v>
      </c>
      <c r="O13" s="82">
        <v>147.19999999999999</v>
      </c>
      <c r="P13" s="99">
        <v>145.19999999999999</v>
      </c>
      <c r="Q13" s="82">
        <v>41.4</v>
      </c>
      <c r="R13" s="99">
        <v>39.4</v>
      </c>
    </row>
    <row r="14" spans="12:20" ht="13.5" customHeight="1">
      <c r="L14" s="95"/>
      <c r="M14" s="93"/>
      <c r="N14" s="96" t="s">
        <v>244</v>
      </c>
      <c r="O14" s="82">
        <v>155.1</v>
      </c>
      <c r="P14" s="99">
        <v>152.9</v>
      </c>
      <c r="Q14" s="82">
        <v>47.2</v>
      </c>
      <c r="R14" s="99">
        <v>45.6</v>
      </c>
    </row>
    <row r="15" spans="12:20" ht="13.5" customHeight="1">
      <c r="L15" s="95"/>
      <c r="M15" s="93" t="s">
        <v>13</v>
      </c>
      <c r="N15" s="96" t="s">
        <v>182</v>
      </c>
      <c r="O15" s="82">
        <v>162.1</v>
      </c>
      <c r="P15" s="99">
        <v>160.69999999999999</v>
      </c>
      <c r="Q15" s="82">
        <v>52.9</v>
      </c>
      <c r="R15" s="99">
        <v>50.9</v>
      </c>
    </row>
    <row r="16" spans="12:20" ht="13.5" customHeight="1">
      <c r="L16" s="95"/>
      <c r="M16" s="93"/>
      <c r="N16" s="96" t="s">
        <v>268</v>
      </c>
      <c r="O16" s="82">
        <v>166.9</v>
      </c>
      <c r="P16" s="99">
        <v>165.9</v>
      </c>
      <c r="Q16" s="82">
        <v>56.9</v>
      </c>
      <c r="R16" s="99">
        <v>55.8</v>
      </c>
    </row>
    <row r="17" spans="12:18" ht="13.5" customHeight="1">
      <c r="L17" s="95"/>
      <c r="M17" s="93"/>
      <c r="N17" s="96" t="s">
        <v>270</v>
      </c>
      <c r="O17" s="82">
        <v>169</v>
      </c>
      <c r="P17" s="99">
        <v>168.3</v>
      </c>
      <c r="Q17" s="82">
        <v>62.4</v>
      </c>
      <c r="R17" s="99">
        <v>60.4</v>
      </c>
    </row>
    <row r="18" spans="12:18" ht="13.5" customHeight="1">
      <c r="L18" s="95"/>
      <c r="M18" s="93" t="s">
        <v>88</v>
      </c>
      <c r="N18" s="96" t="s">
        <v>271</v>
      </c>
      <c r="O18" s="82">
        <v>170.7</v>
      </c>
      <c r="P18" s="99">
        <v>170.2</v>
      </c>
      <c r="Q18" s="82">
        <v>63.6</v>
      </c>
      <c r="R18" s="99">
        <v>61.9</v>
      </c>
    </row>
    <row r="19" spans="12:18" ht="13.5" customHeight="1">
      <c r="L19" s="95"/>
      <c r="M19" s="93"/>
      <c r="N19" s="96" t="s">
        <v>272</v>
      </c>
      <c r="O19" s="82">
        <v>171.3</v>
      </c>
      <c r="P19" s="99">
        <v>171.2</v>
      </c>
      <c r="Q19" s="82">
        <v>65.8</v>
      </c>
      <c r="R19" s="99">
        <v>63.2</v>
      </c>
    </row>
    <row r="20" spans="12:18" ht="13.5" customHeight="1">
      <c r="L20" s="95"/>
      <c r="M20" s="93"/>
      <c r="N20" s="97" t="s">
        <v>2</v>
      </c>
      <c r="O20" s="98" t="s">
        <v>154</v>
      </c>
      <c r="P20" s="98" t="s">
        <v>354</v>
      </c>
      <c r="Q20" s="98" t="s">
        <v>104</v>
      </c>
      <c r="R20" s="98" t="s">
        <v>107</v>
      </c>
    </row>
    <row r="21" spans="12:18" ht="13.5" customHeight="1">
      <c r="L21" s="95"/>
      <c r="M21" s="93" t="s">
        <v>84</v>
      </c>
      <c r="N21" s="96" t="s">
        <v>264</v>
      </c>
      <c r="O21" s="82">
        <v>111.2</v>
      </c>
      <c r="P21" s="99">
        <v>110.9</v>
      </c>
      <c r="Q21" s="82">
        <v>19.399999999999999</v>
      </c>
      <c r="R21" s="99">
        <v>19.5</v>
      </c>
    </row>
    <row r="22" spans="12:18" ht="13.5" customHeight="1">
      <c r="L22" s="95"/>
      <c r="M22" s="93"/>
      <c r="N22" s="96" t="s">
        <v>201</v>
      </c>
      <c r="O22" s="82">
        <v>117</v>
      </c>
      <c r="P22" s="99">
        <v>117.1</v>
      </c>
      <c r="Q22" s="82">
        <v>21.9</v>
      </c>
      <c r="R22" s="99">
        <v>21.8</v>
      </c>
    </row>
    <row r="23" spans="12:18" ht="13.5" customHeight="1">
      <c r="L23" s="95"/>
      <c r="M23" s="93"/>
      <c r="N23" s="96" t="s">
        <v>265</v>
      </c>
      <c r="O23" s="82">
        <v>123</v>
      </c>
      <c r="P23" s="99">
        <v>122.6</v>
      </c>
      <c r="Q23" s="82">
        <v>24.7</v>
      </c>
      <c r="R23" s="99">
        <v>24.5</v>
      </c>
    </row>
    <row r="24" spans="12:18" ht="13.5" customHeight="1">
      <c r="L24" s="95"/>
      <c r="M24" s="93" t="s">
        <v>87</v>
      </c>
      <c r="N24" s="96" t="s">
        <v>209</v>
      </c>
      <c r="O24" s="82">
        <v>128.30000000000001</v>
      </c>
      <c r="P24" s="99">
        <v>128.1</v>
      </c>
      <c r="Q24" s="82">
        <v>27.9</v>
      </c>
      <c r="R24" s="99">
        <v>27.5</v>
      </c>
    </row>
    <row r="25" spans="12:18" ht="13.5" customHeight="1">
      <c r="L25" s="95"/>
      <c r="M25" s="93"/>
      <c r="N25" s="96" t="s">
        <v>266</v>
      </c>
      <c r="O25" s="82">
        <v>134.69999999999999</v>
      </c>
      <c r="P25" s="99">
        <v>134.4</v>
      </c>
      <c r="Q25" s="82">
        <v>31.4</v>
      </c>
      <c r="R25" s="99">
        <v>31.4</v>
      </c>
    </row>
    <row r="26" spans="12:18" ht="13.5" customHeight="1">
      <c r="L26" s="95"/>
      <c r="M26" s="93"/>
      <c r="N26" s="96" t="s">
        <v>78</v>
      </c>
      <c r="O26" s="82">
        <v>142.19999999999999</v>
      </c>
      <c r="P26" s="99">
        <v>141.1</v>
      </c>
      <c r="Q26" s="82">
        <v>36.200000000000003</v>
      </c>
      <c r="R26" s="99">
        <v>35.4</v>
      </c>
    </row>
    <row r="27" spans="12:18" ht="13.5" customHeight="1">
      <c r="L27" s="95" t="s">
        <v>56</v>
      </c>
      <c r="M27" s="93"/>
      <c r="N27" s="96" t="s">
        <v>267</v>
      </c>
      <c r="O27" s="82">
        <v>148.80000000000001</v>
      </c>
      <c r="P27" s="99">
        <v>147.19999999999999</v>
      </c>
      <c r="Q27" s="82">
        <v>42</v>
      </c>
      <c r="R27" s="99">
        <v>40.1</v>
      </c>
    </row>
    <row r="28" spans="12:18" ht="13.5" customHeight="1">
      <c r="L28" s="93"/>
      <c r="M28" s="93"/>
      <c r="N28" s="96" t="s">
        <v>244</v>
      </c>
      <c r="O28" s="82">
        <v>152.9</v>
      </c>
      <c r="P28" s="99">
        <v>152.80000000000001</v>
      </c>
      <c r="Q28" s="82">
        <v>45.2</v>
      </c>
      <c r="R28" s="99">
        <v>45.2</v>
      </c>
    </row>
    <row r="29" spans="12:18" ht="13.5" customHeight="1">
      <c r="L29" s="93"/>
      <c r="M29" s="93" t="s">
        <v>13</v>
      </c>
      <c r="N29" s="96" t="s">
        <v>182</v>
      </c>
      <c r="O29" s="82">
        <v>155.69999999999999</v>
      </c>
      <c r="P29" s="99">
        <v>155.5</v>
      </c>
      <c r="Q29" s="82">
        <v>49</v>
      </c>
      <c r="R29" s="99">
        <v>48.7</v>
      </c>
    </row>
    <row r="30" spans="12:18" ht="13.5" customHeight="1">
      <c r="L30" s="93"/>
      <c r="M30" s="93"/>
      <c r="N30" s="96" t="s">
        <v>268</v>
      </c>
      <c r="O30" s="82">
        <v>157.1</v>
      </c>
      <c r="P30" s="99">
        <v>157.19999999999999</v>
      </c>
      <c r="Q30" s="82">
        <v>51.2</v>
      </c>
      <c r="R30" s="99">
        <v>51.2</v>
      </c>
    </row>
    <row r="31" spans="12:18" ht="13.5" customHeight="1">
      <c r="L31" s="93"/>
      <c r="M31" s="93"/>
      <c r="N31" s="96" t="s">
        <v>270</v>
      </c>
      <c r="O31" s="82">
        <v>157.9</v>
      </c>
      <c r="P31" s="99">
        <v>157.6</v>
      </c>
      <c r="Q31" s="82">
        <v>53.7</v>
      </c>
      <c r="R31" s="99">
        <v>53</v>
      </c>
    </row>
    <row r="32" spans="12:18" ht="13.5" customHeight="1">
      <c r="L32" s="93"/>
      <c r="M32" s="93" t="s">
        <v>88</v>
      </c>
      <c r="N32" s="96" t="s">
        <v>271</v>
      </c>
      <c r="O32" s="82">
        <v>157.9</v>
      </c>
      <c r="P32" s="99">
        <v>158.1</v>
      </c>
      <c r="Q32" s="82">
        <v>53.6</v>
      </c>
      <c r="R32" s="99">
        <v>53</v>
      </c>
    </row>
    <row r="33" spans="1:18" ht="13.5" customHeight="1">
      <c r="L33" s="93"/>
      <c r="M33" s="93"/>
      <c r="N33" s="96" t="s">
        <v>272</v>
      </c>
      <c r="O33" s="82">
        <v>158.9</v>
      </c>
      <c r="P33" s="99">
        <v>158.4</v>
      </c>
      <c r="Q33" s="82">
        <v>55.3</v>
      </c>
      <c r="R33" s="99">
        <v>53.6</v>
      </c>
    </row>
    <row r="34" spans="1:18" ht="13.5" customHeight="1"/>
    <row r="35" spans="1:18" ht="13.5" customHeight="1"/>
    <row r="36" spans="1:18" ht="13.5" customHeight="1"/>
    <row r="37" spans="1:18" ht="13.5" customHeight="1"/>
    <row r="38" spans="1:18" ht="13.5" customHeight="1"/>
    <row r="39" spans="1:18" ht="13.5" customHeight="1"/>
    <row r="40" spans="1:18" ht="13.5" customHeight="1">
      <c r="A40" s="88"/>
    </row>
    <row r="41" spans="1:18" ht="13.5" customHeight="1">
      <c r="A41" s="88"/>
    </row>
    <row r="42" spans="1:18" ht="13.5" customHeight="1">
      <c r="A42" s="88"/>
    </row>
    <row r="43" spans="1:18" ht="13.5" customHeight="1"/>
    <row r="44" spans="1:18" ht="13.5" customHeight="1"/>
    <row r="45" spans="1:18" ht="13.5" customHeight="1"/>
    <row r="46" spans="1:18" ht="13.5" customHeight="1"/>
    <row r="47" spans="1:18" ht="13.5" customHeight="1"/>
    <row r="48" spans="1: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9:10" ht="13.5" customHeight="1"/>
    <row r="66" spans="9:10" ht="13.5" customHeight="1">
      <c r="I66" s="91"/>
      <c r="J66" s="91"/>
    </row>
    <row r="67" spans="9:10" ht="13.5" customHeight="1">
      <c r="I67" s="91"/>
      <c r="J67" s="91"/>
    </row>
    <row r="68" spans="9:10" ht="13.5" customHeight="1">
      <c r="I68" s="8"/>
      <c r="J68" s="8"/>
    </row>
    <row r="69" spans="9:10" ht="13.5" customHeight="1">
      <c r="I69" s="8"/>
      <c r="J69" s="8"/>
    </row>
    <row r="70" spans="9:10" s="87" customFormat="1" ht="13.5" customHeight="1">
      <c r="I70" s="8"/>
      <c r="J70" s="8"/>
    </row>
    <row r="71" spans="9:10" s="87" customFormat="1" ht="13.5" customHeight="1">
      <c r="I71" s="8"/>
      <c r="J71" s="8"/>
    </row>
    <row r="72" spans="9:10" s="87" customFormat="1" ht="13.5" customHeight="1">
      <c r="I72" s="8"/>
      <c r="J72" s="8"/>
    </row>
    <row r="73" spans="9:10" s="87" customFormat="1" ht="13.5" customHeight="1">
      <c r="I73" s="8"/>
      <c r="J73" s="8"/>
    </row>
    <row r="74" spans="9:10" s="87" customFormat="1" ht="13.5" customHeight="1">
      <c r="I74" s="8"/>
      <c r="J74" s="8"/>
    </row>
    <row r="75" spans="9:10" s="87" customFormat="1" ht="13.5" customHeight="1">
      <c r="I75" s="8"/>
      <c r="J75" s="8"/>
    </row>
    <row r="76" spans="9:10" s="87" customFormat="1" ht="13.5" customHeight="1">
      <c r="I76" s="8"/>
      <c r="J76" s="8"/>
    </row>
    <row r="77" spans="9:10" s="87" customFormat="1" ht="13.5" customHeight="1">
      <c r="I77" s="8"/>
      <c r="J77" s="8"/>
    </row>
    <row r="78" spans="9:10" s="87" customFormat="1" ht="13.5" customHeight="1">
      <c r="I78" s="8"/>
      <c r="J78" s="8"/>
    </row>
    <row r="79" spans="9:10" s="87" customFormat="1" ht="13.5" customHeight="1">
      <c r="I79" s="8"/>
      <c r="J79" s="8"/>
    </row>
    <row r="80" spans="9:10" s="87" customFormat="1" ht="13.5" customHeight="1">
      <c r="I80" s="8"/>
      <c r="J80" s="8"/>
    </row>
    <row r="81" spans="1:10" s="87" customFormat="1" ht="13.5" customHeight="1">
      <c r="A81" s="89"/>
      <c r="I81" s="8"/>
      <c r="J81" s="8"/>
    </row>
    <row r="82" spans="1:10" s="87" customFormat="1" ht="13.5" customHeight="1">
      <c r="A82" s="90"/>
      <c r="I82" s="8"/>
      <c r="J82" s="8"/>
    </row>
    <row r="83" spans="1:10" ht="13.5" customHeight="1">
      <c r="A83" s="90"/>
      <c r="I83" s="8"/>
      <c r="J83" s="8"/>
    </row>
    <row r="84" spans="1:10" s="87" customFormat="1" ht="13.5" customHeight="1">
      <c r="I84" s="8"/>
      <c r="J84" s="8"/>
    </row>
    <row r="85" spans="1:10" s="87" customFormat="1" ht="13.5" customHeight="1">
      <c r="I85" s="8"/>
      <c r="J85" s="8"/>
    </row>
    <row r="86" spans="1:10" s="87" customFormat="1" ht="13.5" customHeight="1">
      <c r="I86" s="8"/>
      <c r="J86" s="8"/>
    </row>
    <row r="87" spans="1:10" s="87" customFormat="1" ht="13.5" customHeight="1">
      <c r="I87" s="8"/>
      <c r="J87" s="8"/>
    </row>
    <row r="88" spans="1:10" s="87" customFormat="1" ht="13.5" customHeight="1">
      <c r="I88" s="8"/>
      <c r="J88" s="8"/>
    </row>
    <row r="89" spans="1:10" s="87" customFormat="1" ht="13.5" customHeight="1">
      <c r="I89" s="8"/>
      <c r="J89" s="8"/>
    </row>
    <row r="90" spans="1:10" s="87" customFormat="1" ht="13.5" customHeight="1">
      <c r="I90" s="8"/>
      <c r="J90" s="8"/>
    </row>
    <row r="91" spans="1:10" s="87" customFormat="1" ht="13.5" customHeight="1">
      <c r="I91" s="8"/>
      <c r="J91" s="8"/>
    </row>
    <row r="92" spans="1:10" s="87" customFormat="1" ht="13.5" customHeight="1">
      <c r="I92" s="8"/>
      <c r="J92" s="8"/>
    </row>
    <row r="93" spans="1:10" s="87" customFormat="1" ht="13.5" customHeight="1">
      <c r="I93" s="8"/>
      <c r="J93" s="8"/>
    </row>
    <row r="94" spans="1:10" s="87" customFormat="1" ht="13.5" customHeight="1">
      <c r="I94" s="8"/>
      <c r="J94" s="8"/>
    </row>
    <row r="95" spans="1:10" s="87" customFormat="1" ht="13.5" customHeight="1">
      <c r="I95" s="8"/>
      <c r="J95" s="8"/>
    </row>
    <row r="96" spans="1:10" s="87" customFormat="1" ht="13.5" customHeight="1">
      <c r="I96" s="8"/>
      <c r="J96" s="8"/>
    </row>
    <row r="97" ht="13.5" customHeight="1"/>
    <row r="98" ht="13.5" customHeight="1"/>
    <row r="99" ht="13.5" customHeight="1"/>
    <row r="100" ht="13.5" customHeight="1"/>
    <row r="101" ht="13.5" customHeight="1"/>
    <row r="102" ht="13.5" customHeight="1"/>
    <row r="103" ht="13.5" customHeight="1"/>
    <row r="104" ht="13.5" customHeight="1"/>
    <row r="105" ht="13.5" customHeight="1"/>
  </sheetData>
  <phoneticPr fontId="12"/>
  <printOptions horizontalCentered="1" verticalCentered="1"/>
  <pageMargins left="0.59055118110236227" right="0.19685039370078741" top="0.59055118110236227" bottom="0.59055118110236227" header="0.31496062992125984" footer="0.31496062992125984"/>
  <pageSetup paperSize="9" fitToWidth="1" fitToHeight="1" orientation="portrait" usePrinterDefaults="1" r:id="rId1"/>
  <headerFooter scaleWithDoc="0" alignWithMargins="0">
    <oddFooter>&amp;C- 5 -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92D050"/>
  </sheetPr>
  <dimension ref="A1:M50"/>
  <sheetViews>
    <sheetView showGridLines="0" view="pageBreakPreview" topLeftCell="A4" zoomScaleNormal="75" zoomScaleSheetLayoutView="100" workbookViewId="0">
      <selection activeCell="K12" sqref="K12"/>
    </sheetView>
  </sheetViews>
  <sheetFormatPr defaultRowHeight="13.5"/>
  <cols>
    <col min="1" max="1" width="6.625" style="87" customWidth="1"/>
    <col min="2" max="2" width="12.625" style="100" customWidth="1"/>
    <col min="3" max="3" width="8.625" style="87" customWidth="1"/>
    <col min="4" max="5" width="10.625" style="87" customWidth="1"/>
    <col min="6" max="6" width="10.625" style="101" customWidth="1"/>
    <col min="7" max="9" width="10.625" style="87" customWidth="1"/>
    <col min="10" max="16384" width="9" style="87" customWidth="1"/>
  </cols>
  <sheetData>
    <row r="1" spans="1:13" ht="20.45" customHeight="1">
      <c r="A1" s="104" t="s">
        <v>284</v>
      </c>
      <c r="B1" s="112"/>
      <c r="C1" s="91"/>
      <c r="D1" s="91"/>
      <c r="E1" s="91"/>
      <c r="F1" s="143"/>
      <c r="G1" s="91"/>
      <c r="H1" s="91"/>
      <c r="I1" s="91"/>
    </row>
    <row r="2" spans="1:13" ht="13.5" customHeight="1">
      <c r="A2" s="105"/>
      <c r="B2" s="112"/>
      <c r="C2" s="91"/>
      <c r="D2" s="91"/>
      <c r="E2" s="91"/>
      <c r="F2" s="143"/>
      <c r="G2" s="91"/>
      <c r="H2" s="91"/>
      <c r="I2" s="91"/>
    </row>
    <row r="3" spans="1:13" s="102" customFormat="1" ht="24.95" customHeight="1">
      <c r="A3" s="106"/>
      <c r="B3" s="113"/>
      <c r="C3" s="118"/>
      <c r="D3" s="125" t="s">
        <v>51</v>
      </c>
      <c r="E3" s="125"/>
      <c r="F3" s="144"/>
      <c r="G3" s="125" t="s">
        <v>90</v>
      </c>
      <c r="H3" s="125"/>
      <c r="I3" s="155"/>
    </row>
    <row r="4" spans="1:13" s="102" customFormat="1" ht="60" customHeight="1">
      <c r="A4" s="107" t="s">
        <v>82</v>
      </c>
      <c r="B4" s="114"/>
      <c r="C4" s="119" t="s">
        <v>2</v>
      </c>
      <c r="D4" s="126" t="s">
        <v>274</v>
      </c>
      <c r="E4" s="126" t="s">
        <v>220</v>
      </c>
      <c r="F4" s="145" t="s">
        <v>273</v>
      </c>
      <c r="G4" s="126" t="s">
        <v>274</v>
      </c>
      <c r="H4" s="126" t="s">
        <v>234</v>
      </c>
      <c r="I4" s="156" t="s">
        <v>208</v>
      </c>
      <c r="M4" s="161"/>
    </row>
    <row r="5" spans="1:13" s="103" customFormat="1" ht="26.1" customHeight="1">
      <c r="A5" s="108"/>
      <c r="B5" s="34" t="s">
        <v>84</v>
      </c>
      <c r="C5" s="120" t="s">
        <v>92</v>
      </c>
      <c r="D5" s="127">
        <v>488</v>
      </c>
      <c r="E5" s="136">
        <v>112</v>
      </c>
      <c r="F5" s="146">
        <v>0</v>
      </c>
      <c r="G5" s="150">
        <v>488</v>
      </c>
      <c r="H5" s="136">
        <v>19.8</v>
      </c>
      <c r="I5" s="157">
        <v>0</v>
      </c>
      <c r="M5" s="162"/>
    </row>
    <row r="6" spans="1:13" s="103" customFormat="1" ht="26.1" customHeight="1">
      <c r="A6" s="108"/>
      <c r="B6" s="30"/>
      <c r="C6" s="121" t="s">
        <v>93</v>
      </c>
      <c r="D6" s="128">
        <v>449</v>
      </c>
      <c r="E6" s="137">
        <v>117.7</v>
      </c>
      <c r="F6" s="147">
        <f t="shared" ref="F6:F17" si="0">E6-E5</f>
        <v>5.7000000000000028</v>
      </c>
      <c r="G6" s="151">
        <v>449</v>
      </c>
      <c r="H6" s="137">
        <v>22.4</v>
      </c>
      <c r="I6" s="158">
        <f t="shared" ref="I6:I17" si="1">H6-H5</f>
        <v>2.5999999999999979</v>
      </c>
      <c r="M6" s="162"/>
    </row>
    <row r="7" spans="1:13" s="103" customFormat="1" ht="26.1" customHeight="1">
      <c r="A7" s="108"/>
      <c r="B7" s="30"/>
      <c r="C7" s="121" t="s">
        <v>68</v>
      </c>
      <c r="D7" s="128">
        <v>446</v>
      </c>
      <c r="E7" s="138">
        <v>123.7</v>
      </c>
      <c r="F7" s="147">
        <f t="shared" si="0"/>
        <v>6</v>
      </c>
      <c r="G7" s="151">
        <v>446</v>
      </c>
      <c r="H7" s="138">
        <v>25.5</v>
      </c>
      <c r="I7" s="158">
        <f t="shared" si="1"/>
        <v>3.1000000000000014</v>
      </c>
      <c r="M7" s="162"/>
    </row>
    <row r="8" spans="1:13" s="103" customFormat="1" ht="26.1" customHeight="1">
      <c r="A8" s="108"/>
      <c r="B8" s="30" t="s">
        <v>87</v>
      </c>
      <c r="C8" s="121" t="s">
        <v>85</v>
      </c>
      <c r="D8" s="128">
        <v>448</v>
      </c>
      <c r="E8" s="138">
        <v>129.69999999999999</v>
      </c>
      <c r="F8" s="147">
        <f t="shared" si="0"/>
        <v>5.9999999999999858</v>
      </c>
      <c r="G8" s="151">
        <v>448</v>
      </c>
      <c r="H8" s="138">
        <v>29</v>
      </c>
      <c r="I8" s="158">
        <f t="shared" si="1"/>
        <v>3.5</v>
      </c>
      <c r="M8" s="162"/>
    </row>
    <row r="9" spans="1:13" s="103" customFormat="1" ht="26.1" customHeight="1">
      <c r="A9" s="108"/>
      <c r="B9" s="30"/>
      <c r="C9" s="121" t="s">
        <v>94</v>
      </c>
      <c r="D9" s="128">
        <v>449</v>
      </c>
      <c r="E9" s="138">
        <v>134.9</v>
      </c>
      <c r="F9" s="147">
        <f t="shared" si="0"/>
        <v>5.2000000000000171</v>
      </c>
      <c r="G9" s="151">
        <v>449</v>
      </c>
      <c r="H9" s="138">
        <v>33</v>
      </c>
      <c r="I9" s="158">
        <f t="shared" si="1"/>
        <v>4</v>
      </c>
      <c r="M9" s="162"/>
    </row>
    <row r="10" spans="1:13" s="103" customFormat="1" ht="26.1" customHeight="1">
      <c r="A10" s="108"/>
      <c r="B10" s="30"/>
      <c r="C10" s="121" t="s">
        <v>95</v>
      </c>
      <c r="D10" s="128">
        <v>448</v>
      </c>
      <c r="E10" s="138">
        <v>140.4</v>
      </c>
      <c r="F10" s="147">
        <f t="shared" si="0"/>
        <v>5.5</v>
      </c>
      <c r="G10" s="151">
        <v>448</v>
      </c>
      <c r="H10" s="138">
        <v>37.1</v>
      </c>
      <c r="I10" s="158">
        <f t="shared" si="1"/>
        <v>4.1000000000000014</v>
      </c>
      <c r="M10" s="162"/>
    </row>
    <row r="11" spans="1:13" s="103" customFormat="1" ht="26.1" customHeight="1">
      <c r="A11" s="108" t="s">
        <v>45</v>
      </c>
      <c r="B11" s="34"/>
      <c r="C11" s="120" t="s">
        <v>96</v>
      </c>
      <c r="D11" s="129">
        <v>453</v>
      </c>
      <c r="E11" s="139">
        <v>147.19999999999999</v>
      </c>
      <c r="F11" s="146">
        <f t="shared" si="0"/>
        <v>6.7999999999999829</v>
      </c>
      <c r="G11" s="150">
        <v>453</v>
      </c>
      <c r="H11" s="139">
        <v>41.4</v>
      </c>
      <c r="I11" s="157">
        <f t="shared" si="1"/>
        <v>4.2999999999999972</v>
      </c>
      <c r="M11" s="162"/>
    </row>
    <row r="12" spans="1:13" s="103" customFormat="1" ht="26.1" customHeight="1">
      <c r="A12" s="108"/>
      <c r="B12" s="30"/>
      <c r="C12" s="121" t="s">
        <v>97</v>
      </c>
      <c r="D12" s="128">
        <v>734</v>
      </c>
      <c r="E12" s="137">
        <v>155.1</v>
      </c>
      <c r="F12" s="147">
        <f t="shared" si="0"/>
        <v>7.9000000000000057</v>
      </c>
      <c r="G12" s="151">
        <v>734</v>
      </c>
      <c r="H12" s="137">
        <v>47.2</v>
      </c>
      <c r="I12" s="158">
        <f t="shared" si="1"/>
        <v>5.8000000000000043</v>
      </c>
      <c r="M12" s="162"/>
    </row>
    <row r="13" spans="1:13" s="103" customFormat="1" ht="26.1" customHeight="1">
      <c r="A13" s="108"/>
      <c r="B13" s="30" t="s">
        <v>13</v>
      </c>
      <c r="C13" s="121" t="s">
        <v>83</v>
      </c>
      <c r="D13" s="128">
        <v>729</v>
      </c>
      <c r="E13" s="138">
        <v>162.1</v>
      </c>
      <c r="F13" s="147">
        <f t="shared" si="0"/>
        <v>7</v>
      </c>
      <c r="G13" s="151">
        <v>729</v>
      </c>
      <c r="H13" s="138">
        <v>52.9</v>
      </c>
      <c r="I13" s="158">
        <f t="shared" si="1"/>
        <v>5.6999999999999957</v>
      </c>
      <c r="M13" s="162"/>
    </row>
    <row r="14" spans="1:13" s="103" customFormat="1" ht="26.1" customHeight="1">
      <c r="A14" s="108"/>
      <c r="B14" s="34"/>
      <c r="C14" s="120" t="s">
        <v>31</v>
      </c>
      <c r="D14" s="129">
        <v>727</v>
      </c>
      <c r="E14" s="139">
        <v>166.9</v>
      </c>
      <c r="F14" s="146">
        <f t="shared" si="0"/>
        <v>4.8000000000000114</v>
      </c>
      <c r="G14" s="150">
        <v>727</v>
      </c>
      <c r="H14" s="139">
        <v>56.9</v>
      </c>
      <c r="I14" s="157">
        <f t="shared" si="1"/>
        <v>4</v>
      </c>
      <c r="M14" s="162"/>
    </row>
    <row r="15" spans="1:13" s="103" customFormat="1" ht="26.1" customHeight="1">
      <c r="A15" s="108"/>
      <c r="B15" s="30"/>
      <c r="C15" s="121" t="s">
        <v>98</v>
      </c>
      <c r="D15" s="128">
        <v>360</v>
      </c>
      <c r="E15" s="137">
        <v>169</v>
      </c>
      <c r="F15" s="147">
        <f t="shared" si="0"/>
        <v>2.0999999999999943</v>
      </c>
      <c r="G15" s="151">
        <v>360</v>
      </c>
      <c r="H15" s="137">
        <v>62.4</v>
      </c>
      <c r="I15" s="158">
        <f t="shared" si="1"/>
        <v>5.5</v>
      </c>
      <c r="M15" s="162"/>
    </row>
    <row r="16" spans="1:13" s="103" customFormat="1" ht="26.1" customHeight="1">
      <c r="A16" s="108"/>
      <c r="B16" s="30" t="s">
        <v>88</v>
      </c>
      <c r="C16" s="121" t="s">
        <v>100</v>
      </c>
      <c r="D16" s="128">
        <v>345</v>
      </c>
      <c r="E16" s="138">
        <v>170.7</v>
      </c>
      <c r="F16" s="147">
        <f t="shared" si="0"/>
        <v>1.6999999999999886</v>
      </c>
      <c r="G16" s="151">
        <v>345</v>
      </c>
      <c r="H16" s="138">
        <v>63.6</v>
      </c>
      <c r="I16" s="158">
        <f t="shared" si="1"/>
        <v>1.2000000000000028</v>
      </c>
      <c r="M16" s="162"/>
    </row>
    <row r="17" spans="1:9" s="103" customFormat="1" ht="26.1" customHeight="1">
      <c r="A17" s="109"/>
      <c r="B17" s="115"/>
      <c r="C17" s="122" t="s">
        <v>102</v>
      </c>
      <c r="D17" s="130">
        <v>345</v>
      </c>
      <c r="E17" s="140">
        <v>171.3</v>
      </c>
      <c r="F17" s="148">
        <f t="shared" si="0"/>
        <v>0.60000000000002274</v>
      </c>
      <c r="G17" s="152">
        <v>345</v>
      </c>
      <c r="H17" s="140">
        <v>65.8</v>
      </c>
      <c r="I17" s="159">
        <f t="shared" si="1"/>
        <v>2.1999999999999957</v>
      </c>
    </row>
    <row r="18" spans="1:9" s="103" customFormat="1" ht="26.1" customHeight="1">
      <c r="A18" s="108"/>
      <c r="B18" s="34" t="s">
        <v>84</v>
      </c>
      <c r="C18" s="120" t="s">
        <v>92</v>
      </c>
      <c r="D18" s="131">
        <v>448</v>
      </c>
      <c r="E18" s="136">
        <v>111.2</v>
      </c>
      <c r="F18" s="146">
        <v>0</v>
      </c>
      <c r="G18" s="150">
        <v>448</v>
      </c>
      <c r="H18" s="136">
        <v>19.399999999999999</v>
      </c>
      <c r="I18" s="157">
        <v>0</v>
      </c>
    </row>
    <row r="19" spans="1:9" s="103" customFormat="1" ht="26.1" customHeight="1">
      <c r="A19" s="108"/>
      <c r="B19" s="30"/>
      <c r="C19" s="121" t="s">
        <v>93</v>
      </c>
      <c r="D19" s="132">
        <v>442</v>
      </c>
      <c r="E19" s="137">
        <v>117</v>
      </c>
      <c r="F19" s="147">
        <f t="shared" ref="F19:F30" si="2">E19-E18</f>
        <v>5.7999999999999972</v>
      </c>
      <c r="G19" s="151">
        <v>442</v>
      </c>
      <c r="H19" s="137">
        <v>21.9</v>
      </c>
      <c r="I19" s="158">
        <f t="shared" ref="I19:I30" si="3">H19-H18</f>
        <v>2.5</v>
      </c>
    </row>
    <row r="20" spans="1:9" s="103" customFormat="1" ht="26.1" customHeight="1">
      <c r="A20" s="108"/>
      <c r="B20" s="30"/>
      <c r="C20" s="121" t="s">
        <v>68</v>
      </c>
      <c r="D20" s="132">
        <v>443</v>
      </c>
      <c r="E20" s="138">
        <v>123</v>
      </c>
      <c r="F20" s="147">
        <f t="shared" si="2"/>
        <v>6</v>
      </c>
      <c r="G20" s="151">
        <v>443</v>
      </c>
      <c r="H20" s="138">
        <v>24.7</v>
      </c>
      <c r="I20" s="158">
        <f t="shared" si="3"/>
        <v>2.8000000000000007</v>
      </c>
    </row>
    <row r="21" spans="1:9" s="103" customFormat="1" ht="26.1" customHeight="1">
      <c r="A21" s="108"/>
      <c r="B21" s="30" t="s">
        <v>87</v>
      </c>
      <c r="C21" s="121" t="s">
        <v>85</v>
      </c>
      <c r="D21" s="132">
        <v>444</v>
      </c>
      <c r="E21" s="138">
        <v>128.30000000000001</v>
      </c>
      <c r="F21" s="147">
        <f t="shared" si="2"/>
        <v>5.3000000000000114</v>
      </c>
      <c r="G21" s="151">
        <v>444</v>
      </c>
      <c r="H21" s="138">
        <v>27.9</v>
      </c>
      <c r="I21" s="158">
        <f t="shared" si="3"/>
        <v>3.1999999999999993</v>
      </c>
    </row>
    <row r="22" spans="1:9" s="103" customFormat="1" ht="26.1" customHeight="1">
      <c r="A22" s="108"/>
      <c r="B22" s="30"/>
      <c r="C22" s="121" t="s">
        <v>94</v>
      </c>
      <c r="D22" s="132">
        <v>442</v>
      </c>
      <c r="E22" s="138">
        <v>134.69999999999999</v>
      </c>
      <c r="F22" s="147">
        <f t="shared" si="2"/>
        <v>6.3999999999999773</v>
      </c>
      <c r="G22" s="151">
        <v>442</v>
      </c>
      <c r="H22" s="138">
        <v>31.4</v>
      </c>
      <c r="I22" s="158">
        <f t="shared" si="3"/>
        <v>3.5</v>
      </c>
    </row>
    <row r="23" spans="1:9" s="103" customFormat="1" ht="26.1" customHeight="1">
      <c r="A23" s="108"/>
      <c r="B23" s="30"/>
      <c r="C23" s="121" t="s">
        <v>95</v>
      </c>
      <c r="D23" s="132">
        <v>452</v>
      </c>
      <c r="E23" s="138">
        <v>142.19999999999999</v>
      </c>
      <c r="F23" s="147">
        <f t="shared" si="2"/>
        <v>7.5</v>
      </c>
      <c r="G23" s="151">
        <v>452</v>
      </c>
      <c r="H23" s="138">
        <v>36.200000000000003</v>
      </c>
      <c r="I23" s="158">
        <f t="shared" si="3"/>
        <v>4.8000000000000043</v>
      </c>
    </row>
    <row r="24" spans="1:9" s="103" customFormat="1" ht="26.1" customHeight="1">
      <c r="A24" s="108" t="s">
        <v>56</v>
      </c>
      <c r="B24" s="34"/>
      <c r="C24" s="120" t="s">
        <v>96</v>
      </c>
      <c r="D24" s="133">
        <v>449</v>
      </c>
      <c r="E24" s="139">
        <v>148.80000000000001</v>
      </c>
      <c r="F24" s="146">
        <f t="shared" si="2"/>
        <v>6.6000000000000227</v>
      </c>
      <c r="G24" s="150">
        <v>449</v>
      </c>
      <c r="H24" s="139">
        <v>42</v>
      </c>
      <c r="I24" s="157">
        <f t="shared" si="3"/>
        <v>5.7999999999999972</v>
      </c>
    </row>
    <row r="25" spans="1:9" s="103" customFormat="1" ht="26.1" customHeight="1">
      <c r="A25" s="110"/>
      <c r="B25" s="30"/>
      <c r="C25" s="121" t="s">
        <v>97</v>
      </c>
      <c r="D25" s="132">
        <v>728</v>
      </c>
      <c r="E25" s="137">
        <v>152.9</v>
      </c>
      <c r="F25" s="147">
        <f t="shared" si="2"/>
        <v>4.0999999999999943</v>
      </c>
      <c r="G25" s="151">
        <v>728</v>
      </c>
      <c r="H25" s="137">
        <v>45.2</v>
      </c>
      <c r="I25" s="158">
        <f t="shared" si="3"/>
        <v>3.2000000000000028</v>
      </c>
    </row>
    <row r="26" spans="1:9" s="103" customFormat="1" ht="26.1" customHeight="1">
      <c r="A26" s="110"/>
      <c r="B26" s="30" t="s">
        <v>13</v>
      </c>
      <c r="C26" s="121" t="s">
        <v>83</v>
      </c>
      <c r="D26" s="132">
        <v>742</v>
      </c>
      <c r="E26" s="138">
        <v>155.69999999999999</v>
      </c>
      <c r="F26" s="147">
        <f t="shared" si="2"/>
        <v>2.7999999999999829</v>
      </c>
      <c r="G26" s="151">
        <v>742</v>
      </c>
      <c r="H26" s="138">
        <v>49</v>
      </c>
      <c r="I26" s="158">
        <f t="shared" si="3"/>
        <v>3.7999999999999972</v>
      </c>
    </row>
    <row r="27" spans="1:9" s="103" customFormat="1" ht="26.1" customHeight="1">
      <c r="A27" s="110"/>
      <c r="B27" s="34"/>
      <c r="C27" s="120" t="s">
        <v>31</v>
      </c>
      <c r="D27" s="133">
        <v>729</v>
      </c>
      <c r="E27" s="139">
        <v>157.1</v>
      </c>
      <c r="F27" s="146">
        <f t="shared" si="2"/>
        <v>1.4000000000000057</v>
      </c>
      <c r="G27" s="150">
        <v>729</v>
      </c>
      <c r="H27" s="139">
        <v>51.2</v>
      </c>
      <c r="I27" s="157">
        <f t="shared" si="3"/>
        <v>2.2000000000000028</v>
      </c>
    </row>
    <row r="28" spans="1:9" s="103" customFormat="1" ht="26.1" customHeight="1">
      <c r="A28" s="110"/>
      <c r="B28" s="30"/>
      <c r="C28" s="121" t="s">
        <v>98</v>
      </c>
      <c r="D28" s="132">
        <v>363</v>
      </c>
      <c r="E28" s="137">
        <v>157.9</v>
      </c>
      <c r="F28" s="147">
        <f t="shared" si="2"/>
        <v>0.80000000000001137</v>
      </c>
      <c r="G28" s="151">
        <v>363</v>
      </c>
      <c r="H28" s="137">
        <v>53.7</v>
      </c>
      <c r="I28" s="158">
        <f t="shared" si="3"/>
        <v>2.5</v>
      </c>
    </row>
    <row r="29" spans="1:9" s="103" customFormat="1" ht="26.1" customHeight="1">
      <c r="A29" s="110"/>
      <c r="B29" s="30" t="s">
        <v>88</v>
      </c>
      <c r="C29" s="121" t="s">
        <v>100</v>
      </c>
      <c r="D29" s="132">
        <v>375</v>
      </c>
      <c r="E29" s="138">
        <v>157.9</v>
      </c>
      <c r="F29" s="147">
        <f t="shared" si="2"/>
        <v>0</v>
      </c>
      <c r="G29" s="151">
        <v>375</v>
      </c>
      <c r="H29" s="138">
        <v>53.6</v>
      </c>
      <c r="I29" s="158">
        <f t="shared" si="3"/>
        <v>-0.10000000000000142</v>
      </c>
    </row>
    <row r="30" spans="1:9" s="103" customFormat="1" ht="26.1" customHeight="1">
      <c r="A30" s="111"/>
      <c r="B30" s="116"/>
      <c r="C30" s="123" t="s">
        <v>102</v>
      </c>
      <c r="D30" s="134">
        <v>366</v>
      </c>
      <c r="E30" s="141">
        <v>158.9</v>
      </c>
      <c r="F30" s="149">
        <f t="shared" si="2"/>
        <v>1</v>
      </c>
      <c r="G30" s="153">
        <v>366</v>
      </c>
      <c r="H30" s="141">
        <v>55.3</v>
      </c>
      <c r="I30" s="160">
        <f t="shared" si="3"/>
        <v>1.6999999999999957</v>
      </c>
    </row>
    <row r="31" spans="1:9" s="103" customFormat="1" ht="26.1" customHeight="1">
      <c r="B31" s="117"/>
      <c r="C31" s="124"/>
      <c r="D31" s="135"/>
      <c r="E31" s="142"/>
      <c r="F31" s="142"/>
      <c r="G31" s="154"/>
      <c r="H31" s="142"/>
      <c r="I31" s="142"/>
    </row>
    <row r="32" spans="1:9" s="103" customFormat="1" ht="26.1" customHeight="1">
      <c r="B32" s="117"/>
      <c r="C32" s="124"/>
      <c r="D32" s="135"/>
      <c r="E32" s="142"/>
      <c r="F32" s="142"/>
      <c r="G32" s="154"/>
      <c r="H32" s="142"/>
      <c r="I32" s="142"/>
    </row>
    <row r="33" spans="2:9" s="103" customFormat="1" ht="20.45" customHeight="1">
      <c r="B33" s="117"/>
      <c r="C33" s="124"/>
      <c r="D33" s="135"/>
      <c r="E33" s="142"/>
      <c r="F33" s="142"/>
      <c r="G33" s="154"/>
      <c r="H33" s="142"/>
      <c r="I33" s="142"/>
    </row>
    <row r="34" spans="2:9">
      <c r="D34" s="87" t="s">
        <v>103</v>
      </c>
      <c r="F34" s="101">
        <f>MAX(F5:F17)</f>
        <v>7.9000000000000057</v>
      </c>
      <c r="I34" s="101">
        <f>MAX(I5:I17)</f>
        <v>5.8000000000000043</v>
      </c>
    </row>
    <row r="35" spans="2:9">
      <c r="D35" s="87" t="s">
        <v>105</v>
      </c>
      <c r="F35" s="101">
        <f>MAX(F18:F30)</f>
        <v>7.5</v>
      </c>
      <c r="I35" s="101">
        <f>MAX(I18:I30)</f>
        <v>5.7999999999999972</v>
      </c>
    </row>
    <row r="37" spans="2:9">
      <c r="C37" s="87" t="s">
        <v>106</v>
      </c>
    </row>
    <row r="38" spans="2:9">
      <c r="C38" s="87" t="s">
        <v>92</v>
      </c>
      <c r="E38" s="101">
        <f t="shared" ref="E38:E50" si="4">E5-E18</f>
        <v>0.79999999999999716</v>
      </c>
      <c r="H38" s="101">
        <f t="shared" ref="H38:H50" si="5">H5-H18</f>
        <v>0.40000000000000213</v>
      </c>
    </row>
    <row r="39" spans="2:9">
      <c r="C39" s="87" t="s">
        <v>93</v>
      </c>
      <c r="E39" s="101">
        <f t="shared" si="4"/>
        <v>0.70000000000000284</v>
      </c>
      <c r="H39" s="101">
        <f t="shared" si="5"/>
        <v>0.5</v>
      </c>
    </row>
    <row r="40" spans="2:9">
      <c r="C40" s="87" t="s">
        <v>68</v>
      </c>
      <c r="E40" s="101">
        <f t="shared" si="4"/>
        <v>0.70000000000000284</v>
      </c>
      <c r="H40" s="101">
        <f t="shared" si="5"/>
        <v>0.80000000000000071</v>
      </c>
    </row>
    <row r="41" spans="2:9">
      <c r="C41" s="87" t="s">
        <v>85</v>
      </c>
      <c r="E41" s="101">
        <f t="shared" si="4"/>
        <v>1.3999999999999773</v>
      </c>
      <c r="H41" s="101">
        <f t="shared" si="5"/>
        <v>1.1000000000000014</v>
      </c>
    </row>
    <row r="42" spans="2:9">
      <c r="C42" s="87" t="s">
        <v>94</v>
      </c>
      <c r="E42" s="101">
        <f t="shared" si="4"/>
        <v>0.20000000000001705</v>
      </c>
      <c r="H42" s="101">
        <f t="shared" si="5"/>
        <v>1.6000000000000014</v>
      </c>
    </row>
    <row r="43" spans="2:9">
      <c r="C43" s="87" t="s">
        <v>95</v>
      </c>
      <c r="E43" s="101">
        <f t="shared" si="4"/>
        <v>-1.7999999999999829</v>
      </c>
      <c r="H43" s="101">
        <f t="shared" si="5"/>
        <v>0.89999999999999858</v>
      </c>
    </row>
    <row r="44" spans="2:9">
      <c r="C44" s="87" t="s">
        <v>96</v>
      </c>
      <c r="E44" s="101">
        <f t="shared" si="4"/>
        <v>-1.6000000000000227</v>
      </c>
      <c r="H44" s="101">
        <f t="shared" si="5"/>
        <v>-0.60000000000000142</v>
      </c>
    </row>
    <row r="45" spans="2:9">
      <c r="C45" s="87" t="s">
        <v>97</v>
      </c>
      <c r="E45" s="101">
        <f t="shared" si="4"/>
        <v>2.1999999999999886</v>
      </c>
      <c r="H45" s="101">
        <f t="shared" si="5"/>
        <v>2</v>
      </c>
    </row>
    <row r="46" spans="2:9">
      <c r="C46" s="87" t="s">
        <v>83</v>
      </c>
      <c r="E46" s="101">
        <f t="shared" si="4"/>
        <v>6.4000000000000057</v>
      </c>
      <c r="H46" s="101">
        <f t="shared" si="5"/>
        <v>3.8999999999999986</v>
      </c>
    </row>
    <row r="47" spans="2:9">
      <c r="C47" s="87" t="s">
        <v>31</v>
      </c>
      <c r="E47" s="101">
        <f t="shared" si="4"/>
        <v>9.8000000000000114</v>
      </c>
      <c r="H47" s="101">
        <f t="shared" si="5"/>
        <v>5.6999999999999957</v>
      </c>
    </row>
    <row r="48" spans="2:9">
      <c r="C48" s="87" t="s">
        <v>98</v>
      </c>
      <c r="E48" s="101">
        <f t="shared" si="4"/>
        <v>11.099999999999994</v>
      </c>
      <c r="H48" s="101">
        <f t="shared" si="5"/>
        <v>8.6999999999999957</v>
      </c>
    </row>
    <row r="49" spans="3:8">
      <c r="C49" s="87" t="s">
        <v>100</v>
      </c>
      <c r="E49" s="101">
        <f t="shared" si="4"/>
        <v>12.799999999999983</v>
      </c>
      <c r="H49" s="101">
        <f t="shared" si="5"/>
        <v>10</v>
      </c>
    </row>
    <row r="50" spans="3:8">
      <c r="C50" s="87" t="s">
        <v>102</v>
      </c>
      <c r="E50" s="101">
        <f t="shared" si="4"/>
        <v>12.400000000000006</v>
      </c>
      <c r="H50" s="101">
        <f t="shared" si="5"/>
        <v>10.5</v>
      </c>
    </row>
  </sheetData>
  <phoneticPr fontId="12"/>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2D050"/>
  </sheetPr>
  <dimension ref="A1:P32"/>
  <sheetViews>
    <sheetView showGridLines="0" view="pageBreakPreview" zoomScaleNormal="120" zoomScaleSheetLayoutView="100" workbookViewId="0">
      <selection activeCell="K5" sqref="K5:K30"/>
    </sheetView>
  </sheetViews>
  <sheetFormatPr defaultRowHeight="13.5"/>
  <cols>
    <col min="1" max="1" width="4.625" style="87" customWidth="1"/>
    <col min="2" max="2" width="11.625" style="87" customWidth="1"/>
    <col min="3" max="3" width="8.625" style="87" customWidth="1"/>
    <col min="4" max="4" width="9.625" style="87" customWidth="1"/>
    <col min="5" max="5" width="6.625" style="87" customWidth="1"/>
    <col min="6" max="6" width="9.625" style="87" customWidth="1"/>
    <col min="7" max="7" width="8.625" style="87" customWidth="1"/>
    <col min="8" max="8" width="9.625" style="87" customWidth="1"/>
    <col min="9" max="9" width="6.625" style="87" customWidth="1"/>
    <col min="10" max="10" width="9.625" style="87" customWidth="1"/>
    <col min="11" max="11" width="8.625" style="87" customWidth="1"/>
    <col min="12" max="16384" width="9" style="87" customWidth="1"/>
  </cols>
  <sheetData>
    <row r="1" spans="1:16" ht="26.1" customHeight="1">
      <c r="A1" s="104" t="s">
        <v>130</v>
      </c>
      <c r="B1" s="91"/>
      <c r="C1" s="91"/>
      <c r="D1" s="91"/>
      <c r="E1" s="91"/>
      <c r="F1" s="91"/>
      <c r="G1" s="91"/>
      <c r="H1" s="91"/>
      <c r="I1" s="91"/>
      <c r="J1" s="91"/>
      <c r="K1" s="91"/>
      <c r="N1" s="91"/>
      <c r="O1" s="91"/>
      <c r="P1" s="91"/>
    </row>
    <row r="2" spans="1:16" ht="13.5" customHeight="1">
      <c r="A2" s="91"/>
      <c r="B2" s="91"/>
      <c r="C2" s="91"/>
      <c r="D2" s="91"/>
      <c r="E2" s="91"/>
      <c r="F2" s="91"/>
      <c r="G2" s="91"/>
      <c r="H2" s="91"/>
      <c r="I2" s="91"/>
      <c r="J2" s="91"/>
      <c r="K2" s="91"/>
      <c r="N2" s="91"/>
      <c r="P2" s="91"/>
    </row>
    <row r="3" spans="1:16" ht="24.95" customHeight="1">
      <c r="A3" s="163" t="s">
        <v>82</v>
      </c>
      <c r="B3" s="169"/>
      <c r="C3" s="118"/>
      <c r="D3" s="125" t="s">
        <v>80</v>
      </c>
      <c r="E3" s="125"/>
      <c r="F3" s="125"/>
      <c r="G3" s="188"/>
      <c r="H3" s="125" t="s">
        <v>64</v>
      </c>
      <c r="I3" s="125"/>
      <c r="J3" s="125"/>
      <c r="K3" s="155"/>
      <c r="N3" s="94"/>
      <c r="O3" s="94"/>
      <c r="P3" s="94"/>
    </row>
    <row r="4" spans="1:16" ht="57.95" customHeight="1">
      <c r="A4" s="164"/>
      <c r="B4" s="170"/>
      <c r="C4" s="119" t="s">
        <v>2</v>
      </c>
      <c r="D4" s="126" t="s">
        <v>276</v>
      </c>
      <c r="E4" s="170" t="s">
        <v>109</v>
      </c>
      <c r="F4" s="126" t="s">
        <v>110</v>
      </c>
      <c r="G4" s="189" t="s">
        <v>113</v>
      </c>
      <c r="H4" s="126" t="s">
        <v>276</v>
      </c>
      <c r="I4" s="170" t="s">
        <v>109</v>
      </c>
      <c r="J4" s="126" t="s">
        <v>110</v>
      </c>
      <c r="K4" s="194" t="s">
        <v>113</v>
      </c>
      <c r="N4" s="199"/>
      <c r="O4" s="199"/>
      <c r="P4" s="199"/>
    </row>
    <row r="5" spans="1:16" ht="26.1" customHeight="1">
      <c r="A5" s="165"/>
      <c r="B5" s="171" t="s">
        <v>84</v>
      </c>
      <c r="C5" s="176" t="s">
        <v>92</v>
      </c>
      <c r="D5" s="180">
        <v>112</v>
      </c>
      <c r="E5" s="184">
        <v>10</v>
      </c>
      <c r="F5" s="180">
        <v>111.6</v>
      </c>
      <c r="G5" s="190">
        <f t="shared" ref="G5:G30" si="0">D5-F5</f>
        <v>0.40000000000000568</v>
      </c>
      <c r="H5" s="180">
        <v>19.8</v>
      </c>
      <c r="I5" s="184">
        <v>2</v>
      </c>
      <c r="J5" s="180">
        <v>19.399999999999999</v>
      </c>
      <c r="K5" s="195">
        <f t="shared" ref="K5:K30" si="1">H5-J5</f>
        <v>0.40000000000000213</v>
      </c>
      <c r="N5" s="200"/>
      <c r="O5" s="200"/>
      <c r="P5" s="200"/>
    </row>
    <row r="6" spans="1:16" ht="26.1" customHeight="1">
      <c r="A6" s="165"/>
      <c r="B6" s="172"/>
      <c r="C6" s="177" t="s">
        <v>93</v>
      </c>
      <c r="D6" s="181">
        <v>117.7</v>
      </c>
      <c r="E6" s="185">
        <v>9</v>
      </c>
      <c r="F6" s="181">
        <v>117.5</v>
      </c>
      <c r="G6" s="191">
        <f t="shared" si="0"/>
        <v>0.20000000000000284</v>
      </c>
      <c r="H6" s="181">
        <v>22.4</v>
      </c>
      <c r="I6" s="185">
        <v>3</v>
      </c>
      <c r="J6" s="181">
        <v>22</v>
      </c>
      <c r="K6" s="196">
        <f t="shared" si="1"/>
        <v>0.39999999999999858</v>
      </c>
      <c r="N6" s="200"/>
      <c r="O6" s="200"/>
      <c r="P6" s="200"/>
    </row>
    <row r="7" spans="1:16" ht="26.1" customHeight="1">
      <c r="A7" s="165"/>
      <c r="B7" s="172"/>
      <c r="C7" s="177" t="s">
        <v>68</v>
      </c>
      <c r="D7" s="181">
        <v>123.7</v>
      </c>
      <c r="E7" s="185">
        <v>11</v>
      </c>
      <c r="F7" s="181">
        <v>123.5</v>
      </c>
      <c r="G7" s="191">
        <f t="shared" si="0"/>
        <v>0.20000000000000284</v>
      </c>
      <c r="H7" s="181">
        <v>25.5</v>
      </c>
      <c r="I7" s="185">
        <v>4</v>
      </c>
      <c r="J7" s="181">
        <v>24.9</v>
      </c>
      <c r="K7" s="196">
        <f t="shared" si="1"/>
        <v>0.60000000000000142</v>
      </c>
      <c r="N7" s="200"/>
      <c r="O7" s="200"/>
      <c r="P7" s="200"/>
    </row>
    <row r="8" spans="1:16" ht="25.5" customHeight="1">
      <c r="A8" s="165"/>
      <c r="B8" s="172" t="s">
        <v>87</v>
      </c>
      <c r="C8" s="177" t="s">
        <v>85</v>
      </c>
      <c r="D8" s="181">
        <v>129.69999999999999</v>
      </c>
      <c r="E8" s="185">
        <v>7</v>
      </c>
      <c r="F8" s="181">
        <v>129.1</v>
      </c>
      <c r="G8" s="191">
        <f t="shared" si="0"/>
        <v>0.59999999999999432</v>
      </c>
      <c r="H8" s="181">
        <v>29</v>
      </c>
      <c r="I8" s="185">
        <v>4</v>
      </c>
      <c r="J8" s="181">
        <v>28.4</v>
      </c>
      <c r="K8" s="196">
        <f t="shared" si="1"/>
        <v>0.60000000000000142</v>
      </c>
      <c r="N8" s="200"/>
      <c r="O8" s="200"/>
      <c r="P8" s="200"/>
    </row>
    <row r="9" spans="1:16" ht="26.1" customHeight="1">
      <c r="A9" s="165"/>
      <c r="B9" s="172"/>
      <c r="C9" s="177" t="s">
        <v>94</v>
      </c>
      <c r="D9" s="181">
        <v>134.9</v>
      </c>
      <c r="E9" s="185">
        <v>9</v>
      </c>
      <c r="F9" s="181">
        <v>134.5</v>
      </c>
      <c r="G9" s="191">
        <f t="shared" si="0"/>
        <v>0.40000000000000568</v>
      </c>
      <c r="H9" s="181">
        <v>33</v>
      </c>
      <c r="I9" s="185">
        <v>4</v>
      </c>
      <c r="J9" s="181">
        <v>32</v>
      </c>
      <c r="K9" s="196">
        <f t="shared" si="1"/>
        <v>1</v>
      </c>
      <c r="N9" s="200"/>
      <c r="O9" s="200"/>
      <c r="P9" s="200"/>
    </row>
    <row r="10" spans="1:16" ht="26.1" customHeight="1">
      <c r="A10" s="165"/>
      <c r="B10" s="172"/>
      <c r="C10" s="177" t="s">
        <v>95</v>
      </c>
      <c r="D10" s="181">
        <v>140.4</v>
      </c>
      <c r="E10" s="185">
        <v>12</v>
      </c>
      <c r="F10" s="181">
        <v>140.1</v>
      </c>
      <c r="G10" s="191">
        <f t="shared" si="0"/>
        <v>0.30000000000001137</v>
      </c>
      <c r="H10" s="181">
        <v>37.1</v>
      </c>
      <c r="I10" s="185">
        <v>3</v>
      </c>
      <c r="J10" s="181">
        <v>35.9</v>
      </c>
      <c r="K10" s="196">
        <f t="shared" si="1"/>
        <v>1.2000000000000028</v>
      </c>
      <c r="N10" s="200"/>
      <c r="O10" s="200"/>
      <c r="P10" s="200"/>
    </row>
    <row r="11" spans="1:16" ht="26.1" customHeight="1">
      <c r="A11" s="165" t="s">
        <v>45</v>
      </c>
      <c r="B11" s="173"/>
      <c r="C11" s="176" t="s">
        <v>96</v>
      </c>
      <c r="D11" s="180">
        <v>147.19999999999999</v>
      </c>
      <c r="E11" s="184">
        <v>9</v>
      </c>
      <c r="F11" s="180">
        <v>146.6</v>
      </c>
      <c r="G11" s="190">
        <f t="shared" si="0"/>
        <v>0.59999999999999432</v>
      </c>
      <c r="H11" s="180">
        <v>41.4</v>
      </c>
      <c r="I11" s="184">
        <v>6</v>
      </c>
      <c r="J11" s="180">
        <v>40.4</v>
      </c>
      <c r="K11" s="195">
        <f t="shared" si="1"/>
        <v>1</v>
      </c>
      <c r="N11" s="200"/>
      <c r="O11" s="200"/>
      <c r="P11" s="200"/>
    </row>
    <row r="12" spans="1:16" ht="26.1" customHeight="1">
      <c r="A12" s="165"/>
      <c r="B12" s="172"/>
      <c r="C12" s="177" t="s">
        <v>97</v>
      </c>
      <c r="D12" s="181">
        <v>155.1</v>
      </c>
      <c r="E12" s="185">
        <v>6</v>
      </c>
      <c r="F12" s="181">
        <v>154.30000000000001</v>
      </c>
      <c r="G12" s="191">
        <f t="shared" si="0"/>
        <v>0.79999999999998295</v>
      </c>
      <c r="H12" s="181">
        <v>47.2</v>
      </c>
      <c r="I12" s="185">
        <v>4</v>
      </c>
      <c r="J12" s="181">
        <v>45.8</v>
      </c>
      <c r="K12" s="196">
        <f t="shared" si="1"/>
        <v>1.4000000000000057</v>
      </c>
      <c r="N12" s="200"/>
      <c r="O12" s="200"/>
      <c r="P12" s="200"/>
    </row>
    <row r="13" spans="1:16" ht="26.1" customHeight="1">
      <c r="A13" s="165"/>
      <c r="B13" s="172" t="s">
        <v>13</v>
      </c>
      <c r="C13" s="177" t="s">
        <v>83</v>
      </c>
      <c r="D13" s="181">
        <v>162.1</v>
      </c>
      <c r="E13" s="185">
        <v>5</v>
      </c>
      <c r="F13" s="181">
        <v>161.4</v>
      </c>
      <c r="G13" s="191">
        <f t="shared" si="0"/>
        <v>0.69999999999998863</v>
      </c>
      <c r="H13" s="181">
        <v>52.9</v>
      </c>
      <c r="I13" s="185">
        <v>2</v>
      </c>
      <c r="J13" s="181">
        <v>50.9</v>
      </c>
      <c r="K13" s="196">
        <f t="shared" si="1"/>
        <v>2</v>
      </c>
      <c r="N13" s="200"/>
      <c r="O13" s="200"/>
      <c r="P13" s="200"/>
    </row>
    <row r="14" spans="1:16" ht="26.1" customHeight="1">
      <c r="A14" s="165"/>
      <c r="B14" s="173"/>
      <c r="C14" s="176" t="s">
        <v>31</v>
      </c>
      <c r="D14" s="180">
        <v>166.9</v>
      </c>
      <c r="E14" s="184">
        <v>2</v>
      </c>
      <c r="F14" s="180">
        <v>166.1</v>
      </c>
      <c r="G14" s="190">
        <f t="shared" si="0"/>
        <v>0.80000000000001137</v>
      </c>
      <c r="H14" s="180">
        <v>56.9</v>
      </c>
      <c r="I14" s="184">
        <v>2</v>
      </c>
      <c r="J14" s="180">
        <v>55.2</v>
      </c>
      <c r="K14" s="195">
        <f t="shared" si="1"/>
        <v>1.6999999999999957</v>
      </c>
      <c r="N14" s="200"/>
      <c r="O14" s="200"/>
      <c r="P14" s="200"/>
    </row>
    <row r="15" spans="1:16" ht="26.1" customHeight="1">
      <c r="A15" s="165"/>
      <c r="B15" s="172"/>
      <c r="C15" s="177" t="s">
        <v>98</v>
      </c>
      <c r="D15" s="181">
        <v>169</v>
      </c>
      <c r="E15" s="185">
        <v>14</v>
      </c>
      <c r="F15" s="181">
        <v>168.8</v>
      </c>
      <c r="G15" s="191">
        <f t="shared" si="0"/>
        <v>0.19999999999998863</v>
      </c>
      <c r="H15" s="181">
        <v>62.4</v>
      </c>
      <c r="I15" s="185">
        <v>1</v>
      </c>
      <c r="J15" s="181">
        <v>58.9</v>
      </c>
      <c r="K15" s="196">
        <f t="shared" si="1"/>
        <v>3.5</v>
      </c>
      <c r="N15" s="200"/>
      <c r="O15" s="200"/>
      <c r="P15" s="200"/>
    </row>
    <row r="16" spans="1:16" ht="26.1" customHeight="1">
      <c r="A16" s="165"/>
      <c r="B16" s="172" t="s">
        <v>88</v>
      </c>
      <c r="C16" s="177" t="s">
        <v>100</v>
      </c>
      <c r="D16" s="181">
        <v>170.7</v>
      </c>
      <c r="E16" s="185">
        <v>6</v>
      </c>
      <c r="F16" s="181">
        <v>170.2</v>
      </c>
      <c r="G16" s="191">
        <f t="shared" si="0"/>
        <v>0.5</v>
      </c>
      <c r="H16" s="181">
        <v>63.6</v>
      </c>
      <c r="I16" s="185">
        <v>1</v>
      </c>
      <c r="J16" s="181">
        <v>60.9</v>
      </c>
      <c r="K16" s="196">
        <f t="shared" si="1"/>
        <v>2.7000000000000028</v>
      </c>
      <c r="N16" s="200"/>
      <c r="O16" s="200"/>
      <c r="P16" s="200"/>
    </row>
    <row r="17" spans="1:16" ht="26.1" customHeight="1">
      <c r="A17" s="166"/>
      <c r="B17" s="174"/>
      <c r="C17" s="178" t="s">
        <v>102</v>
      </c>
      <c r="D17" s="182">
        <v>171.3</v>
      </c>
      <c r="E17" s="186">
        <v>6</v>
      </c>
      <c r="F17" s="182">
        <v>170.7</v>
      </c>
      <c r="G17" s="192">
        <f t="shared" si="0"/>
        <v>0.60000000000002274</v>
      </c>
      <c r="H17" s="182">
        <v>65.8</v>
      </c>
      <c r="I17" s="186">
        <v>1</v>
      </c>
      <c r="J17" s="182">
        <v>62.6</v>
      </c>
      <c r="K17" s="197">
        <f t="shared" si="1"/>
        <v>3.1999999999999957</v>
      </c>
      <c r="N17" s="200"/>
      <c r="O17" s="200"/>
      <c r="P17" s="200"/>
    </row>
    <row r="18" spans="1:16" ht="26.1" customHeight="1">
      <c r="A18" s="165"/>
      <c r="B18" s="173" t="s">
        <v>84</v>
      </c>
      <c r="C18" s="176" t="s">
        <v>92</v>
      </c>
      <c r="D18" s="180">
        <v>111.2</v>
      </c>
      <c r="E18" s="184">
        <v>8</v>
      </c>
      <c r="F18" s="180">
        <v>110.6</v>
      </c>
      <c r="G18" s="190">
        <f t="shared" si="0"/>
        <v>0.60000000000000853</v>
      </c>
      <c r="H18" s="180">
        <v>19.399999999999999</v>
      </c>
      <c r="I18" s="184">
        <v>5</v>
      </c>
      <c r="J18" s="180">
        <v>19</v>
      </c>
      <c r="K18" s="195">
        <f t="shared" si="1"/>
        <v>0.39999999999999858</v>
      </c>
      <c r="N18" s="200"/>
      <c r="O18" s="200"/>
      <c r="P18" s="200"/>
    </row>
    <row r="19" spans="1:16" ht="26.1" customHeight="1">
      <c r="A19" s="165"/>
      <c r="B19" s="172"/>
      <c r="C19" s="177" t="s">
        <v>93</v>
      </c>
      <c r="D19" s="181">
        <v>117</v>
      </c>
      <c r="E19" s="185">
        <v>9</v>
      </c>
      <c r="F19" s="181">
        <v>116.7</v>
      </c>
      <c r="G19" s="191">
        <f t="shared" si="0"/>
        <v>0.29999999999999716</v>
      </c>
      <c r="H19" s="181">
        <v>21.9</v>
      </c>
      <c r="I19" s="185">
        <v>2</v>
      </c>
      <c r="J19" s="181">
        <v>21.5</v>
      </c>
      <c r="K19" s="196">
        <f t="shared" si="1"/>
        <v>0.39999999999999858</v>
      </c>
      <c r="N19" s="200"/>
      <c r="O19" s="200"/>
      <c r="P19" s="200"/>
    </row>
    <row r="20" spans="1:16" ht="26.1" customHeight="1">
      <c r="A20" s="165"/>
      <c r="B20" s="172"/>
      <c r="C20" s="177" t="s">
        <v>68</v>
      </c>
      <c r="D20" s="181">
        <v>123</v>
      </c>
      <c r="E20" s="185">
        <v>9</v>
      </c>
      <c r="F20" s="181">
        <v>122.6</v>
      </c>
      <c r="G20" s="191">
        <f t="shared" si="0"/>
        <v>0.40000000000000568</v>
      </c>
      <c r="H20" s="181">
        <v>24.7</v>
      </c>
      <c r="I20" s="185">
        <v>7</v>
      </c>
      <c r="J20" s="181">
        <v>24.3</v>
      </c>
      <c r="K20" s="196">
        <f t="shared" si="1"/>
        <v>0.39999999999999858</v>
      </c>
      <c r="N20" s="200"/>
      <c r="O20" s="200"/>
      <c r="P20" s="200"/>
    </row>
    <row r="21" spans="1:16" ht="26.1" customHeight="1">
      <c r="A21" s="165"/>
      <c r="B21" s="172" t="s">
        <v>87</v>
      </c>
      <c r="C21" s="177" t="s">
        <v>85</v>
      </c>
      <c r="D21" s="181">
        <v>128.30000000000001</v>
      </c>
      <c r="E21" s="185">
        <v>18</v>
      </c>
      <c r="F21" s="181">
        <v>128.5</v>
      </c>
      <c r="G21" s="191">
        <f t="shared" si="0"/>
        <v>-0.19999999999998863</v>
      </c>
      <c r="H21" s="181">
        <v>27.9</v>
      </c>
      <c r="I21" s="185">
        <v>5</v>
      </c>
      <c r="J21" s="181">
        <v>27.4</v>
      </c>
      <c r="K21" s="196">
        <f t="shared" si="1"/>
        <v>0.5</v>
      </c>
      <c r="N21" s="200"/>
      <c r="O21" s="200"/>
      <c r="P21" s="200"/>
    </row>
    <row r="22" spans="1:16" ht="26.1" customHeight="1">
      <c r="A22" s="165"/>
      <c r="B22" s="172"/>
      <c r="C22" s="177" t="s">
        <v>94</v>
      </c>
      <c r="D22" s="181">
        <v>134.69999999999999</v>
      </c>
      <c r="E22" s="185">
        <v>18</v>
      </c>
      <c r="F22" s="181">
        <v>134.80000000000001</v>
      </c>
      <c r="G22" s="191">
        <f t="shared" si="0"/>
        <v>-0.10000000000002274</v>
      </c>
      <c r="H22" s="181">
        <v>31.4</v>
      </c>
      <c r="I22" s="185">
        <v>11</v>
      </c>
      <c r="J22" s="181">
        <v>31.1</v>
      </c>
      <c r="K22" s="196">
        <f t="shared" si="1"/>
        <v>0.29999999999999716</v>
      </c>
      <c r="N22" s="200"/>
      <c r="O22" s="200"/>
      <c r="P22" s="200"/>
    </row>
    <row r="23" spans="1:16" ht="26.1" customHeight="1">
      <c r="A23" s="165"/>
      <c r="B23" s="172"/>
      <c r="C23" s="177" t="s">
        <v>95</v>
      </c>
      <c r="D23" s="181">
        <v>142.19999999999999</v>
      </c>
      <c r="E23" s="185">
        <v>6</v>
      </c>
      <c r="F23" s="181">
        <v>141.5</v>
      </c>
      <c r="G23" s="191">
        <f t="shared" si="0"/>
        <v>0.69999999999998863</v>
      </c>
      <c r="H23" s="181">
        <v>36.200000000000003</v>
      </c>
      <c r="I23" s="185">
        <v>5</v>
      </c>
      <c r="J23" s="181">
        <v>35.4</v>
      </c>
      <c r="K23" s="196">
        <f t="shared" si="1"/>
        <v>0.80000000000000426</v>
      </c>
      <c r="N23" s="200"/>
      <c r="O23" s="200"/>
      <c r="P23" s="200"/>
    </row>
    <row r="24" spans="1:16" ht="26.1" customHeight="1">
      <c r="A24" s="165" t="s">
        <v>56</v>
      </c>
      <c r="B24" s="173"/>
      <c r="C24" s="176" t="s">
        <v>96</v>
      </c>
      <c r="D24" s="180">
        <v>148.80000000000001</v>
      </c>
      <c r="E24" s="184">
        <v>5</v>
      </c>
      <c r="F24" s="180">
        <v>148</v>
      </c>
      <c r="G24" s="190">
        <f t="shared" si="0"/>
        <v>0.80000000000001137</v>
      </c>
      <c r="H24" s="180">
        <v>42</v>
      </c>
      <c r="I24" s="184">
        <v>1</v>
      </c>
      <c r="J24" s="180">
        <v>40.299999999999997</v>
      </c>
      <c r="K24" s="195">
        <f t="shared" si="1"/>
        <v>1.7000000000000028</v>
      </c>
      <c r="N24" s="200"/>
      <c r="O24" s="200"/>
      <c r="P24" s="200"/>
    </row>
    <row r="25" spans="1:16" ht="26.1" customHeight="1">
      <c r="A25" s="167"/>
      <c r="B25" s="172"/>
      <c r="C25" s="177" t="s">
        <v>97</v>
      </c>
      <c r="D25" s="181">
        <v>152.9</v>
      </c>
      <c r="E25" s="185">
        <v>8</v>
      </c>
      <c r="F25" s="181">
        <v>152.6</v>
      </c>
      <c r="G25" s="191">
        <f t="shared" si="0"/>
        <v>0.30000000000001137</v>
      </c>
      <c r="H25" s="181">
        <v>45.2</v>
      </c>
      <c r="I25" s="185">
        <v>7</v>
      </c>
      <c r="J25" s="181">
        <v>44.5</v>
      </c>
      <c r="K25" s="196">
        <f t="shared" si="1"/>
        <v>0.70000000000000284</v>
      </c>
      <c r="N25" s="200"/>
      <c r="O25" s="200"/>
      <c r="P25" s="200"/>
    </row>
    <row r="26" spans="1:16" ht="26.1" customHeight="1">
      <c r="A26" s="167"/>
      <c r="B26" s="172" t="s">
        <v>13</v>
      </c>
      <c r="C26" s="177" t="s">
        <v>83</v>
      </c>
      <c r="D26" s="181">
        <v>155.69999999999999</v>
      </c>
      <c r="E26" s="185">
        <v>6</v>
      </c>
      <c r="F26" s="181">
        <v>155.19999999999999</v>
      </c>
      <c r="G26" s="191">
        <f t="shared" si="0"/>
        <v>0.5</v>
      </c>
      <c r="H26" s="181">
        <v>49</v>
      </c>
      <c r="I26" s="185">
        <v>3</v>
      </c>
      <c r="J26" s="181">
        <v>47.9</v>
      </c>
      <c r="K26" s="196">
        <f t="shared" si="1"/>
        <v>1.1000000000000014</v>
      </c>
      <c r="N26" s="200"/>
      <c r="O26" s="200"/>
      <c r="P26" s="200"/>
    </row>
    <row r="27" spans="1:16" ht="26.1" customHeight="1">
      <c r="A27" s="167"/>
      <c r="B27" s="173"/>
      <c r="C27" s="176" t="s">
        <v>31</v>
      </c>
      <c r="D27" s="180">
        <v>157.1</v>
      </c>
      <c r="E27" s="184">
        <v>5</v>
      </c>
      <c r="F27" s="180">
        <v>156.69999999999999</v>
      </c>
      <c r="G27" s="190">
        <f t="shared" si="0"/>
        <v>0.40000000000000568</v>
      </c>
      <c r="H27" s="180">
        <v>51.2</v>
      </c>
      <c r="I27" s="184">
        <v>5</v>
      </c>
      <c r="J27" s="180">
        <v>50.2</v>
      </c>
      <c r="K27" s="195">
        <f t="shared" si="1"/>
        <v>1</v>
      </c>
      <c r="N27" s="200"/>
      <c r="O27" s="200"/>
      <c r="P27" s="200"/>
    </row>
    <row r="28" spans="1:16" ht="26.1" customHeight="1">
      <c r="A28" s="167"/>
      <c r="B28" s="172"/>
      <c r="C28" s="177" t="s">
        <v>98</v>
      </c>
      <c r="D28" s="181">
        <v>157.9</v>
      </c>
      <c r="E28" s="185">
        <v>8</v>
      </c>
      <c r="F28" s="181">
        <v>157.30000000000001</v>
      </c>
      <c r="G28" s="191">
        <f t="shared" si="0"/>
        <v>0.59999999999999432</v>
      </c>
      <c r="H28" s="181">
        <v>53.7</v>
      </c>
      <c r="I28" s="185">
        <v>2</v>
      </c>
      <c r="J28" s="181">
        <v>51.2</v>
      </c>
      <c r="K28" s="196">
        <f t="shared" si="1"/>
        <v>2.5</v>
      </c>
      <c r="N28" s="200"/>
      <c r="O28" s="200"/>
      <c r="P28" s="200"/>
    </row>
    <row r="29" spans="1:16" ht="26.1" customHeight="1">
      <c r="A29" s="167"/>
      <c r="B29" s="172" t="s">
        <v>88</v>
      </c>
      <c r="C29" s="177" t="s">
        <v>100</v>
      </c>
      <c r="D29" s="181">
        <v>157.9</v>
      </c>
      <c r="E29" s="185">
        <v>13</v>
      </c>
      <c r="F29" s="181">
        <v>157.69999999999999</v>
      </c>
      <c r="G29" s="191">
        <f t="shared" si="0"/>
        <v>0.20000000000001705</v>
      </c>
      <c r="H29" s="181">
        <v>53.6</v>
      </c>
      <c r="I29" s="185">
        <v>3</v>
      </c>
      <c r="J29" s="181">
        <v>51.9</v>
      </c>
      <c r="K29" s="196">
        <f t="shared" si="1"/>
        <v>1.7000000000000028</v>
      </c>
      <c r="N29" s="200"/>
      <c r="O29" s="200"/>
      <c r="P29" s="200"/>
    </row>
    <row r="30" spans="1:16" ht="26.1" customHeight="1">
      <c r="A30" s="168"/>
      <c r="B30" s="175"/>
      <c r="C30" s="179" t="s">
        <v>102</v>
      </c>
      <c r="D30" s="183">
        <v>158.9</v>
      </c>
      <c r="E30" s="187">
        <v>1</v>
      </c>
      <c r="F30" s="183">
        <v>157.9</v>
      </c>
      <c r="G30" s="193">
        <f t="shared" si="0"/>
        <v>1</v>
      </c>
      <c r="H30" s="183">
        <v>55.3</v>
      </c>
      <c r="I30" s="187">
        <v>1</v>
      </c>
      <c r="J30" s="183">
        <v>52.3</v>
      </c>
      <c r="K30" s="198">
        <f t="shared" si="1"/>
        <v>3</v>
      </c>
      <c r="N30" s="200"/>
      <c r="O30" s="200"/>
      <c r="P30" s="200"/>
    </row>
    <row r="32" spans="1:16" ht="14.25">
      <c r="A32" s="22"/>
    </row>
  </sheetData>
  <mergeCells count="1">
    <mergeCell ref="A3:B4"/>
  </mergeCells>
  <phoneticPr fontId="12"/>
  <printOptions horizontalCentered="1" verticalCentered="1"/>
  <pageMargins left="0.59055118110236227" right="0.39370078740157483" top="0.59055118110236227" bottom="0.59055118110236227" header="0.31496062992125984" footer="0.31496062992125984"/>
  <pageSetup paperSize="9" fitToWidth="1" fitToHeight="1" orientation="portrait" usePrinterDefaults="1" r:id="rId1"/>
  <headerFooter scaleWithDoc="0" alignWithMargins="0">
    <oddFooter>&amp;C- 7 -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92D050"/>
  </sheetPr>
  <dimension ref="A1:I35"/>
  <sheetViews>
    <sheetView showGridLines="0" view="pageBreakPreview" zoomScaleNormal="75" zoomScaleSheetLayoutView="100" workbookViewId="0">
      <selection activeCell="K6" sqref="K6"/>
    </sheetView>
  </sheetViews>
  <sheetFormatPr defaultRowHeight="13.5"/>
  <cols>
    <col min="1" max="1" width="4.625" style="87" customWidth="1"/>
    <col min="2" max="2" width="12.625" style="87" customWidth="1"/>
    <col min="3" max="3" width="8.625" style="87" customWidth="1"/>
    <col min="4" max="5" width="11.625" style="87" customWidth="1"/>
    <col min="6" max="6" width="8.625" style="87" customWidth="1"/>
    <col min="7" max="8" width="11.625" style="87" customWidth="1"/>
    <col min="9" max="9" width="8.625" style="87" customWidth="1"/>
    <col min="10" max="16384" width="9" style="87" customWidth="1"/>
  </cols>
  <sheetData>
    <row r="1" spans="1:9" ht="26.1" customHeight="1">
      <c r="A1" s="104" t="s">
        <v>350</v>
      </c>
      <c r="B1" s="91"/>
      <c r="C1" s="91"/>
      <c r="D1" s="91"/>
      <c r="E1" s="91"/>
      <c r="F1" s="91"/>
      <c r="G1" s="91"/>
      <c r="H1" s="91"/>
      <c r="I1" s="91"/>
    </row>
    <row r="2" spans="1:9" ht="13.5" customHeight="1">
      <c r="A2" s="91"/>
      <c r="B2" s="91"/>
      <c r="C2" s="91"/>
      <c r="D2" s="91"/>
      <c r="E2" s="91"/>
      <c r="F2" s="91"/>
      <c r="G2" s="91"/>
      <c r="H2" s="91"/>
      <c r="I2" s="91"/>
    </row>
    <row r="3" spans="1:9" ht="21.95" customHeight="1">
      <c r="A3" s="163" t="s">
        <v>82</v>
      </c>
      <c r="B3" s="169"/>
      <c r="C3" s="118"/>
      <c r="D3" s="125" t="s">
        <v>80</v>
      </c>
      <c r="E3" s="125"/>
      <c r="F3" s="188"/>
      <c r="G3" s="125" t="s">
        <v>64</v>
      </c>
      <c r="H3" s="125"/>
      <c r="I3" s="155"/>
    </row>
    <row r="4" spans="1:9" ht="57.95" customHeight="1">
      <c r="A4" s="164"/>
      <c r="B4" s="170"/>
      <c r="C4" s="119" t="s">
        <v>2</v>
      </c>
      <c r="D4" s="126" t="s">
        <v>59</v>
      </c>
      <c r="E4" s="126" t="s">
        <v>149</v>
      </c>
      <c r="F4" s="189" t="s">
        <v>114</v>
      </c>
      <c r="G4" s="126" t="s">
        <v>59</v>
      </c>
      <c r="H4" s="126" t="s">
        <v>149</v>
      </c>
      <c r="I4" s="194" t="s">
        <v>114</v>
      </c>
    </row>
    <row r="5" spans="1:9" ht="26.1" customHeight="1">
      <c r="A5" s="165"/>
      <c r="B5" s="202" t="s">
        <v>84</v>
      </c>
      <c r="C5" s="176" t="s">
        <v>92</v>
      </c>
      <c r="D5" s="207">
        <v>112</v>
      </c>
      <c r="E5" s="180">
        <v>111.7</v>
      </c>
      <c r="F5" s="190">
        <f t="shared" ref="F5:F30" si="0">D5-E5</f>
        <v>0.29999999999999716</v>
      </c>
      <c r="G5" s="207">
        <v>19.8</v>
      </c>
      <c r="H5" s="180">
        <v>19.8</v>
      </c>
      <c r="I5" s="195">
        <f t="shared" ref="I5:I30" si="1">G5-H5</f>
        <v>0</v>
      </c>
    </row>
    <row r="6" spans="1:9" ht="26.1" customHeight="1">
      <c r="A6" s="165"/>
      <c r="B6" s="203"/>
      <c r="C6" s="177" t="s">
        <v>93</v>
      </c>
      <c r="D6" s="208">
        <v>117.7</v>
      </c>
      <c r="E6" s="181">
        <v>117.7</v>
      </c>
      <c r="F6" s="191">
        <f t="shared" si="0"/>
        <v>0</v>
      </c>
      <c r="G6" s="208">
        <v>22.4</v>
      </c>
      <c r="H6" s="181">
        <v>22.3</v>
      </c>
      <c r="I6" s="196">
        <f t="shared" si="1"/>
        <v>9.9999999999997868e-002</v>
      </c>
    </row>
    <row r="7" spans="1:9" ht="26.1" customHeight="1">
      <c r="A7" s="165"/>
      <c r="B7" s="203"/>
      <c r="C7" s="177" t="s">
        <v>68</v>
      </c>
      <c r="D7" s="209">
        <v>123.7</v>
      </c>
      <c r="E7" s="181">
        <v>123.3</v>
      </c>
      <c r="F7" s="191">
        <f t="shared" si="0"/>
        <v>0.40000000000000568</v>
      </c>
      <c r="G7" s="209">
        <v>25.5</v>
      </c>
      <c r="H7" s="181">
        <v>24.7</v>
      </c>
      <c r="I7" s="196">
        <f t="shared" si="1"/>
        <v>0.80000000000000071</v>
      </c>
    </row>
    <row r="8" spans="1:9" ht="26.1" customHeight="1">
      <c r="A8" s="165"/>
      <c r="B8" s="203" t="s">
        <v>87</v>
      </c>
      <c r="C8" s="177" t="s">
        <v>85</v>
      </c>
      <c r="D8" s="209">
        <v>129.69999999999999</v>
      </c>
      <c r="E8" s="181">
        <v>128.6</v>
      </c>
      <c r="F8" s="191">
        <f t="shared" si="0"/>
        <v>1.0999999999999943</v>
      </c>
      <c r="G8" s="209">
        <v>29</v>
      </c>
      <c r="H8" s="181">
        <v>28</v>
      </c>
      <c r="I8" s="196">
        <f t="shared" si="1"/>
        <v>1</v>
      </c>
    </row>
    <row r="9" spans="1:9" ht="26.1" customHeight="1">
      <c r="A9" s="165"/>
      <c r="B9" s="203"/>
      <c r="C9" s="177" t="s">
        <v>94</v>
      </c>
      <c r="D9" s="209">
        <v>134.9</v>
      </c>
      <c r="E9" s="181">
        <v>134</v>
      </c>
      <c r="F9" s="191">
        <f t="shared" si="0"/>
        <v>0.90000000000000568</v>
      </c>
      <c r="G9" s="209">
        <v>33</v>
      </c>
      <c r="H9" s="181">
        <v>31.4</v>
      </c>
      <c r="I9" s="196">
        <f t="shared" si="1"/>
        <v>1.6000000000000014</v>
      </c>
    </row>
    <row r="10" spans="1:9" ht="26.1" customHeight="1">
      <c r="A10" s="165"/>
      <c r="B10" s="203"/>
      <c r="C10" s="177" t="s">
        <v>95</v>
      </c>
      <c r="D10" s="209">
        <v>140.4</v>
      </c>
      <c r="E10" s="181">
        <v>139.6</v>
      </c>
      <c r="F10" s="191">
        <f t="shared" si="0"/>
        <v>0.80000000000001137</v>
      </c>
      <c r="G10" s="209">
        <v>37.1</v>
      </c>
      <c r="H10" s="181">
        <v>34.9</v>
      </c>
      <c r="I10" s="196">
        <f t="shared" si="1"/>
        <v>2.2000000000000028</v>
      </c>
    </row>
    <row r="11" spans="1:9" ht="26.1" customHeight="1">
      <c r="A11" s="165" t="s">
        <v>45</v>
      </c>
      <c r="B11" s="202"/>
      <c r="C11" s="176" t="s">
        <v>96</v>
      </c>
      <c r="D11" s="210">
        <v>147.19999999999999</v>
      </c>
      <c r="E11" s="180">
        <v>145.19999999999999</v>
      </c>
      <c r="F11" s="190">
        <f t="shared" si="0"/>
        <v>2</v>
      </c>
      <c r="G11" s="210">
        <v>41.4</v>
      </c>
      <c r="H11" s="180">
        <v>39.4</v>
      </c>
      <c r="I11" s="195">
        <f t="shared" si="1"/>
        <v>2</v>
      </c>
    </row>
    <row r="12" spans="1:9" ht="26.1" customHeight="1">
      <c r="A12" s="165"/>
      <c r="B12" s="203"/>
      <c r="C12" s="177" t="s">
        <v>97</v>
      </c>
      <c r="D12" s="208">
        <v>155.1</v>
      </c>
      <c r="E12" s="181">
        <v>152.9</v>
      </c>
      <c r="F12" s="191">
        <f t="shared" si="0"/>
        <v>2.1999999999999886</v>
      </c>
      <c r="G12" s="208">
        <v>47.2</v>
      </c>
      <c r="H12" s="181">
        <v>45.6</v>
      </c>
      <c r="I12" s="196">
        <f t="shared" si="1"/>
        <v>1.6000000000000014</v>
      </c>
    </row>
    <row r="13" spans="1:9" ht="26.1" customHeight="1">
      <c r="A13" s="165"/>
      <c r="B13" s="203" t="s">
        <v>13</v>
      </c>
      <c r="C13" s="177" t="s">
        <v>83</v>
      </c>
      <c r="D13" s="209">
        <v>162.1</v>
      </c>
      <c r="E13" s="181">
        <v>160.69999999999999</v>
      </c>
      <c r="F13" s="191">
        <f t="shared" si="0"/>
        <v>1.4000000000000057</v>
      </c>
      <c r="G13" s="209">
        <v>52.9</v>
      </c>
      <c r="H13" s="181">
        <v>50.9</v>
      </c>
      <c r="I13" s="196">
        <f t="shared" si="1"/>
        <v>2</v>
      </c>
    </row>
    <row r="14" spans="1:9" ht="26.1" customHeight="1">
      <c r="A14" s="165"/>
      <c r="B14" s="202"/>
      <c r="C14" s="176" t="s">
        <v>31</v>
      </c>
      <c r="D14" s="210">
        <v>166.9</v>
      </c>
      <c r="E14" s="180">
        <v>165.9</v>
      </c>
      <c r="F14" s="190">
        <f t="shared" si="0"/>
        <v>1</v>
      </c>
      <c r="G14" s="210">
        <v>56.9</v>
      </c>
      <c r="H14" s="180">
        <v>55.8</v>
      </c>
      <c r="I14" s="195">
        <f t="shared" si="1"/>
        <v>1.1000000000000014</v>
      </c>
    </row>
    <row r="15" spans="1:9" ht="26.1" customHeight="1">
      <c r="A15" s="165"/>
      <c r="B15" s="203"/>
      <c r="C15" s="177" t="s">
        <v>98</v>
      </c>
      <c r="D15" s="208">
        <v>169</v>
      </c>
      <c r="E15" s="181">
        <v>168.3</v>
      </c>
      <c r="F15" s="191">
        <f t="shared" si="0"/>
        <v>0.69999999999998863</v>
      </c>
      <c r="G15" s="209">
        <v>62.4</v>
      </c>
      <c r="H15" s="181">
        <v>60.4</v>
      </c>
      <c r="I15" s="196">
        <f t="shared" si="1"/>
        <v>2</v>
      </c>
    </row>
    <row r="16" spans="1:9" ht="26.1" customHeight="1">
      <c r="A16" s="165"/>
      <c r="B16" s="203" t="s">
        <v>88</v>
      </c>
      <c r="C16" s="177" t="s">
        <v>100</v>
      </c>
      <c r="D16" s="209">
        <v>170.7</v>
      </c>
      <c r="E16" s="181">
        <v>170.2</v>
      </c>
      <c r="F16" s="191">
        <f t="shared" si="0"/>
        <v>0.5</v>
      </c>
      <c r="G16" s="209">
        <v>63.6</v>
      </c>
      <c r="H16" s="181">
        <v>61.9</v>
      </c>
      <c r="I16" s="196">
        <f t="shared" si="1"/>
        <v>1.7000000000000028</v>
      </c>
    </row>
    <row r="17" spans="1:9" ht="26.1" customHeight="1">
      <c r="A17" s="166"/>
      <c r="B17" s="170"/>
      <c r="C17" s="178" t="s">
        <v>102</v>
      </c>
      <c r="D17" s="211">
        <v>171.3</v>
      </c>
      <c r="E17" s="182">
        <v>171.2</v>
      </c>
      <c r="F17" s="192">
        <f t="shared" si="0"/>
        <v>0.10000000000002274</v>
      </c>
      <c r="G17" s="211">
        <v>65.8</v>
      </c>
      <c r="H17" s="182">
        <v>63.2</v>
      </c>
      <c r="I17" s="197">
        <f t="shared" si="1"/>
        <v>2.5999999999999943</v>
      </c>
    </row>
    <row r="18" spans="1:9" ht="26.1" customHeight="1">
      <c r="A18" s="165"/>
      <c r="B18" s="202" t="s">
        <v>84</v>
      </c>
      <c r="C18" s="176" t="s">
        <v>92</v>
      </c>
      <c r="D18" s="207">
        <v>111.2</v>
      </c>
      <c r="E18" s="180">
        <v>110.9</v>
      </c>
      <c r="F18" s="215">
        <f t="shared" si="0"/>
        <v>0.29999999999999716</v>
      </c>
      <c r="G18" s="217">
        <v>19.399999999999999</v>
      </c>
      <c r="H18" s="180">
        <v>19.5</v>
      </c>
      <c r="I18" s="195">
        <f t="shared" si="1"/>
        <v>-0.10000000000000142</v>
      </c>
    </row>
    <row r="19" spans="1:9" ht="26.1" customHeight="1">
      <c r="A19" s="165"/>
      <c r="B19" s="203"/>
      <c r="C19" s="177" t="s">
        <v>93</v>
      </c>
      <c r="D19" s="208">
        <v>117</v>
      </c>
      <c r="E19" s="181">
        <v>117.1</v>
      </c>
      <c r="F19" s="191">
        <f t="shared" si="0"/>
        <v>-9.9999999999994316e-002</v>
      </c>
      <c r="G19" s="208">
        <v>21.9</v>
      </c>
      <c r="H19" s="181">
        <v>21.8</v>
      </c>
      <c r="I19" s="196">
        <f t="shared" si="1"/>
        <v>9.9999999999997868e-002</v>
      </c>
    </row>
    <row r="20" spans="1:9" ht="26.1" customHeight="1">
      <c r="A20" s="165"/>
      <c r="B20" s="203"/>
      <c r="C20" s="177" t="s">
        <v>68</v>
      </c>
      <c r="D20" s="209">
        <v>123</v>
      </c>
      <c r="E20" s="181">
        <v>122.6</v>
      </c>
      <c r="F20" s="191">
        <f t="shared" si="0"/>
        <v>0.40000000000000568</v>
      </c>
      <c r="G20" s="209">
        <v>24.7</v>
      </c>
      <c r="H20" s="181">
        <v>24.5</v>
      </c>
      <c r="I20" s="196">
        <f t="shared" si="1"/>
        <v>0.19999999999999929</v>
      </c>
    </row>
    <row r="21" spans="1:9" ht="26.1" customHeight="1">
      <c r="A21" s="165"/>
      <c r="B21" s="203" t="s">
        <v>87</v>
      </c>
      <c r="C21" s="177" t="s">
        <v>85</v>
      </c>
      <c r="D21" s="209">
        <v>128.30000000000001</v>
      </c>
      <c r="E21" s="181">
        <v>128.1</v>
      </c>
      <c r="F21" s="191">
        <f t="shared" si="0"/>
        <v>0.20000000000001705</v>
      </c>
      <c r="G21" s="209">
        <v>27.9</v>
      </c>
      <c r="H21" s="181">
        <v>27.5</v>
      </c>
      <c r="I21" s="196">
        <f t="shared" si="1"/>
        <v>0.39999999999999858</v>
      </c>
    </row>
    <row r="22" spans="1:9" ht="26.1" customHeight="1">
      <c r="A22" s="165"/>
      <c r="B22" s="203"/>
      <c r="C22" s="177" t="s">
        <v>94</v>
      </c>
      <c r="D22" s="209">
        <v>134.69999999999999</v>
      </c>
      <c r="E22" s="181">
        <v>134.4</v>
      </c>
      <c r="F22" s="191">
        <f t="shared" si="0"/>
        <v>0.29999999999998295</v>
      </c>
      <c r="G22" s="209">
        <v>31.4</v>
      </c>
      <c r="H22" s="181">
        <v>31.4</v>
      </c>
      <c r="I22" s="196">
        <f t="shared" si="1"/>
        <v>0</v>
      </c>
    </row>
    <row r="23" spans="1:9" ht="26.1" customHeight="1">
      <c r="A23" s="165"/>
      <c r="B23" s="203"/>
      <c r="C23" s="177" t="s">
        <v>95</v>
      </c>
      <c r="D23" s="209">
        <v>142.19999999999999</v>
      </c>
      <c r="E23" s="181">
        <v>141.1</v>
      </c>
      <c r="F23" s="191">
        <f t="shared" si="0"/>
        <v>1.0999999999999943</v>
      </c>
      <c r="G23" s="209">
        <v>36.200000000000003</v>
      </c>
      <c r="H23" s="181">
        <v>35.4</v>
      </c>
      <c r="I23" s="196">
        <f t="shared" si="1"/>
        <v>0.80000000000000426</v>
      </c>
    </row>
    <row r="24" spans="1:9" ht="26.1" customHeight="1">
      <c r="A24" s="165" t="s">
        <v>56</v>
      </c>
      <c r="B24" s="202"/>
      <c r="C24" s="176" t="s">
        <v>96</v>
      </c>
      <c r="D24" s="210">
        <v>148.80000000000001</v>
      </c>
      <c r="E24" s="180">
        <v>147.19999999999999</v>
      </c>
      <c r="F24" s="190">
        <f t="shared" si="0"/>
        <v>1.6000000000000227</v>
      </c>
      <c r="G24" s="210">
        <v>42</v>
      </c>
      <c r="H24" s="180">
        <v>40.1</v>
      </c>
      <c r="I24" s="195">
        <f t="shared" si="1"/>
        <v>1.8999999999999986</v>
      </c>
    </row>
    <row r="25" spans="1:9" ht="26.1" customHeight="1">
      <c r="A25" s="167"/>
      <c r="B25" s="203"/>
      <c r="C25" s="177" t="s">
        <v>97</v>
      </c>
      <c r="D25" s="208">
        <v>152.9</v>
      </c>
      <c r="E25" s="181">
        <v>152.80000000000001</v>
      </c>
      <c r="F25" s="191">
        <f t="shared" si="0"/>
        <v>9.9999999999994316e-002</v>
      </c>
      <c r="G25" s="208">
        <v>45.2</v>
      </c>
      <c r="H25" s="181">
        <v>45.2</v>
      </c>
      <c r="I25" s="196">
        <f t="shared" si="1"/>
        <v>0</v>
      </c>
    </row>
    <row r="26" spans="1:9" ht="26.1" customHeight="1">
      <c r="A26" s="167"/>
      <c r="B26" s="203" t="s">
        <v>13</v>
      </c>
      <c r="C26" s="177" t="s">
        <v>83</v>
      </c>
      <c r="D26" s="209">
        <v>155.69999999999999</v>
      </c>
      <c r="E26" s="181">
        <v>155.5</v>
      </c>
      <c r="F26" s="191">
        <f t="shared" si="0"/>
        <v>0.19999999999998863</v>
      </c>
      <c r="G26" s="209">
        <v>49</v>
      </c>
      <c r="H26" s="181">
        <v>48.7</v>
      </c>
      <c r="I26" s="196">
        <f t="shared" si="1"/>
        <v>0.29999999999999716</v>
      </c>
    </row>
    <row r="27" spans="1:9" ht="26.1" customHeight="1">
      <c r="A27" s="167"/>
      <c r="B27" s="202"/>
      <c r="C27" s="176" t="s">
        <v>31</v>
      </c>
      <c r="D27" s="210">
        <v>157.1</v>
      </c>
      <c r="E27" s="180">
        <v>157.19999999999999</v>
      </c>
      <c r="F27" s="190">
        <f t="shared" si="0"/>
        <v>-9.9999999999994316e-002</v>
      </c>
      <c r="G27" s="210">
        <v>51.2</v>
      </c>
      <c r="H27" s="180">
        <v>51.2</v>
      </c>
      <c r="I27" s="195">
        <f t="shared" si="1"/>
        <v>0</v>
      </c>
    </row>
    <row r="28" spans="1:9" ht="26.1" customHeight="1">
      <c r="A28" s="167"/>
      <c r="B28" s="203"/>
      <c r="C28" s="177" t="s">
        <v>98</v>
      </c>
      <c r="D28" s="208">
        <v>157.9</v>
      </c>
      <c r="E28" s="181">
        <v>157.6</v>
      </c>
      <c r="F28" s="191">
        <f t="shared" si="0"/>
        <v>0.30000000000001137</v>
      </c>
      <c r="G28" s="208">
        <v>53.7</v>
      </c>
      <c r="H28" s="181">
        <v>53</v>
      </c>
      <c r="I28" s="196">
        <f t="shared" si="1"/>
        <v>0.70000000000000284</v>
      </c>
    </row>
    <row r="29" spans="1:9" ht="26.1" customHeight="1">
      <c r="A29" s="167"/>
      <c r="B29" s="203" t="s">
        <v>88</v>
      </c>
      <c r="C29" s="177" t="s">
        <v>100</v>
      </c>
      <c r="D29" s="209">
        <v>157.9</v>
      </c>
      <c r="E29" s="181">
        <v>158.1</v>
      </c>
      <c r="F29" s="191">
        <f t="shared" si="0"/>
        <v>-0.19999999999998863</v>
      </c>
      <c r="G29" s="209">
        <v>53.6</v>
      </c>
      <c r="H29" s="181">
        <v>53</v>
      </c>
      <c r="I29" s="196">
        <f t="shared" si="1"/>
        <v>0.60000000000000142</v>
      </c>
    </row>
    <row r="30" spans="1:9" ht="26.1" customHeight="1">
      <c r="A30" s="168"/>
      <c r="B30" s="204"/>
      <c r="C30" s="179" t="s">
        <v>102</v>
      </c>
      <c r="D30" s="212">
        <v>158.9</v>
      </c>
      <c r="E30" s="183">
        <v>158.4</v>
      </c>
      <c r="F30" s="193">
        <f t="shared" si="0"/>
        <v>0.5</v>
      </c>
      <c r="G30" s="212">
        <v>55.3</v>
      </c>
      <c r="H30" s="183">
        <v>53.6</v>
      </c>
      <c r="I30" s="198">
        <f t="shared" si="1"/>
        <v>1.6999999999999957</v>
      </c>
    </row>
    <row r="31" spans="1:9" ht="25.5" customHeight="1">
      <c r="A31" s="201"/>
      <c r="B31" s="205"/>
      <c r="C31" s="206"/>
      <c r="D31" s="213"/>
      <c r="E31" s="214"/>
      <c r="F31" s="214"/>
      <c r="G31" s="213"/>
      <c r="H31" s="214"/>
      <c r="I31" s="214"/>
    </row>
    <row r="32" spans="1:9" ht="25.5" customHeight="1">
      <c r="A32" s="201"/>
      <c r="B32" s="205"/>
      <c r="C32" s="206"/>
      <c r="D32" s="213"/>
      <c r="E32" s="214"/>
      <c r="F32" s="214"/>
      <c r="G32" s="213"/>
      <c r="H32" s="214"/>
      <c r="I32" s="214"/>
    </row>
    <row r="34" spans="4:9">
      <c r="D34" s="87" t="s">
        <v>103</v>
      </c>
      <c r="F34" s="216">
        <f>MAX(F5:F17)</f>
        <v>2.1999999999999886</v>
      </c>
      <c r="I34" s="216">
        <f>MAX(I5:I17)</f>
        <v>2.5999999999999943</v>
      </c>
    </row>
    <row r="35" spans="4:9">
      <c r="D35" s="87" t="s">
        <v>105</v>
      </c>
      <c r="F35" s="216">
        <f>MAX(F18:F30)</f>
        <v>1.6000000000000227</v>
      </c>
      <c r="I35" s="216">
        <f>MAX(I18:I30)</f>
        <v>1.8999999999999986</v>
      </c>
    </row>
  </sheetData>
  <mergeCells count="1">
    <mergeCell ref="A3:B4"/>
  </mergeCells>
  <phoneticPr fontId="12"/>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&amp;C- 8 -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26</vt:i4>
      </vt:variant>
    </vt:vector>
  </HeadingPairs>
  <TitlesOfParts>
    <vt:vector size="26" baseType="lpstr">
      <vt:lpstr>項目</vt:lpstr>
      <vt:lpstr>P1</vt:lpstr>
      <vt:lpstr xml:space="preserve">P2  </vt:lpstr>
      <vt:lpstr>P3</vt:lpstr>
      <vt:lpstr xml:space="preserve">P4 </vt:lpstr>
      <vt:lpstr>P5</vt:lpstr>
      <vt:lpstr>P6</vt:lpstr>
      <vt:lpstr>P7</vt:lpstr>
      <vt:lpstr>P8</vt:lpstr>
      <vt:lpstr xml:space="preserve">P9 </vt:lpstr>
      <vt:lpstr xml:space="preserve">P10 </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10785</dc:creator>
  <cp:lastModifiedBy>石田　義治</cp:lastModifiedBy>
  <cp:lastPrinted>2018-12-17T05:46:07Z</cp:lastPrinted>
  <dcterms:created xsi:type="dcterms:W3CDTF">2009-12-21T08:07:49Z</dcterms:created>
  <dcterms:modified xsi:type="dcterms:W3CDTF">2021-08-23T23:57:28Z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3.1.2.0</vt:lpwstr>
      <vt:lpwstr>3.1.3.0</vt:lpwstr>
      <vt:lpwstr>3.1.7.0</vt:lpwstr>
    </vt:vector>
  </property>
  <property fmtid="{DCFEDD21-7773-49B2-8022-6FC58DB5260B}" pid="3" name="LastSavedVersion">
    <vt:lpwstr>3.1.7.0</vt:lpwstr>
  </property>
  <property fmtid="{DCFEDD21-7773-49B2-8022-6FC58DB5260B}" pid="4" name="LastSavedDate">
    <vt:filetime>2021-08-23T23:57:28Z</vt:filetime>
  </property>
</Properties>
</file>