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20" yWindow="45" windowWidth="11400" windowHeight="8040"/>
  </bookViews>
  <sheets>
    <sheet name="表２_年齢３区分別人口の推移" sheetId="1" r:id="rId1"/>
  </sheets>
  <definedNames>
    <definedName name="_xlnm.Print_Area" localSheetId="0">表２_年齢３区分別人口の推移!$A$1:$J$28</definedName>
  </definedNames>
  <calcPr calcId="145621"/>
</workbook>
</file>

<file path=xl/calcChain.xml><?xml version="1.0" encoding="utf-8"?>
<calcChain xmlns="http://schemas.openxmlformats.org/spreadsheetml/2006/main">
  <c r="J24" i="1" l="1"/>
  <c r="I24" i="1"/>
  <c r="H24" i="1"/>
  <c r="E25" i="1" l="1"/>
  <c r="G25" i="1"/>
  <c r="F25" i="1"/>
  <c r="D25" i="1"/>
  <c r="G24" i="1"/>
  <c r="F24" i="1"/>
  <c r="E24" i="1"/>
  <c r="D24" i="1"/>
  <c r="I5" i="1" l="1"/>
  <c r="I4" i="1"/>
  <c r="H5" i="1"/>
  <c r="D6" i="1"/>
  <c r="J6" i="1" s="1"/>
  <c r="D7" i="1"/>
  <c r="J7" i="1" s="1"/>
  <c r="D8" i="1"/>
  <c r="J8" i="1" s="1"/>
  <c r="D9" i="1"/>
  <c r="J9" i="1" s="1"/>
  <c r="D10" i="1"/>
  <c r="J10" i="1" s="1"/>
  <c r="D11" i="1"/>
  <c r="J11" i="1" s="1"/>
  <c r="D12" i="1"/>
  <c r="J12" i="1" s="1"/>
  <c r="D13" i="1"/>
  <c r="J13" i="1" s="1"/>
  <c r="D14" i="1"/>
  <c r="J14" i="1" s="1"/>
  <c r="D15" i="1"/>
  <c r="J15" i="1" s="1"/>
  <c r="D5" i="1"/>
  <c r="J5" i="1" s="1"/>
  <c r="D4" i="1"/>
  <c r="H4" i="1" s="1"/>
  <c r="J4" i="1" l="1"/>
  <c r="I6" i="1"/>
  <c r="H6" i="1"/>
  <c r="H10" i="1"/>
  <c r="H15" i="1"/>
  <c r="H14" i="1"/>
  <c r="I14" i="1"/>
  <c r="H12" i="1"/>
  <c r="I12" i="1"/>
  <c r="H11" i="1"/>
  <c r="I10" i="1"/>
  <c r="H8" i="1"/>
  <c r="I8" i="1"/>
  <c r="H7" i="1"/>
  <c r="I15" i="1"/>
  <c r="I13" i="1"/>
  <c r="I11" i="1"/>
  <c r="I9" i="1"/>
  <c r="I7" i="1"/>
  <c r="H13" i="1"/>
  <c r="H9" i="1"/>
</calcChain>
</file>

<file path=xl/sharedStrings.xml><?xml version="1.0" encoding="utf-8"?>
<sst xmlns="http://schemas.openxmlformats.org/spreadsheetml/2006/main" count="40" uniqueCount="35">
  <si>
    <t>総数</t>
  </si>
  <si>
    <t>15歳未満</t>
    <rPh sb="2" eb="5">
      <t>サイミマン</t>
    </rPh>
    <phoneticPr fontId="7"/>
  </si>
  <si>
    <t>15～64歳</t>
    <rPh sb="5" eb="6">
      <t>サイ</t>
    </rPh>
    <phoneticPr fontId="7"/>
  </si>
  <si>
    <t>65歳以上</t>
    <rPh sb="2" eb="5">
      <t>サイイジョウ</t>
    </rPh>
    <phoneticPr fontId="7"/>
  </si>
  <si>
    <t>増減率</t>
    <rPh sb="0" eb="3">
      <t>ゾウゲンリツ</t>
    </rPh>
    <phoneticPr fontId="5"/>
  </si>
  <si>
    <t>-</t>
    <phoneticPr fontId="5"/>
  </si>
  <si>
    <t>　　 10年</t>
  </si>
  <si>
    <t>大正 9年</t>
  </si>
  <si>
    <t>　　 14年</t>
  </si>
  <si>
    <t>昭和 5年</t>
  </si>
  <si>
    <t>　　 15年</t>
  </si>
  <si>
    <t>　　 22年</t>
  </si>
  <si>
    <t>　　 25年</t>
  </si>
  <si>
    <t>　　 30年</t>
  </si>
  <si>
    <t>　　 35年</t>
  </si>
  <si>
    <t>　　 40年</t>
  </si>
  <si>
    <t>　　 45年</t>
  </si>
  <si>
    <t>　　 50年</t>
  </si>
  <si>
    <t>　　 55年</t>
  </si>
  <si>
    <t>　　 60年</t>
  </si>
  <si>
    <t>平成 2年</t>
    <rPh sb="0" eb="2">
      <t>ヘイセイ</t>
    </rPh>
    <rPh sb="4" eb="5">
      <t>ネン</t>
    </rPh>
    <phoneticPr fontId="6"/>
  </si>
  <si>
    <t>　　 12年</t>
    <rPh sb="5" eb="6">
      <t>ネン</t>
    </rPh>
    <phoneticPr fontId="6"/>
  </si>
  <si>
    <t>　　 17年</t>
    <rPh sb="5" eb="6">
      <t>ネン</t>
    </rPh>
    <phoneticPr fontId="6"/>
  </si>
  <si>
    <t>　　 22年</t>
    <rPh sb="5" eb="6">
      <t>ネン</t>
    </rPh>
    <phoneticPr fontId="6"/>
  </si>
  <si>
    <t>　　  7年</t>
    <rPh sb="5" eb="6">
      <t>ネン</t>
    </rPh>
    <phoneticPr fontId="6"/>
  </si>
  <si>
    <t>※　総数には年齢不詳を含む。</t>
    <rPh sb="2" eb="4">
      <t>ソウスウ</t>
    </rPh>
    <rPh sb="6" eb="8">
      <t>ネンレイ</t>
    </rPh>
    <rPh sb="8" eb="10">
      <t>フショウ</t>
    </rPh>
    <rPh sb="11" eb="12">
      <t>フク</t>
    </rPh>
    <phoneticPr fontId="5"/>
  </si>
  <si>
    <t>増減数(H27-H22)</t>
    <rPh sb="0" eb="2">
      <t>ゾウゲン</t>
    </rPh>
    <rPh sb="2" eb="3">
      <t>スウ</t>
    </rPh>
    <phoneticPr fontId="5"/>
  </si>
  <si>
    <t>　　27年</t>
    <rPh sb="4" eb="5">
      <t>ネン</t>
    </rPh>
    <phoneticPr fontId="4"/>
  </si>
  <si>
    <t>※　割合及び増減率は、小数点以下第2位を四捨五入している。</t>
    <rPh sb="2" eb="4">
      <t>ワリアイ</t>
    </rPh>
    <rPh sb="4" eb="5">
      <t>オヨ</t>
    </rPh>
    <rPh sb="6" eb="9">
      <t>ゾウゲンリツ</t>
    </rPh>
    <rPh sb="11" eb="14">
      <t>ショウスウテン</t>
    </rPh>
    <rPh sb="14" eb="16">
      <t>イカ</t>
    </rPh>
    <rPh sb="16" eb="17">
      <t>ダイ</t>
    </rPh>
    <rPh sb="18" eb="19">
      <t>イ</t>
    </rPh>
    <rPh sb="20" eb="24">
      <t>シシャゴニュウ</t>
    </rPh>
    <phoneticPr fontId="4"/>
  </si>
  <si>
    <t>年次</t>
    <rPh sb="0" eb="2">
      <t>ネンジ</t>
    </rPh>
    <phoneticPr fontId="4"/>
  </si>
  <si>
    <t>※　昭和20年は人口調査結果による。</t>
    <rPh sb="2" eb="4">
      <t>ショウワ</t>
    </rPh>
    <rPh sb="6" eb="7">
      <t>ネン</t>
    </rPh>
    <rPh sb="8" eb="10">
      <t>ジンコウ</t>
    </rPh>
    <rPh sb="10" eb="12">
      <t>チョウサ</t>
    </rPh>
    <rPh sb="12" eb="14">
      <t>ケッカ</t>
    </rPh>
    <phoneticPr fontId="4"/>
  </si>
  <si>
    <t>（単位：人、％）</t>
    <rPh sb="1" eb="3">
      <t>タンイ</t>
    </rPh>
    <rPh sb="4" eb="5">
      <t>ニン</t>
    </rPh>
    <phoneticPr fontId="4"/>
  </si>
  <si>
    <t>割　　　　　合</t>
    <rPh sb="0" eb="1">
      <t>ワリ</t>
    </rPh>
    <rPh sb="6" eb="7">
      <t>ゴウ</t>
    </rPh>
    <phoneticPr fontId="5"/>
  </si>
  <si>
    <t>人　　　　　　口</t>
    <rPh sb="0" eb="1">
      <t>ヒト</t>
    </rPh>
    <rPh sb="7" eb="8">
      <t>グチ</t>
    </rPh>
    <phoneticPr fontId="5"/>
  </si>
  <si>
    <t>表２　年齢（３区分）別人口の推移（大正９年～平成２７年）</t>
    <rPh sb="0" eb="1">
      <t>ヒョウ</t>
    </rPh>
    <rPh sb="3" eb="5">
      <t>ネンレイ</t>
    </rPh>
    <rPh sb="7" eb="8">
      <t>ク</t>
    </rPh>
    <rPh sb="10" eb="11">
      <t>ベツ</t>
    </rPh>
    <rPh sb="11" eb="13">
      <t>ジンコウ</t>
    </rPh>
    <rPh sb="14" eb="16">
      <t>スイイ</t>
    </rPh>
    <rPh sb="17" eb="19">
      <t>タイショウ</t>
    </rPh>
    <rPh sb="20" eb="21">
      <t>ネン</t>
    </rPh>
    <rPh sb="22" eb="24">
      <t>ヘイセイ</t>
    </rPh>
    <rPh sb="26" eb="27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</si>
</sst>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#,##0_ ;[Red]\-#,##0\ "/>
    <numFmt numFmtId="179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0" fontId="2" fillId="0" borderId="0"/>
  </cellStyleXfs>
  <cellXfs count="6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176" fontId="6" fillId="0" borderId="7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7" fontId="8" fillId="0" borderId="10" xfId="0" quotePrefix="1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4" xfId="0" quotePrefix="1" applyNumberFormat="1" applyFont="1" applyBorder="1" applyAlignment="1">
      <alignment vertical="center"/>
    </xf>
    <xf numFmtId="177" fontId="8" fillId="0" borderId="14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quotePrefix="1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center" vertical="center"/>
    </xf>
    <xf numFmtId="0" fontId="10" fillId="0" borderId="16" xfId="2" applyFont="1" applyBorder="1" applyAlignment="1">
      <alignment vertical="center"/>
    </xf>
    <xf numFmtId="0" fontId="3" fillId="0" borderId="16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8" xfId="3" applyFont="1" applyBorder="1" applyAlignment="1">
      <alignment horizontal="right" vertical="center"/>
    </xf>
    <xf numFmtId="0" fontId="6" fillId="0" borderId="19" xfId="3" applyFont="1" applyBorder="1" applyAlignment="1">
      <alignment vertical="center"/>
    </xf>
    <xf numFmtId="176" fontId="8" fillId="0" borderId="20" xfId="1" applyNumberFormat="1" applyFont="1" applyBorder="1" applyAlignment="1">
      <alignment vertical="center"/>
    </xf>
    <xf numFmtId="177" fontId="8" fillId="0" borderId="20" xfId="3" applyNumberFormat="1" applyFont="1" applyBorder="1" applyAlignment="1">
      <alignment vertical="center"/>
    </xf>
    <xf numFmtId="177" fontId="8" fillId="0" borderId="21" xfId="3" applyNumberFormat="1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9" fillId="0" borderId="23" xfId="3" applyFont="1" applyBorder="1" applyAlignment="1">
      <alignment vertical="center"/>
    </xf>
    <xf numFmtId="176" fontId="8" fillId="0" borderId="22" xfId="0" applyNumberFormat="1" applyFont="1" applyBorder="1" applyAlignment="1">
      <alignment vertical="center"/>
    </xf>
    <xf numFmtId="179" fontId="8" fillId="0" borderId="24" xfId="1" applyNumberFormat="1" applyFont="1" applyBorder="1" applyAlignment="1">
      <alignment vertical="center"/>
    </xf>
    <xf numFmtId="179" fontId="8" fillId="0" borderId="24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vertical="center"/>
    </xf>
    <xf numFmtId="0" fontId="9" fillId="0" borderId="25" xfId="0" applyFont="1" applyBorder="1" applyAlignment="1">
      <alignment horizontal="right" vertical="center"/>
    </xf>
    <xf numFmtId="0" fontId="9" fillId="0" borderId="26" xfId="3" applyFont="1" applyBorder="1" applyAlignment="1">
      <alignment vertical="center"/>
    </xf>
    <xf numFmtId="176" fontId="8" fillId="0" borderId="25" xfId="0" applyNumberFormat="1" applyFont="1" applyBorder="1" applyAlignment="1">
      <alignment vertical="center"/>
    </xf>
    <xf numFmtId="176" fontId="11" fillId="0" borderId="27" xfId="0" applyNumberFormat="1" applyFont="1" applyBorder="1">
      <alignment vertical="center"/>
    </xf>
    <xf numFmtId="177" fontId="8" fillId="0" borderId="27" xfId="0" applyNumberFormat="1" applyFont="1" applyBorder="1" applyAlignment="1">
      <alignment vertical="center"/>
    </xf>
    <xf numFmtId="176" fontId="8" fillId="0" borderId="27" xfId="0" applyNumberFormat="1" applyFont="1" applyBorder="1" applyAlignment="1">
      <alignment vertical="center"/>
    </xf>
    <xf numFmtId="179" fontId="11" fillId="0" borderId="25" xfId="1" applyNumberFormat="1" applyFont="1" applyBorder="1">
      <alignment vertical="center"/>
    </xf>
    <xf numFmtId="179" fontId="8" fillId="0" borderId="27" xfId="0" applyNumberFormat="1" applyFont="1" applyBorder="1" applyAlignment="1">
      <alignment vertical="center"/>
    </xf>
    <xf numFmtId="178" fontId="8" fillId="0" borderId="27" xfId="1" applyNumberFormat="1" applyFont="1" applyBorder="1" applyAlignment="1">
      <alignment vertical="center"/>
    </xf>
    <xf numFmtId="178" fontId="11" fillId="0" borderId="28" xfId="1" applyNumberFormat="1" applyFont="1" applyBorder="1">
      <alignment vertical="center"/>
    </xf>
    <xf numFmtId="179" fontId="11" fillId="0" borderId="28" xfId="0" applyNumberFormat="1" applyFont="1" applyBorder="1">
      <alignment vertical="center"/>
    </xf>
    <xf numFmtId="0" fontId="6" fillId="0" borderId="25" xfId="3" applyFont="1" applyBorder="1" applyAlignment="1">
      <alignment horizontal="right" vertical="center"/>
    </xf>
    <xf numFmtId="0" fontId="6" fillId="0" borderId="26" xfId="3" applyFont="1" applyBorder="1" applyAlignment="1">
      <alignment vertical="center"/>
    </xf>
    <xf numFmtId="177" fontId="8" fillId="0" borderId="27" xfId="3" applyNumberFormat="1" applyFont="1" applyBorder="1" applyAlignment="1">
      <alignment vertical="center"/>
    </xf>
    <xf numFmtId="177" fontId="8" fillId="0" borderId="27" xfId="3" applyNumberFormat="1" applyFont="1" applyFill="1" applyBorder="1" applyAlignment="1">
      <alignment vertical="center"/>
    </xf>
    <xf numFmtId="176" fontId="8" fillId="0" borderId="27" xfId="1" applyNumberFormat="1" applyFont="1" applyBorder="1" applyAlignment="1">
      <alignment vertical="center"/>
    </xf>
    <xf numFmtId="0" fontId="6" fillId="0" borderId="29" xfId="3" applyFont="1" applyBorder="1" applyAlignment="1">
      <alignment horizontal="right" vertical="center"/>
    </xf>
    <xf numFmtId="0" fontId="6" fillId="0" borderId="30" xfId="3" applyFont="1" applyBorder="1" applyAlignment="1">
      <alignment vertical="center"/>
    </xf>
    <xf numFmtId="176" fontId="8" fillId="0" borderId="31" xfId="1" applyNumberFormat="1" applyFont="1" applyBorder="1" applyAlignment="1">
      <alignment vertical="center"/>
    </xf>
    <xf numFmtId="177" fontId="8" fillId="0" borderId="31" xfId="3" applyNumberFormat="1" applyFont="1" applyBorder="1" applyAlignment="1">
      <alignment vertical="center"/>
    </xf>
    <xf numFmtId="0" fontId="2" fillId="0" borderId="0" xfId="2" applyFont="1" applyBorder="1" applyAlignment="1">
      <alignment horizontal="right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_H18 確報公表" xfId="2"/>
    <cellStyle name="標準_参考表８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workbookViewId="0"/>
  </sheetViews>
  <sheetFormatPr defaultRowHeight="13.5"/>
  <cols>
    <col min="1" max="1" width="2" customWidth="1"/>
    <col min="4" max="4" width="11.625" bestFit="1" customWidth="1"/>
    <col min="5" max="5" width="9.5" bestFit="1" customWidth="1"/>
    <col min="6" max="6" width="9.625" bestFit="1" customWidth="1"/>
    <col min="7" max="7" width="9.5" bestFit="1" customWidth="1"/>
  </cols>
  <sheetData>
    <row r="1" spans="1:10" ht="14.25">
      <c r="A1" t="s">
        <v>34</v>
      </c>
      <c r="B1" s="23"/>
      <c r="C1" s="24"/>
      <c r="D1" s="1"/>
      <c r="E1" s="1"/>
      <c r="F1" s="1"/>
      <c r="G1" s="1"/>
      <c r="H1" s="1"/>
      <c r="I1" s="2"/>
      <c r="J1" s="58" t="s">
        <v>31</v>
      </c>
    </row>
    <row r="2" spans="1:10" ht="14.25">
      <c r="B2" s="62" t="s">
        <v>29</v>
      </c>
      <c r="C2" s="63"/>
      <c r="D2" s="59" t="s">
        <v>33</v>
      </c>
      <c r="E2" s="60"/>
      <c r="F2" s="60"/>
      <c r="G2" s="61"/>
      <c r="H2" s="59" t="s">
        <v>32</v>
      </c>
      <c r="I2" s="60"/>
      <c r="J2" s="61"/>
    </row>
    <row r="3" spans="1:10">
      <c r="B3" s="64"/>
      <c r="C3" s="65"/>
      <c r="D3" s="3" t="s">
        <v>0</v>
      </c>
      <c r="E3" s="3" t="s">
        <v>1</v>
      </c>
      <c r="F3" s="3" t="s">
        <v>2</v>
      </c>
      <c r="G3" s="3" t="s">
        <v>3</v>
      </c>
      <c r="H3" s="4" t="s">
        <v>1</v>
      </c>
      <c r="I3" s="4" t="s">
        <v>2</v>
      </c>
      <c r="J3" s="4" t="s">
        <v>3</v>
      </c>
    </row>
    <row r="4" spans="1:10">
      <c r="B4" s="32" t="s">
        <v>7</v>
      </c>
      <c r="C4" s="33">
        <v>1920</v>
      </c>
      <c r="D4" s="34">
        <f>SUM(E4:G4)</f>
        <v>898537</v>
      </c>
      <c r="E4" s="35">
        <v>356094</v>
      </c>
      <c r="F4" s="36">
        <v>505600</v>
      </c>
      <c r="G4" s="36">
        <v>36843</v>
      </c>
      <c r="H4" s="37">
        <f>E4/D4*100</f>
        <v>39.630421451759915</v>
      </c>
      <c r="I4" s="37">
        <f>F4/D4*100</f>
        <v>56.269246564137035</v>
      </c>
      <c r="J4" s="37">
        <f>G4/D4*100</f>
        <v>4.1003319841030477</v>
      </c>
    </row>
    <row r="5" spans="1:10">
      <c r="B5" s="38" t="s">
        <v>8</v>
      </c>
      <c r="C5" s="39">
        <v>1925</v>
      </c>
      <c r="D5" s="40">
        <f>SUM(E5:G5)</f>
        <v>936408</v>
      </c>
      <c r="E5" s="41">
        <v>381112</v>
      </c>
      <c r="F5" s="41">
        <v>522053</v>
      </c>
      <c r="G5" s="41">
        <v>33243</v>
      </c>
      <c r="H5" s="42">
        <f t="shared" ref="H5:H15" si="0">E5/D5*100</f>
        <v>40.699353273359471</v>
      </c>
      <c r="I5" s="42">
        <f t="shared" ref="I5:I15" si="1">F5/D5*100</f>
        <v>55.750591622455168</v>
      </c>
      <c r="J5" s="42">
        <f t="shared" ref="J5:J15" si="2">G5/D5*100</f>
        <v>3.5500551041853554</v>
      </c>
    </row>
    <row r="6" spans="1:10">
      <c r="B6" s="38" t="s">
        <v>9</v>
      </c>
      <c r="C6" s="39">
        <v>1930</v>
      </c>
      <c r="D6" s="40">
        <f>SUM(E6:G6)</f>
        <v>987706</v>
      </c>
      <c r="E6" s="41">
        <v>408678</v>
      </c>
      <c r="F6" s="41">
        <v>547813</v>
      </c>
      <c r="G6" s="41">
        <v>31215</v>
      </c>
      <c r="H6" s="42">
        <f>E6/D6*100</f>
        <v>41.376482475554468</v>
      </c>
      <c r="I6" s="42">
        <f>F6/D6*100</f>
        <v>55.463164139936382</v>
      </c>
      <c r="J6" s="42">
        <f>G6/D6*100</f>
        <v>3.1603533845091554</v>
      </c>
    </row>
    <row r="7" spans="1:10">
      <c r="B7" s="38" t="s">
        <v>6</v>
      </c>
      <c r="C7" s="39">
        <v>1935</v>
      </c>
      <c r="D7" s="40">
        <f t="shared" ref="D7:D15" si="3">SUM(E7:G7)</f>
        <v>1037744</v>
      </c>
      <c r="E7" s="43">
        <v>435802</v>
      </c>
      <c r="F7" s="43">
        <v>566224</v>
      </c>
      <c r="G7" s="43">
        <v>35718</v>
      </c>
      <c r="H7" s="42">
        <f t="shared" si="0"/>
        <v>41.995135601844005</v>
      </c>
      <c r="I7" s="42">
        <f t="shared" si="1"/>
        <v>54.562975068995826</v>
      </c>
      <c r="J7" s="42">
        <f t="shared" si="2"/>
        <v>3.4418893291601784</v>
      </c>
    </row>
    <row r="8" spans="1:10">
      <c r="B8" s="38" t="s">
        <v>10</v>
      </c>
      <c r="C8" s="39">
        <v>1940</v>
      </c>
      <c r="D8" s="40">
        <f t="shared" si="3"/>
        <v>1052138</v>
      </c>
      <c r="E8" s="44">
        <v>436897</v>
      </c>
      <c r="F8" s="45">
        <v>577828</v>
      </c>
      <c r="G8" s="45">
        <v>37413</v>
      </c>
      <c r="H8" s="42">
        <f t="shared" si="0"/>
        <v>41.524685925230344</v>
      </c>
      <c r="I8" s="42">
        <f t="shared" si="1"/>
        <v>54.919411712151835</v>
      </c>
      <c r="J8" s="42">
        <f t="shared" si="2"/>
        <v>3.5559023626178314</v>
      </c>
    </row>
    <row r="9" spans="1:10">
      <c r="B9" s="38" t="s">
        <v>11</v>
      </c>
      <c r="C9" s="39">
        <v>1945</v>
      </c>
      <c r="D9" s="40">
        <f t="shared" si="3"/>
        <v>1211871</v>
      </c>
      <c r="E9" s="43">
        <v>486966</v>
      </c>
      <c r="F9" s="43">
        <v>683834</v>
      </c>
      <c r="G9" s="43">
        <v>41071</v>
      </c>
      <c r="H9" s="42">
        <f t="shared" si="0"/>
        <v>40.182989773664026</v>
      </c>
      <c r="I9" s="42">
        <f t="shared" si="1"/>
        <v>56.427953140226975</v>
      </c>
      <c r="J9" s="42">
        <f t="shared" si="2"/>
        <v>3.3890570861090001</v>
      </c>
    </row>
    <row r="10" spans="1:10">
      <c r="B10" s="38" t="s">
        <v>12</v>
      </c>
      <c r="C10" s="39">
        <v>1950</v>
      </c>
      <c r="D10" s="40">
        <f t="shared" si="3"/>
        <v>1308988</v>
      </c>
      <c r="E10" s="43">
        <v>500982</v>
      </c>
      <c r="F10" s="43">
        <v>764502</v>
      </c>
      <c r="G10" s="43">
        <v>43504</v>
      </c>
      <c r="H10" s="42">
        <f t="shared" si="0"/>
        <v>38.272466974487159</v>
      </c>
      <c r="I10" s="42">
        <f t="shared" si="1"/>
        <v>58.404049540561111</v>
      </c>
      <c r="J10" s="42">
        <f t="shared" si="2"/>
        <v>3.3234834849517334</v>
      </c>
    </row>
    <row r="11" spans="1:10">
      <c r="B11" s="38" t="s">
        <v>13</v>
      </c>
      <c r="C11" s="39">
        <v>1955</v>
      </c>
      <c r="D11" s="40">
        <f t="shared" si="3"/>
        <v>1348858</v>
      </c>
      <c r="E11" s="46">
        <v>493749</v>
      </c>
      <c r="F11" s="47">
        <v>804479</v>
      </c>
      <c r="G11" s="46">
        <v>50630</v>
      </c>
      <c r="H11" s="42">
        <f t="shared" si="0"/>
        <v>36.604965088986383</v>
      </c>
      <c r="I11" s="42">
        <f t="shared" si="1"/>
        <v>59.641489319112907</v>
      </c>
      <c r="J11" s="42">
        <f t="shared" si="2"/>
        <v>3.7535455919007039</v>
      </c>
    </row>
    <row r="12" spans="1:10">
      <c r="B12" s="38" t="s">
        <v>14</v>
      </c>
      <c r="C12" s="39">
        <v>1960</v>
      </c>
      <c r="D12" s="40">
        <f t="shared" si="3"/>
        <v>1335580</v>
      </c>
      <c r="E12" s="45">
        <v>457929</v>
      </c>
      <c r="F12" s="45">
        <v>816077</v>
      </c>
      <c r="G12" s="48">
        <v>61574</v>
      </c>
      <c r="H12" s="42">
        <f t="shared" si="0"/>
        <v>34.286901570853111</v>
      </c>
      <c r="I12" s="42">
        <f t="shared" si="1"/>
        <v>61.102816753769893</v>
      </c>
      <c r="J12" s="42">
        <f t="shared" si="2"/>
        <v>4.6102816753769895</v>
      </c>
    </row>
    <row r="13" spans="1:10">
      <c r="B13" s="38" t="s">
        <v>15</v>
      </c>
      <c r="C13" s="39">
        <v>1965</v>
      </c>
      <c r="D13" s="40">
        <f t="shared" si="3"/>
        <v>1279835</v>
      </c>
      <c r="E13" s="43">
        <v>373157</v>
      </c>
      <c r="F13" s="43">
        <v>832800</v>
      </c>
      <c r="G13" s="43">
        <v>73878</v>
      </c>
      <c r="H13" s="42">
        <f t="shared" si="0"/>
        <v>29.156649099297955</v>
      </c>
      <c r="I13" s="42">
        <f t="shared" si="1"/>
        <v>65.070888044161947</v>
      </c>
      <c r="J13" s="42">
        <f t="shared" si="2"/>
        <v>5.7724628565401011</v>
      </c>
    </row>
    <row r="14" spans="1:10">
      <c r="B14" s="38" t="s">
        <v>16</v>
      </c>
      <c r="C14" s="39">
        <v>1970</v>
      </c>
      <c r="D14" s="40">
        <f t="shared" si="3"/>
        <v>1241376</v>
      </c>
      <c r="E14" s="43">
        <v>303286</v>
      </c>
      <c r="F14" s="43">
        <v>847538</v>
      </c>
      <c r="G14" s="43">
        <v>90552</v>
      </c>
      <c r="H14" s="42">
        <f t="shared" si="0"/>
        <v>24.431437372721881</v>
      </c>
      <c r="I14" s="42">
        <f t="shared" si="1"/>
        <v>68.274076508648463</v>
      </c>
      <c r="J14" s="42">
        <f t="shared" si="2"/>
        <v>7.2944861186296492</v>
      </c>
    </row>
    <row r="15" spans="1:10">
      <c r="B15" s="38" t="s">
        <v>17</v>
      </c>
      <c r="C15" s="39">
        <v>1975</v>
      </c>
      <c r="D15" s="40">
        <f t="shared" si="3"/>
        <v>1232439</v>
      </c>
      <c r="E15" s="43">
        <v>273808</v>
      </c>
      <c r="F15" s="43">
        <v>849459</v>
      </c>
      <c r="G15" s="43">
        <v>109172</v>
      </c>
      <c r="H15" s="42">
        <f t="shared" si="0"/>
        <v>22.216758801044108</v>
      </c>
      <c r="I15" s="42">
        <f t="shared" si="1"/>
        <v>68.925034017910818</v>
      </c>
      <c r="J15" s="42">
        <f t="shared" si="2"/>
        <v>8.8582071810450671</v>
      </c>
    </row>
    <row r="16" spans="1:10">
      <c r="B16" s="49" t="s">
        <v>18</v>
      </c>
      <c r="C16" s="50">
        <v>1980</v>
      </c>
      <c r="D16" s="46">
        <v>1256745</v>
      </c>
      <c r="E16" s="46">
        <v>263277</v>
      </c>
      <c r="F16" s="46">
        <v>861312</v>
      </c>
      <c r="G16" s="46">
        <v>132075</v>
      </c>
      <c r="H16" s="51">
        <v>20.949118556270367</v>
      </c>
      <c r="I16" s="52">
        <v>68.535144361027889</v>
      </c>
      <c r="J16" s="52">
        <v>10.509291861117411</v>
      </c>
    </row>
    <row r="17" spans="2:10">
      <c r="B17" s="49" t="s">
        <v>19</v>
      </c>
      <c r="C17" s="50">
        <v>1985</v>
      </c>
      <c r="D17" s="46">
        <v>1254032</v>
      </c>
      <c r="E17" s="46">
        <v>250402</v>
      </c>
      <c r="F17" s="46">
        <v>845473</v>
      </c>
      <c r="G17" s="46">
        <v>158086</v>
      </c>
      <c r="H17" s="51">
        <v>19.967752019087232</v>
      </c>
      <c r="I17" s="52">
        <v>67.420368858210949</v>
      </c>
      <c r="J17" s="52">
        <v>12.606217385202292</v>
      </c>
    </row>
    <row r="18" spans="2:10">
      <c r="B18" s="49" t="s">
        <v>20</v>
      </c>
      <c r="C18" s="50">
        <v>1990</v>
      </c>
      <c r="D18" s="46">
        <v>1227478</v>
      </c>
      <c r="E18" s="46">
        <v>219637</v>
      </c>
      <c r="F18" s="46">
        <v>815840</v>
      </c>
      <c r="G18" s="46">
        <v>191573</v>
      </c>
      <c r="H18" s="51">
        <v>17.893355318791865</v>
      </c>
      <c r="I18" s="52">
        <v>66.464735009507308</v>
      </c>
      <c r="J18" s="52">
        <v>15.607041429663099</v>
      </c>
    </row>
    <row r="19" spans="2:10">
      <c r="B19" s="49" t="s">
        <v>24</v>
      </c>
      <c r="C19" s="50">
        <v>1995</v>
      </c>
      <c r="D19" s="46">
        <v>1213667</v>
      </c>
      <c r="E19" s="46">
        <v>188844</v>
      </c>
      <c r="F19" s="46">
        <v>786983</v>
      </c>
      <c r="G19" s="46">
        <v>237682</v>
      </c>
      <c r="H19" s="51">
        <v>15.559786992642957</v>
      </c>
      <c r="I19" s="52">
        <v>64.843404327546182</v>
      </c>
      <c r="J19" s="52">
        <v>19.583790281848316</v>
      </c>
    </row>
    <row r="20" spans="2:10">
      <c r="B20" s="49" t="s">
        <v>21</v>
      </c>
      <c r="C20" s="50">
        <v>2000</v>
      </c>
      <c r="D20" s="46">
        <v>1189279</v>
      </c>
      <c r="E20" s="46">
        <v>163095</v>
      </c>
      <c r="F20" s="46">
        <v>746252</v>
      </c>
      <c r="G20" s="46">
        <v>279764</v>
      </c>
      <c r="H20" s="51">
        <v>13.713771116785884</v>
      </c>
      <c r="I20" s="51">
        <v>62.74827017041418</v>
      </c>
      <c r="J20" s="51">
        <v>23.523832506922261</v>
      </c>
    </row>
    <row r="21" spans="2:10">
      <c r="B21" s="49" t="s">
        <v>22</v>
      </c>
      <c r="C21" s="50">
        <v>2005</v>
      </c>
      <c r="D21" s="53">
        <v>1145501</v>
      </c>
      <c r="E21" s="53">
        <v>142507</v>
      </c>
      <c r="F21" s="53">
        <v>694288</v>
      </c>
      <c r="G21" s="53">
        <v>308193</v>
      </c>
      <c r="H21" s="51">
        <v>12.440582766841757</v>
      </c>
      <c r="I21" s="51">
        <v>60.609986372774884</v>
      </c>
      <c r="J21" s="51">
        <v>26.904646962333512</v>
      </c>
    </row>
    <row r="22" spans="2:10" ht="14.25" thickBot="1">
      <c r="B22" s="54" t="s">
        <v>23</v>
      </c>
      <c r="C22" s="55">
        <v>2010</v>
      </c>
      <c r="D22" s="56">
        <v>1085997</v>
      </c>
      <c r="E22" s="56">
        <v>124061</v>
      </c>
      <c r="F22" s="56">
        <v>639633</v>
      </c>
      <c r="G22" s="56">
        <v>320450</v>
      </c>
      <c r="H22" s="57">
        <v>11.4432215647</v>
      </c>
      <c r="I22" s="57">
        <v>58.998896825499997</v>
      </c>
      <c r="J22" s="57">
        <v>29.557881609799999</v>
      </c>
    </row>
    <row r="23" spans="2:10" ht="14.25" thickBot="1">
      <c r="B23" s="27" t="s">
        <v>27</v>
      </c>
      <c r="C23" s="28">
        <v>2015</v>
      </c>
      <c r="D23" s="29">
        <v>1023119</v>
      </c>
      <c r="E23" s="29">
        <v>106041</v>
      </c>
      <c r="F23" s="29">
        <v>565237</v>
      </c>
      <c r="G23" s="29">
        <v>343301</v>
      </c>
      <c r="H23" s="30">
        <v>10.4517243113</v>
      </c>
      <c r="I23" s="30">
        <v>55.7114822996</v>
      </c>
      <c r="J23" s="31">
        <v>33.836793389199997</v>
      </c>
    </row>
    <row r="24" spans="2:10" ht="14.25" thickTop="1">
      <c r="B24" s="5" t="s">
        <v>26</v>
      </c>
      <c r="C24" s="6"/>
      <c r="D24" s="7">
        <f>D23-D22</f>
        <v>-62878</v>
      </c>
      <c r="E24" s="7">
        <f t="shared" ref="E24:G24" si="4">E23-E22</f>
        <v>-18020</v>
      </c>
      <c r="F24" s="7">
        <f t="shared" si="4"/>
        <v>-74396</v>
      </c>
      <c r="G24" s="7">
        <f t="shared" si="4"/>
        <v>22851</v>
      </c>
      <c r="H24" s="8">
        <f>ROUND(H23,1)-ROUND(H22,1)</f>
        <v>-0.90000000000000036</v>
      </c>
      <c r="I24" s="9">
        <f t="shared" ref="I24:J24" si="5">ROUND(I23,1)-ROUND(I22,1)</f>
        <v>-3.2999999999999972</v>
      </c>
      <c r="J24" s="10">
        <f t="shared" si="5"/>
        <v>4.1999999999999957</v>
      </c>
    </row>
    <row r="25" spans="2:10" ht="14.25" thickBot="1">
      <c r="B25" s="11" t="s">
        <v>4</v>
      </c>
      <c r="C25" s="12"/>
      <c r="D25" s="13">
        <f>D23/D22*100-100</f>
        <v>-5.7898870807193816</v>
      </c>
      <c r="E25" s="13">
        <f>E23/E22*100-100</f>
        <v>-14.525112646198252</v>
      </c>
      <c r="F25" s="13">
        <f t="shared" ref="F25:G25" si="6">F23/F22*100-100</f>
        <v>-11.631044677182061</v>
      </c>
      <c r="G25" s="14">
        <f t="shared" si="6"/>
        <v>7.1309096582930209</v>
      </c>
      <c r="H25" s="15" t="s">
        <v>5</v>
      </c>
      <c r="I25" s="15" t="s">
        <v>5</v>
      </c>
      <c r="J25" s="16" t="s">
        <v>5</v>
      </c>
    </row>
    <row r="26" spans="2:10">
      <c r="B26" s="25" t="s">
        <v>28</v>
      </c>
      <c r="C26" s="19"/>
      <c r="D26" s="20"/>
      <c r="E26" s="20"/>
      <c r="F26" s="20"/>
      <c r="G26" s="21"/>
      <c r="H26" s="22"/>
      <c r="I26" s="22"/>
      <c r="J26" s="22"/>
    </row>
    <row r="27" spans="2:10">
      <c r="B27" s="25" t="s">
        <v>30</v>
      </c>
      <c r="C27" s="19"/>
      <c r="D27" s="20"/>
      <c r="E27" s="20"/>
      <c r="F27" s="20"/>
      <c r="G27" s="21"/>
      <c r="H27" s="22"/>
      <c r="I27" s="22"/>
      <c r="J27" s="22"/>
    </row>
    <row r="28" spans="2:10">
      <c r="B28" s="26" t="s">
        <v>25</v>
      </c>
      <c r="C28" s="18"/>
      <c r="D28" s="17"/>
      <c r="E28" s="17"/>
      <c r="F28" s="17"/>
      <c r="G28" s="17"/>
      <c r="H28" s="17"/>
      <c r="I28" s="17"/>
      <c r="J28" s="17"/>
    </row>
  </sheetData>
  <mergeCells count="3">
    <mergeCell ref="D2:G2"/>
    <mergeCell ref="H2:J2"/>
    <mergeCell ref="B2:C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表２_年齢３区分別人口の推移</vt:lpstr>
      <vt:lpstr>表２_年齢３区分別人口の推移!Print_Area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2016-10-24T00:57:14Z</cp:lastPrinted>
  <dcterms:created xsi:type="dcterms:W3CDTF">2016-10-14T11:20:14Z</dcterms:created>
  <dcterms:modified xsi:type="dcterms:W3CDTF">2016-10-24T11:12:03Z</dcterms:modified>
</cp:coreProperties>
</file>