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AM35" i="9"/>
  <c r="C35" i="9"/>
  <c r="CO34" i="9"/>
  <c r="BW34" i="9"/>
  <c r="AM34" i="9"/>
  <c r="U34" i="9"/>
  <c r="U35" i="9" s="1"/>
  <c r="U36" i="9" s="1"/>
  <c r="U37" i="9" s="1"/>
  <c r="U38"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<sst xmlns="http://schemas.openxmlformats.org/spreadsheetml/2006/main" count="1045" uniqueCount="557">
  <si>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</si>
  <si>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</si>
  <si>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</si>
  <si>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</si>
  <si>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</si>
  <si>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</si>
  <si>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</si>
  <si>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</si>
  <si>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</si>
  <si>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</si>
  <si>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</si>
  <si>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</si>
  <si>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</si>
  <si>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</si>
  <si>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</si>
  <si>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</si>
  <si>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</si>
  <si>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</si>
  <si>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</si>
  <si>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</si>
  <si>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</si>
  <si>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</si>
  <si>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</si>
  <si>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</si>
  <si>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</si>
  <si>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</si>
  <si>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</si>
  <si>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</si>
  <si>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</si>
  <si>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</si>
  <si>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</si>
  <si>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</si>
  <si>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</si>
  <si>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</si>
  <si>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</si>
  <si>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</si>
  <si>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</si>
  <si>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</si>
  <si>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</si>
  <si>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</si>
  <si>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</si>
  <si>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</si>
  <si>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</si>
  <si>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</si>
  <si>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</si>
  <si>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</si>
  <si>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</si>
  <si>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</si>
  <si>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</si>
  <si>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</si>
  <si>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</si>
  <si>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</si>
  <si>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</si>
  <si>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</si>
  <si>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</si>
  <si>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</si>
  <si>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</si>
  <si>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</si>
  <si>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</si>
  <si>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</si>
  <si>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</si>
  <si>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</si>
  <si>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</si>
  <si>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</si>
  <si>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</si>
  <si>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</si>
  <si>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</si>
  <si>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</si>
  <si>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</si>
  <si>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</si>
  <si>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</si>
  <si>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</si>
  <si>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</si>
  <si>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</si>
  <si>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</si>
  <si>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</si>
  <si>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</si>
  <si>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</si>
  <si>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</si>
  <si>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</si>
  <si>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</si>
  <si>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</si>
  <si>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東成瀬村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</si>
  <si>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</si>
  <si>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</si>
  <si>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</si>
  <si>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</si>
  <si>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</si>
  <si>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</si>
  <si>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</si>
  <si>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</si>
  <si>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</si>
  <si>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</si>
  <si>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</si>
  <si>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</si>
  <si>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</si>
  <si>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</si>
  <si>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</si>
  <si>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</si>
  <si>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</si>
  <si>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</si>
  <si>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</si>
  <si>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</si>
  <si>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</si>
  <si>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</si>
  <si>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</si>
  <si>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</si>
  <si>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</si>
  <si>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</si>
  <si>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</si>
  <si>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</si>
  <si>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</si>
  <si>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</si>
  <si>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</si>
  <si>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</si>
  <si>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</si>
  <si>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</si>
  <si>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</si>
  <si>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</si>
  <si>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</si>
  <si>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</si>
  <si>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</si>
  <si>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</si>
  <si>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</si>
  <si>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</si>
  <si>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</si>
  <si>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</si>
  <si>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</si>
  <si>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</si>
  <si>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</si>
  <si>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</si>
  <si>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</si>
  <si>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</si>
  <si>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</si>
  <si>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</si>
  <si>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</si>
  <si>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</si>
  <si>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</si>
  <si>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</si>
  <si>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</si>
  <si>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</si>
  <si>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</si>
  <si>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</si>
  <si>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</si>
  <si>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</si>
  <si>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</si>
  <si>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</si>
  <si>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</si>
  <si>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</si>
  <si>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</si>
  <si>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</si>
  <si>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</si>
  <si>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</si>
  <si>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</si>
  <si>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</si>
  <si>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</si>
  <si>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</si>
  <si>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</si>
  <si>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</si>
  <si>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</si>
  <si>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</si>
  <si>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</si>
  <si>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</si>
  <si>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</si>
  <si>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</si>
  <si>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</si>
  <si>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</si>
  <si>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</si>
  <si>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</si>
  <si>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</si>
  <si>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</si>
  <si>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</si>
  <si>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</si>
  <si>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</si>
  <si>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</si>
  <si>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</si>
  <si>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</si>
  <si>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</si>
  <si>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</si>
  <si>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</si>
  <si>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</si>
  <si>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</si>
  <si>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</si>
  <si>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</si>
  <si>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</si>
  <si>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</si>
  <si>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</si>
  <si>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</si>
  <si>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</si>
  <si>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</si>
  <si>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</si>
  <si>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</si>
  <si>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</si>
  <si>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</si>
  <si>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</si>
  <si>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</si>
  <si>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秋田県東成瀬村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</si>
  <si>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</si>
  <si>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</si>
  <si>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</si>
  <si>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</si>
  <si>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</si>
  <si>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</si>
  <si>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</si>
  <si>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</si>
  <si>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</si>
  <si>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</si>
  <si>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</si>
  <si>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</si>
  <si>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</si>
  <si>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</si>
  <si>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</si>
  <si>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</si>
  <si>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</si>
  <si>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</si>
  <si>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</si>
  <si>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</si>
  <si>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</si>
  <si>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</si>
  <si>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</si>
  <si>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</si>
  <si>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</si>
  <si>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</si>
  <si>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</si>
  <si>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</si>
  <si>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</si>
  <si>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</si>
  <si>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</si>
  <si>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</si>
  <si>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</si>
  <si>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</si>
  <si>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</si>
  <si>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</si>
  <si>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</si>
  <si>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</si>
  <si>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</si>
  <si>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</si>
  <si>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</si>
  <si>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</si>
  <si>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</si>
  <si>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</si>
  <si>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</si>
  <si>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</si>
  <si>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</si>
  <si>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</si>
  <si>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</si>
  <si>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</si>
  <si>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</si>
  <si>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</si>
  <si>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</si>
  <si>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</si>
  <si>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</si>
  <si>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</si>
  <si>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</si>
  <si>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</si>
  <si>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</si>
  <si>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</si>
  <si>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</si>
  <si>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</si>
  <si>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</si>
  <si>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</si>
  <si>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</si>
  <si>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</si>
  <si>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</si>
  <si>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</si>
  <si>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</si>
  <si>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</si>
  <si>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</si>
  <si>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</si>
  <si>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</si>
  <si>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</si>
  <si>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</si>
  <si>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</si>
  <si>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</si>
  <si>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</si>
  <si>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</si>
  <si>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</si>
  <si>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</si>
  <si>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</si>
  <si>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</si>
  <si>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</si>
  <si>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</si>
  <si>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</si>
  <si>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</si>
  <si>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</si>
  <si>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</si>
  <si>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</si>
  <si>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</si>
  <si>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</si>
  <si>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</si>
  <si>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</si>
  <si>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</si>
  <si>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</si>
  <si>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</si>
  <si>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</si>
  <si>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</si>
  <si>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</si>
  <si>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</si>
  <si>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</si>
  <si>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</si>
  <si>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</si>
  <si>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</si>
  <si>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</si>
  <si>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</si>
  <si>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</si>
  <si>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</si>
  <si>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</si>
  <si>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</si>
  <si>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</si>
  <si>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</si>
  <si>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</si>
  <si>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</si>
  <si>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</si>
  <si>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</si>
  <si>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</si>
  <si>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</si>
  <si>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</si>
  <si>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</si>
  <si>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</si>
  <si>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</si>
  <si>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</si>
  <si>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</si>
  <si>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</si>
  <si>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</si>
  <si>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</si>
  <si>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</si>
  <si>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</si>
  <si>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</si>
  <si>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</si>
  <si>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</si>
  <si>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</si>
  <si>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</si>
  <si>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</si>
  <si>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</si>
  <si>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</si>
  <si>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</si>
  <si>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</si>
  <si>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</si>
  <si>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</si>
  <si>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</si>
  <si>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</si>
  <si>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</si>
  <si>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</si>
  <si>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</si>
  <si>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</si>
  <si>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</si>
  <si>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秋田県東成瀬村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</si>
  <si>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</si>
  <si>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</si>
  <si>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</si>
  <si>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</si>
  <si>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</si>
  <si>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</si>
  <si>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</si>
  <si>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</si>
  <si>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</si>
  <si>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</si>
  <si>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</si>
  <si>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</si>
  <si>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</si>
  <si>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</si>
  <si>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</si>
  <si>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</si>
  <si>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</si>
  <si>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</si>
  <si>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</si>
  <si>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</si>
  <si>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</si>
  <si>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</si>
  <si>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</si>
  <si>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</si>
  <si>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</si>
  <si>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</si>
  <si>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</si>
  <si>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</si>
  <si>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</si>
  <si>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</si>
  <si>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</si>
  <si>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</si>
  <si>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</si>
  <si>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</si>
  <si>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</si>
  <si>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</si>
  <si>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後期高齢者医療特別会計（事業勘定）</t>
    <phoneticPr fontId="5"/>
  </si>
  <si>
    <t>介護保険特別会計（介護サービス事業勘定）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</si>
  <si>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</si>
  <si>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</si>
  <si>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</si>
  <si>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</si>
  <si>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</si>
  <si>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</si>
  <si>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</si>
  <si>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</si>
  <si>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</si>
  <si>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</si>
  <si>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</si>
  <si>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</si>
  <si>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</si>
  <si>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</si>
  <si>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</si>
  <si>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</si>
  <si>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</si>
  <si>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</si>
  <si>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</si>
  <si>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</si>
  <si>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</si>
  <si>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</si>
  <si>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</si>
  <si>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</si>
  <si>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</si>
  <si>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</si>
  <si>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</si>
  <si>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</si>
  <si>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</si>
  <si>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</si>
  <si>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</si>
  <si>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</si>
  <si>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</si>
  <si>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</si>
  <si>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</si>
  <si>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</si>
  <si>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</si>
  <si>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</si>
  <si>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</si>
  <si>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</si>
  <si>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</si>
  <si>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</si>
  <si>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</si>
  <si>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</si>
  <si>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</si>
  <si>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</si>
  <si>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</si>
  <si>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</si>
  <si>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</si>
  <si>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</si>
  <si>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</si>
  <si>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</si>
  <si>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</si>
  <si>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</si>
  <si>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</si>
  <si>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</si>
  <si>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</si>
  <si>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</si>
  <si>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</si>
  <si>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</si>
  <si>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</si>
  <si>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</si>
  <si>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</si>
  <si>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</si>
  <si>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</si>
  <si>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</si>
  <si>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</si>
  <si>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</si>
  <si>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</si>
  <si>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</si>
  <si>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</si>
  <si>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</si>
  <si>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</si>
  <si>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</si>
  <si>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</si>
  <si>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</si>
  <si>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</si>
  <si>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</si>
  <si>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</si>
  <si>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</si>
  <si>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</si>
  <si>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</si>
  <si>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</si>
  <si>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</si>
  <si>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</si>
  <si>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</si>
  <si>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</si>
  <si>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</si>
  <si>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</si>
  <si>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</si>
  <si>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</si>
  <si>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</si>
  <si>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</si>
  <si>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</si>
  <si>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</si>
  <si>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</si>
  <si>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</si>
  <si>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</si>
  <si>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</si>
  <si>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</si>
  <si>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</si>
  <si>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</si>
  <si>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</si>
  <si>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</si>
  <si>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</si>
  <si>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</si>
  <si>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</si>
  <si>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</si>
  <si>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</si>
  <si>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</si>
  <si>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</si>
  <si>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</si>
  <si>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</si>
  <si>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</si>
  <si>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</si>
  <si>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</si>
  <si>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</si>
  <si>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</si>
  <si>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</si>
  <si>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</si>
  <si>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</si>
  <si>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</si>
  <si>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</si>
  <si>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</si>
  <si>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</si>
  <si>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</si>
  <si>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</si>
  <si>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</si>
  <si>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</si>
  <si>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</si>
  <si>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</si>
  <si>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</si>
  <si>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</si>
  <si>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</si>
  <si>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</si>
  <si>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</si>
  <si>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</si>
  <si>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</si>
  <si>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</si>
  <si>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</si>
  <si>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</si>
  <si>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</si>
  <si>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</si>
  <si>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</si>
  <si>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5.12</t>
  </si>
  <si>
    <t>一般会計</t>
  </si>
  <si>
    <t>介護保険特別会計（介護サービス事業勘定）</t>
  </si>
  <si>
    <t>国民健康保険特別会計（直診勘定）</t>
  </si>
  <si>
    <t>国民健康保険特別会計（事業勘定）</t>
  </si>
  <si>
    <t>後期高齢者医療特別会計（事業勘定）</t>
  </si>
  <si>
    <t>介護保険特別会計（保険事業勘定）</t>
  </si>
  <si>
    <t>簡易水道事業特別会計</t>
  </si>
  <si>
    <t>下水道事業特別会計</t>
  </si>
  <si>
    <t>その他会計（赤字）</t>
  </si>
  <si>
    <t>その他会計（黒字）</t>
  </si>
  <si>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</si>
  <si>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</si>
  <si>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</si>
  <si>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</si>
  <si>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</si>
  <si>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</si>
  <si>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</si>
  <si>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</si>
  <si>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</si>
  <si>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t>
    <phoneticPr fontId="2"/>
  </si>
  <si>
    <t>-</t>
    <phoneticPr fontId="2"/>
  </si>
  <si>
    <t>-</t>
    <phoneticPr fontId="2"/>
  </si>
  <si>
    <t>-</t>
    <phoneticPr fontId="2"/>
  </si>
  <si>
    <t>-</t>
    <phoneticPr fontId="2"/>
  </si>
  <si>
    <t>秋田栗駒リゾート</t>
    <rPh sb="0" eb="2">
      <t>アキタ</t>
    </rPh>
    <rPh sb="2" eb="4">
      <t>クリコマ</t>
    </rPh>
    <phoneticPr fontId="2"/>
  </si>
  <si>
    <t>栗駒開発</t>
    <rPh sb="0" eb="2">
      <t>クリコマ</t>
    </rPh>
    <rPh sb="2" eb="4">
      <t>カイハツ</t>
    </rPh>
    <phoneticPr fontId="2"/>
  </si>
  <si>
    <t>栗駒ハイランド</t>
    <rPh sb="0" eb="2">
      <t>クリコマ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</si>
</sst>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405237</c:v>
                </c:pt>
                <c:pt idx="1">
                  <c:v>291399</c:v>
                </c:pt>
                <c:pt idx="2">
                  <c:v>189403</c:v>
                </c:pt>
                <c:pt idx="3">
                  <c:v>505560</c:v>
                </c:pt>
                <c:pt idx="4">
                  <c:v>453660</c:v>
                </c:pt>
              </c:numCache>
            </c:numRef>
          </c:val>
          <c:smooth val="0"/>
        </c:ser>
        <c:dLbls>
          <c:showLegendKey val="0"/>
          <c:showVal val="0"/>
          <c:showCatName val="0"/>
          <c:showSerName val="0"/>
          <c:showPercent val="0"/>
          <c:showBubbleSize val="0"/>
        </c:dLbls>
        <c:marker val="1"/>
        <c:smooth val="0"/>
        <c:axId val="106063744"/>
        <c:axId val="106065920"/>
      </c:lineChart>
      <c:catAx>
        <c:axId val="106063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65920"/>
        <c:crosses val="autoZero"/>
        <c:auto val="1"/>
        <c:lblAlgn val="ctr"/>
        <c:lblOffset val="100"/>
        <c:tickLblSkip val="1"/>
        <c:tickMarkSkip val="1"/>
        <c:noMultiLvlLbl val="0"/>
      </c:catAx>
      <c:valAx>
        <c:axId val="10606592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06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2.62</c:v>
                </c:pt>
                <c:pt idx="1">
                  <c:v>2.96</c:v>
                </c:pt>
                <c:pt idx="2">
                  <c:v>3.53</c:v>
                </c:pt>
                <c:pt idx="3">
                  <c:v>3.61</c:v>
                </c:pt>
                <c:pt idx="4">
                  <c:v>6.56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73.5</c:v>
                </c:pt>
                <c:pt idx="1">
                  <c:v>88.99</c:v>
                </c:pt>
                <c:pt idx="2">
                  <c:v>92.53</c:v>
                </c:pt>
                <c:pt idx="3">
                  <c:v>88.48</c:v>
                </c:pt>
                <c:pt idx="4">
                  <c:v>82.04</c:v>
                </c:pt>
              </c:numCache>
            </c:numRef>
          </c:val>
        </c:ser>
        <c:dLbls>
          <c:showLegendKey val="0"/>
          <c:showVal val="0"/>
          <c:showCatName val="0"/>
          <c:showSerName val="0"/>
          <c:showPercent val="0"/>
          <c:showBubbleSize val="0"/>
        </c:dLbls>
        <c:gapWidth val="250"/>
        <c:overlap val="100"/>
        <c:axId val="78555776"/>
        <c:axId val="10358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12.61</c:v>
                </c:pt>
                <c:pt idx="1">
                  <c:v>13.42</c:v>
                </c:pt>
                <c:pt idx="2">
                  <c:v>7.64</c:v>
                </c:pt>
                <c:pt idx="3">
                  <c:v>7.39</c:v>
                </c:pt>
                <c:pt idx="4">
                  <c:v>-5.12</c:v>
                </c:pt>
              </c:numCache>
            </c:numRef>
          </c:val>
          <c:smooth val="0"/>
        </c:ser>
        <c:dLbls>
          <c:showLegendKey val="0"/>
          <c:showVal val="0"/>
          <c:showCatName val="0"/>
          <c:showSerName val="0"/>
          <c:showPercent val="0"/>
          <c:showBubbleSize val="0"/>
        </c:dLbls>
        <c:marker val="1"/>
        <c:smooth val="0"/>
        <c:axId val="78555776"/>
        <c:axId val="103584512"/>
      </c:lineChart>
      <c:catAx>
        <c:axId val="785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584512"/>
        <c:crosses val="autoZero"/>
        <c:auto val="1"/>
        <c:lblAlgn val="ctr"/>
        <c:lblOffset val="100"/>
        <c:tickLblSkip val="1"/>
        <c:tickMarkSkip val="1"/>
        <c:noMultiLvlLbl val="0"/>
      </c:catAx>
      <c:valAx>
        <c:axId val="10358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0.04</c:v>
                </c:pt>
                <c:pt idx="4">
                  <c:v>#N/A</c:v>
                </c:pt>
                <c:pt idx="5">
                  <c:v>0.06</c:v>
                </c:pt>
                <c:pt idx="6">
                  <c:v>#N/A</c:v>
                </c:pt>
                <c:pt idx="7">
                  <c:v>0.04</c:v>
                </c:pt>
                <c:pt idx="8">
                  <c:v>#N/A</c:v>
                </c:pt>
                <c:pt idx="9">
                  <c:v>0.02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0.08</c:v>
                </c:pt>
                <c:pt idx="6">
                  <c:v>#N/A</c:v>
                </c:pt>
                <c:pt idx="7">
                  <c:v>7.0000000000000007E-2</c:v>
                </c:pt>
                <c:pt idx="8">
                  <c:v>#N/A</c:v>
                </c:pt>
                <c:pt idx="9">
                  <c:v>0.06</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c:v>
                </c:pt>
                <c:pt idx="4">
                  <c:v>#N/A</c:v>
                </c:pt>
                <c:pt idx="5">
                  <c:v>0.17</c:v>
                </c:pt>
                <c:pt idx="6">
                  <c:v>#N/A</c:v>
                </c:pt>
                <c:pt idx="7">
                  <c:v>0.06</c:v>
                </c:pt>
                <c:pt idx="8">
                  <c:v>#N/A</c:v>
                </c:pt>
                <c:pt idx="9">
                  <c:v>7.0000000000000007E-2</c:v>
                </c:pt>
              </c:numCache>
            </c:numRef>
          </c:val>
        </c:ser>
        <c:ser>
          <c:idx val="5"/>
          <c:order val="5"/>
          <c:tx>
            <c:strRef>
              <c:f>データシート!$A$32</c:f>
              <c:strCache>
                <c:ptCount val="1"/>
                <c:pt idx="0">
                  <c:v>後期高齢者医療特別会計（事業勘定）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0.09</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0.63</c:v>
                </c:pt>
                <c:pt idx="2">
                  <c:v>#N/A</c:v>
                </c:pt>
                <c:pt idx="3">
                  <c:v>0.36</c:v>
                </c:pt>
                <c:pt idx="4">
                  <c:v>#N/A</c:v>
                </c:pt>
                <c:pt idx="5">
                  <c:v>0.03</c:v>
                </c:pt>
                <c:pt idx="6">
                  <c:v>#N/A</c:v>
                </c:pt>
                <c:pt idx="7">
                  <c:v>0.76</c:v>
                </c:pt>
                <c:pt idx="8">
                  <c:v>#N/A</c:v>
                </c:pt>
                <c:pt idx="9">
                  <c:v>0.28999999999999998</c:v>
                </c:pt>
              </c:numCache>
            </c:numRef>
          </c:val>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0.57999999999999996</c:v>
                </c:pt>
                <c:pt idx="2">
                  <c:v>#N/A</c:v>
                </c:pt>
                <c:pt idx="3">
                  <c:v>0.33</c:v>
                </c:pt>
                <c:pt idx="4">
                  <c:v>#N/A</c:v>
                </c:pt>
                <c:pt idx="5">
                  <c:v>0.47</c:v>
                </c:pt>
                <c:pt idx="6">
                  <c:v>#N/A</c:v>
                </c:pt>
                <c:pt idx="7">
                  <c:v>0.33</c:v>
                </c:pt>
                <c:pt idx="8">
                  <c:v>#N/A</c:v>
                </c:pt>
                <c:pt idx="9">
                  <c:v>0.31</c:v>
                </c:pt>
              </c:numCache>
            </c:numRef>
          </c:val>
        </c:ser>
        <c:ser>
          <c:idx val="8"/>
          <c:order val="8"/>
          <c:tx>
            <c:strRef>
              <c:f>データシート!$A$35</c:f>
              <c:strCache>
                <c:ptCount val="1"/>
                <c:pt idx="0">
                  <c:v>介護保険特別会計（介護サービス事業勘定）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0.19</c:v>
                </c:pt>
                <c:pt idx="4">
                  <c:v>#N/A</c:v>
                </c:pt>
                <c:pt idx="5">
                  <c:v>0.02</c:v>
                </c:pt>
                <c:pt idx="6">
                  <c:v>#N/A</c:v>
                </c:pt>
                <c:pt idx="7">
                  <c:v>0.46</c:v>
                </c:pt>
                <c:pt idx="8">
                  <c:v>#N/A</c:v>
                </c:pt>
                <c:pt idx="9">
                  <c:v>0.57999999999999996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2.62</c:v>
                </c:pt>
                <c:pt idx="2">
                  <c:v>#N/A</c:v>
                </c:pt>
                <c:pt idx="3">
                  <c:v>2.96</c:v>
                </c:pt>
                <c:pt idx="4">
                  <c:v>#N/A</c:v>
                </c:pt>
                <c:pt idx="5">
                  <c:v>3.52</c:v>
                </c:pt>
                <c:pt idx="6">
                  <c:v>#N/A</c:v>
                </c:pt>
                <c:pt idx="7">
                  <c:v>3.61</c:v>
                </c:pt>
                <c:pt idx="8">
                  <c:v>#N/A</c:v>
                </c:pt>
                <c:pt idx="9">
                  <c:v>6.56</c:v>
                </c:pt>
              </c:numCache>
            </c:numRef>
          </c:val>
        </c:ser>
        <c:dLbls>
          <c:showLegendKey val="0"/>
          <c:showVal val="0"/>
          <c:showCatName val="0"/>
          <c:showSerName val="0"/>
          <c:showPercent val="0"/>
          <c:showBubbleSize val="0"/>
        </c:dLbls>
        <c:gapWidth val="150"/>
        <c:overlap val="100"/>
        <c:axId val="106853120"/>
        <c:axId val="106854656"/>
      </c:barChart>
      <c:catAx>
        <c:axId val="1068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54656"/>
        <c:crosses val="autoZero"/>
        <c:auto val="1"/>
        <c:lblAlgn val="ctr"/>
        <c:lblOffset val="100"/>
        <c:tickLblSkip val="1"/>
        <c:tickMarkSkip val="1"/>
        <c:noMultiLvlLbl val="0"/>
      </c:catAx>
      <c:valAx>
        <c:axId val="106854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53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401</c:v>
                </c:pt>
                <c:pt idx="5">
                  <c:v>374</c:v>
                </c:pt>
                <c:pt idx="8">
                  <c:v>373</c:v>
                </c:pt>
                <c:pt idx="11">
                  <c:v>426</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c:v>
                </c:pt>
                <c:pt idx="3">
                  <c:v>4</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8</c:v>
                </c:pt>
                <c:pt idx="6">
                  <c:v>6</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c:v>
                </c:pt>
                <c:pt idx="3">
                  <c:v>36</c:v>
                </c:pt>
                <c:pt idx="6">
                  <c:v>45</c:v>
                </c:pt>
                <c:pt idx="9">
                  <c:v>45</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537</c:v>
                </c:pt>
                <c:pt idx="3">
                  <c:v>452</c:v>
                </c:pt>
                <c:pt idx="6">
                  <c:v>444</c:v>
                </c:pt>
                <c:pt idx="9">
                  <c:v>504</c:v>
                </c:pt>
                <c:pt idx="12">
                  <c:v>527</c:v>
                </c:pt>
              </c:numCache>
            </c:numRef>
          </c:val>
        </c:ser>
        <c:dLbls>
          <c:showLegendKey val="0"/>
          <c:showVal val="0"/>
          <c:showCatName val="0"/>
          <c:showSerName val="0"/>
          <c:showPercent val="0"/>
          <c:showBubbleSize val="0"/>
        </c:dLbls>
        <c:gapWidth val="100"/>
        <c:overlap val="100"/>
        <c:axId val="106606976"/>
        <c:axId val="106608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180</c:v>
                </c:pt>
                <c:pt idx="2">
                  <c:v>#N/A</c:v>
                </c:pt>
                <c:pt idx="3">
                  <c:v>#N/A</c:v>
                </c:pt>
                <c:pt idx="4">
                  <c:v>126</c:v>
                </c:pt>
                <c:pt idx="5">
                  <c:v>#N/A</c:v>
                </c:pt>
                <c:pt idx="6">
                  <c:v>#N/A</c:v>
                </c:pt>
                <c:pt idx="7">
                  <c:v>125</c:v>
                </c:pt>
                <c:pt idx="8">
                  <c:v>#N/A</c:v>
                </c:pt>
                <c:pt idx="9">
                  <c:v>#N/A</c:v>
                </c:pt>
                <c:pt idx="10">
                  <c:v>132</c:v>
                </c:pt>
                <c:pt idx="11">
                  <c:v>#N/A</c:v>
                </c:pt>
                <c:pt idx="12">
                  <c:v>#N/A</c:v>
                </c:pt>
                <c:pt idx="13">
                  <c:v>145</c:v>
                </c:pt>
                <c:pt idx="14">
                  <c:v>#N/A</c:v>
                </c:pt>
              </c:numCache>
            </c:numRef>
          </c:val>
          <c:smooth val="0"/>
        </c:ser>
        <c:dLbls>
          <c:showLegendKey val="0"/>
          <c:showVal val="0"/>
          <c:showCatName val="0"/>
          <c:showSerName val="0"/>
          <c:showPercent val="0"/>
          <c:showBubbleSize val="0"/>
        </c:dLbls>
        <c:marker val="1"/>
        <c:smooth val="0"/>
        <c:axId val="106606976"/>
        <c:axId val="106608896"/>
      </c:lineChart>
      <c:catAx>
        <c:axId val="10660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08896"/>
        <c:crosses val="autoZero"/>
        <c:auto val="1"/>
        <c:lblAlgn val="ctr"/>
        <c:lblOffset val="100"/>
        <c:tickLblSkip val="1"/>
        <c:tickMarkSkip val="1"/>
        <c:noMultiLvlLbl val="0"/>
      </c:catAx>
      <c:valAx>
        <c:axId val="10660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0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4229</c:v>
                </c:pt>
                <c:pt idx="5">
                  <c:v>4295</c:v>
                </c:pt>
                <c:pt idx="8">
                  <c:v>4456</c:v>
                </c:pt>
                <c:pt idx="11">
                  <c:v>4614</c:v>
                </c:pt>
                <c:pt idx="14">
                  <c:v>4782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1</c:v>
                </c:pt>
                <c:pt idx="8">
                  <c:v>1</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1773</c:v>
                </c:pt>
                <c:pt idx="5">
                  <c:v>2041</c:v>
                </c:pt>
                <c:pt idx="8">
                  <c:v>2189</c:v>
                </c:pt>
                <c:pt idx="11">
                  <c:v>2163</c:v>
                </c:pt>
                <c:pt idx="14">
                  <c:v>1981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356</c:v>
                </c:pt>
                <c:pt idx="3">
                  <c:v>342</c:v>
                </c:pt>
                <c:pt idx="6">
                  <c:v>304</c:v>
                </c:pt>
                <c:pt idx="9">
                  <c:v>328</c:v>
                </c:pt>
                <c:pt idx="12">
                  <c:v>282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c:v>
                </c:pt>
                <c:pt idx="3">
                  <c:v>81</c:v>
                </c:pt>
                <c:pt idx="6">
                  <c:v>74</c:v>
                </c:pt>
                <c:pt idx="9">
                  <c:v>71</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635</c:v>
                </c:pt>
                <c:pt idx="3">
                  <c:v>657</c:v>
                </c:pt>
                <c:pt idx="6">
                  <c:v>869</c:v>
                </c:pt>
                <c:pt idx="9">
                  <c:v>965</c:v>
                </c:pt>
                <c:pt idx="12">
                  <c:v>1132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4631</c:v>
                </c:pt>
                <c:pt idx="3">
                  <c:v>4709</c:v>
                </c:pt>
                <c:pt idx="6">
                  <c:v>4715</c:v>
                </c:pt>
                <c:pt idx="9">
                  <c:v>4729</c:v>
                </c:pt>
                <c:pt idx="12">
                  <c:v>4950</c:v>
                </c:pt>
              </c:numCache>
            </c:numRef>
          </c:val>
        </c:ser>
        <c:dLbls>
          <c:showLegendKey val="0"/>
          <c:showVal val="0"/>
          <c:showCatName val="0"/>
          <c:showSerName val="0"/>
          <c:showPercent val="0"/>
          <c:showBubbleSize val="0"/>
        </c:dLbls>
        <c:gapWidth val="100"/>
        <c:overlap val="100"/>
        <c:axId val="103670144"/>
        <c:axId val="10367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3670144"/>
        <c:axId val="103672064"/>
      </c:lineChart>
      <c:catAx>
        <c:axId val="10367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72064"/>
        <c:crosses val="autoZero"/>
        <c:auto val="1"/>
        <c:lblAlgn val="ctr"/>
        <c:lblOffset val="100"/>
        <c:tickLblSkip val="1"/>
        <c:tickMarkSkip val="1"/>
        <c:noMultiLvlLbl val="0"/>
      </c:catAx>
      <c:valAx>
        <c:axId val="10367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7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2,709
2,697
203.69
4,302,911
4,119,988
127,957
1,950,208
4,949,672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人口の減少や高齢化に加え、村内に中心的な産業が少ないこと等により、財政基盤が弱く類似団体内では低順位となっている。今後は投資的経費の抑制等に努め財政の健全化を図る。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16631</xdr:rowOff>
    </xdr:from>
    <xdr:to>
      <xdr:col>7</xdr:col>
      <xdr:colOff>152400</xdr:colOff>
      <xdr:row>45</xdr:row>
      <xdr:rowOff>16631</xdr:rowOff>
    </xdr:to>
    <xdr:cxnSp macro="">
      <xdr:nvCxnSpPr>
        <xdr:cNvPr id="68" name="直線コネクタ 67"/>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5141</xdr:rowOff>
    </xdr:from>
    <xdr:to>
      <xdr:col>6</xdr:col>
      <xdr:colOff>0</xdr:colOff>
      <xdr:row>45</xdr:row>
      <xdr:rowOff>16631</xdr:rowOff>
    </xdr:to>
    <xdr:cxnSp macro="">
      <xdr:nvCxnSpPr>
        <xdr:cNvPr id="71" name="直線コネクタ 70"/>
        <xdr:cNvCxnSpPr/>
      </xdr:nvCxnSpPr>
      <xdr:spPr>
        <a:xfrm>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5141</xdr:rowOff>
    </xdr:from>
    <xdr:to>
      <xdr:col>4</xdr:col>
      <xdr:colOff>482600</xdr:colOff>
      <xdr:row>45</xdr:row>
      <xdr:rowOff>5141</xdr:rowOff>
    </xdr:to>
    <xdr:cxnSp macro="">
      <xdr:nvCxnSpPr>
        <xdr:cNvPr id="74" name="直線コネクタ 73"/>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5141</xdr:rowOff>
    </xdr:from>
    <xdr:to>
      <xdr:col>3</xdr:col>
      <xdr:colOff>279400</xdr:colOff>
      <xdr:row>45</xdr:row>
      <xdr:rowOff>5141</xdr:rowOff>
    </xdr:to>
    <xdr:cxnSp macro="">
      <xdr:nvCxnSpPr>
        <xdr:cNvPr id="77" name="直線コネクタ 76"/>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137281</xdr:rowOff>
    </xdr:from>
    <xdr:to>
      <xdr:col>7</xdr:col>
      <xdr:colOff>203200</xdr:colOff>
      <xdr:row>45</xdr:row>
      <xdr:rowOff>67431</xdr:rowOff>
    </xdr:to>
    <xdr:sp macro="" textlink="">
      <xdr:nvSpPr>
        <xdr:cNvPr id="87" name="円/楕円 86"/>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33158</xdr:rowOff>
    </xdr:from>
    <xdr:ext cx="762000" cy="259045"/>
    <xdr:sp macro="" textlink="">
      <xdr:nvSpPr>
        <xdr:cNvPr id="88" name="財政力該当値テキスト"/>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137281</xdr:rowOff>
    </xdr:from>
    <xdr:to>
      <xdr:col>6</xdr:col>
      <xdr:colOff>50800</xdr:colOff>
      <xdr:row>45</xdr:row>
      <xdr:rowOff>67431</xdr:rowOff>
    </xdr:to>
    <xdr:sp macro="" textlink="">
      <xdr:nvSpPr>
        <xdr:cNvPr id="89" name="円/楕円 88"/>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52208</xdr:rowOff>
    </xdr:from>
    <xdr:ext cx="736600" cy="259045"/>
    <xdr:sp macro="" textlink="">
      <xdr:nvSpPr>
        <xdr:cNvPr id="90" name="テキスト ボックス 89"/>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125791</xdr:rowOff>
    </xdr:from>
    <xdr:to>
      <xdr:col>4</xdr:col>
      <xdr:colOff>533400</xdr:colOff>
      <xdr:row>45</xdr:row>
      <xdr:rowOff>55941</xdr:rowOff>
    </xdr:to>
    <xdr:sp macro="" textlink="">
      <xdr:nvSpPr>
        <xdr:cNvPr id="91" name="円/楕円 90"/>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40718</xdr:rowOff>
    </xdr:from>
    <xdr:ext cx="762000" cy="259045"/>
    <xdr:sp macro="" textlink="">
      <xdr:nvSpPr>
        <xdr:cNvPr id="92" name="テキスト ボックス 91"/>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125791</xdr:rowOff>
    </xdr:from>
    <xdr:to>
      <xdr:col>3</xdr:col>
      <xdr:colOff>330200</xdr:colOff>
      <xdr:row>45</xdr:row>
      <xdr:rowOff>55941</xdr:rowOff>
    </xdr:to>
    <xdr:sp macro="" textlink="">
      <xdr:nvSpPr>
        <xdr:cNvPr id="93" name="円/楕円 92"/>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40718</xdr:rowOff>
    </xdr:from>
    <xdr:ext cx="762000" cy="259045"/>
    <xdr:sp macro="" textlink="">
      <xdr:nvSpPr>
        <xdr:cNvPr id="94" name="テキスト ボックス 93"/>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125791</xdr:rowOff>
    </xdr:from>
    <xdr:to>
      <xdr:col>2</xdr:col>
      <xdr:colOff>127000</xdr:colOff>
      <xdr:row>45</xdr:row>
      <xdr:rowOff>55941</xdr:rowOff>
    </xdr:to>
    <xdr:sp macro="" textlink="">
      <xdr:nvSpPr>
        <xdr:cNvPr id="95" name="円/楕円 94"/>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40718</xdr:rowOff>
    </xdr:from>
    <xdr:ext cx="762000" cy="259045"/>
    <xdr:sp macro="" textlink="">
      <xdr:nvSpPr>
        <xdr:cNvPr id="96" name="テキスト ボックス 95"/>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近年の地方債発行額の増加により公債費が増えている状況と施設管理等の経費が増えてきている傾向にある。</a:t>
          </a:r>
          <a:endParaRPr kumimoji="1" lang="en-US" altLang="ja-JP" sz="1300">
            <a:latin typeface="ＭＳ Ｐゴシック"/>
          </a:endParaRPr>
        </a:p>
        <a:p>
          <a:r>
            <a:rPr kumimoji="1" lang="ja-JP" altLang="en-US" sz="1300">
              <a:latin typeface="ＭＳ Ｐゴシック"/>
            </a:rPr>
            <a:t>　今後は、事務の効率化や経費の削減に努める。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65</xdr:row>
      <xdr:rowOff>20744</xdr:rowOff>
    </xdr:to>
    <xdr:cxnSp macro="">
      <xdr:nvCxnSpPr>
        <xdr:cNvPr id="131" name="直線コネクタ 130"/>
        <xdr:cNvCxnSpPr/>
      </xdr:nvCxnSpPr>
      <xdr:spPr>
        <a:xfrm>
          <a:off x="4114800" y="10951845"/>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150495</xdr:rowOff>
    </xdr:from>
    <xdr:to>
      <xdr:col>6</xdr:col>
      <xdr:colOff>0</xdr:colOff>
      <xdr:row>63</xdr:row>
      <xdr:rowOff>158538</xdr:rowOff>
    </xdr:to>
    <xdr:cxnSp macro="">
      <xdr:nvCxnSpPr>
        <xdr:cNvPr id="134" name="直線コネクタ 133"/>
        <xdr:cNvCxnSpPr/>
      </xdr:nvCxnSpPr>
      <xdr:spPr>
        <a:xfrm flipV="1">
          <a:off x="3225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158538</xdr:rowOff>
    </xdr:from>
    <xdr:to>
      <xdr:col>4</xdr:col>
      <xdr:colOff>482600</xdr:colOff>
      <xdr:row>64</xdr:row>
      <xdr:rowOff>95673</xdr:rowOff>
    </xdr:to>
    <xdr:cxnSp macro="">
      <xdr:nvCxnSpPr>
        <xdr:cNvPr id="137" name="直線コネクタ 136"/>
        <xdr:cNvCxnSpPr/>
      </xdr:nvCxnSpPr>
      <xdr:spPr>
        <a:xfrm flipV="1">
          <a:off x="2336800" y="1095988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64</xdr:row>
      <xdr:rowOff>95673</xdr:rowOff>
    </xdr:to>
    <xdr:cxnSp macro="">
      <xdr:nvCxnSpPr>
        <xdr:cNvPr id="140" name="直線コネクタ 139"/>
        <xdr:cNvCxnSpPr/>
      </xdr:nvCxnSpPr>
      <xdr:spPr>
        <a:xfrm>
          <a:off x="1447800" y="1088347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50" name="円/楕円 149"/>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113471</xdr:rowOff>
    </xdr:from>
    <xdr:ext cx="762000" cy="259045"/>
    <xdr:sp macro="" textlink="">
      <xdr:nvSpPr>
        <xdr:cNvPr id="151"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2" name="円/楕円 151"/>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14622</xdr:rowOff>
    </xdr:from>
    <xdr:ext cx="736600" cy="259045"/>
    <xdr:sp macro="" textlink="">
      <xdr:nvSpPr>
        <xdr:cNvPr id="153" name="テキスト ボックス 152"/>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4" name="円/楕円 153"/>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22665</xdr:rowOff>
    </xdr:from>
    <xdr:ext cx="762000" cy="259045"/>
    <xdr:sp macro="" textlink="">
      <xdr:nvSpPr>
        <xdr:cNvPr id="155" name="テキスト ボックス 154"/>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6" name="円/楕円 155"/>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7" name="テキスト ボックス 156"/>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31327</xdr:rowOff>
    </xdr:from>
    <xdr:to>
      <xdr:col>2</xdr:col>
      <xdr:colOff>127000</xdr:colOff>
      <xdr:row>63</xdr:row>
      <xdr:rowOff>132927</xdr:rowOff>
    </xdr:to>
    <xdr:sp macro="" textlink="">
      <xdr:nvSpPr>
        <xdr:cNvPr id="158" name="円/楕円 157"/>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117704</xdr:rowOff>
    </xdr:from>
    <xdr:ext cx="762000" cy="259045"/>
    <xdr:sp macro="" textlink="">
      <xdr:nvSpPr>
        <xdr:cNvPr id="159" name="テキスト ボックス 158"/>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[358,080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人件費については、職員の退職による補充を最低限に抑えている。物件費については、施設の維持管理を民間委託するなど人件費から委託（物件費）へのシフトを行っている。 </a:t>
          </a:r>
        </a:p>
        <a:p>
          <a:r>
            <a:rPr lang="ja-JP" altLang="en-US" sz="1300" b="0" i="0" u="none" strike="noStrike" baseline="0" smtClean="0">
              <a:solidFill>
                <a:schemeClr val="dk1"/>
              </a:solidFill>
              <a:latin typeface="+mn-lt"/>
              <a:ea typeface="+mn-ea"/>
              <a:cs typeface="+mn-cs"/>
            </a:rPr>
            <a:t>しかし、ここ数年新たに施設を建設していることから施設の管理委託料が増加傾向にある。 </a:t>
          </a:r>
        </a:p>
        <a:p>
          <a:r>
            <a:rPr lang="ja-JP" altLang="en-US" sz="1300" b="0" i="0" u="none" strike="noStrike" baseline="0" smtClean="0">
              <a:solidFill>
                <a:schemeClr val="dk1"/>
              </a:solidFill>
              <a:latin typeface="+mn-lt"/>
              <a:ea typeface="+mn-ea"/>
              <a:cs typeface="+mn-cs"/>
            </a:rPr>
            <a:t>今後は、委託業務等を見直し効率化を図る。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138537</xdr:rowOff>
    </xdr:from>
    <xdr:to>
      <xdr:col>7</xdr:col>
      <xdr:colOff>152400</xdr:colOff>
      <xdr:row>80</xdr:row>
      <xdr:rowOff>162527</xdr:rowOff>
    </xdr:to>
    <xdr:cxnSp macro="">
      <xdr:nvCxnSpPr>
        <xdr:cNvPr id="194" name="直線コネクタ 193"/>
        <xdr:cNvCxnSpPr/>
      </xdr:nvCxnSpPr>
      <xdr:spPr>
        <a:xfrm>
          <a:off x="4114800" y="13854537"/>
          <a:ext cx="838200" cy="2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114849</xdr:rowOff>
    </xdr:from>
    <xdr:to>
      <xdr:col>6</xdr:col>
      <xdr:colOff>0</xdr:colOff>
      <xdr:row>80</xdr:row>
      <xdr:rowOff>138537</xdr:rowOff>
    </xdr:to>
    <xdr:cxnSp macro="">
      <xdr:nvCxnSpPr>
        <xdr:cNvPr id="197" name="直線コネクタ 196"/>
        <xdr:cNvCxnSpPr/>
      </xdr:nvCxnSpPr>
      <xdr:spPr>
        <a:xfrm>
          <a:off x="3225800" y="13830849"/>
          <a:ext cx="889000" cy="2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108066</xdr:rowOff>
    </xdr:from>
    <xdr:to>
      <xdr:col>4</xdr:col>
      <xdr:colOff>482600</xdr:colOff>
      <xdr:row>80</xdr:row>
      <xdr:rowOff>114849</xdr:rowOff>
    </xdr:to>
    <xdr:cxnSp macro="">
      <xdr:nvCxnSpPr>
        <xdr:cNvPr id="200" name="直線コネクタ 199"/>
        <xdr:cNvCxnSpPr/>
      </xdr:nvCxnSpPr>
      <xdr:spPr>
        <a:xfrm>
          <a:off x="2336800" y="13824066"/>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61082</xdr:rowOff>
    </xdr:from>
    <xdr:to>
      <xdr:col>3</xdr:col>
      <xdr:colOff>279400</xdr:colOff>
      <xdr:row>80</xdr:row>
      <xdr:rowOff>108066</xdr:rowOff>
    </xdr:to>
    <xdr:cxnSp macro="">
      <xdr:nvCxnSpPr>
        <xdr:cNvPr id="203" name="直線コネクタ 202"/>
        <xdr:cNvCxnSpPr/>
      </xdr:nvCxnSpPr>
      <xdr:spPr>
        <a:xfrm>
          <a:off x="1447800" y="13777082"/>
          <a:ext cx="889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151664</xdr:rowOff>
    </xdr:from>
    <xdr:ext cx="762000" cy="259045"/>
    <xdr:sp macro="" textlink="">
      <xdr:nvSpPr>
        <xdr:cNvPr id="205" name="テキスト ボックス 204"/>
        <xdr:cNvSpPr txBox="1"/>
      </xdr:nvSpPr>
      <xdr:spPr>
        <a:xfrm>
          <a:off x="1955800" y="135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111002</xdr:rowOff>
    </xdr:from>
    <xdr:ext cx="762000" cy="259045"/>
    <xdr:sp macro="" textlink="">
      <xdr:nvSpPr>
        <xdr:cNvPr id="207" name="テキスト ボックス 206"/>
        <xdr:cNvSpPr txBox="1"/>
      </xdr:nvSpPr>
      <xdr:spPr>
        <a:xfrm>
          <a:off x="1066800" y="134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111727</xdr:rowOff>
    </xdr:from>
    <xdr:to>
      <xdr:col>7</xdr:col>
      <xdr:colOff>203200</xdr:colOff>
      <xdr:row>81</xdr:row>
      <xdr:rowOff>41877</xdr:rowOff>
    </xdr:to>
    <xdr:sp macro="" textlink="">
      <xdr:nvSpPr>
        <xdr:cNvPr id="213" name="円/楕円 212"/>
        <xdr:cNvSpPr/>
      </xdr:nvSpPr>
      <xdr:spPr>
        <a:xfrm>
          <a:off x="4902200" y="1382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83804</xdr:rowOff>
    </xdr:from>
    <xdr:ext cx="762000" cy="259045"/>
    <xdr:sp macro="" textlink="">
      <xdr:nvSpPr>
        <xdr:cNvPr id="214" name="人件費・物件費等の状況該当値テキスト"/>
        <xdr:cNvSpPr txBox="1"/>
      </xdr:nvSpPr>
      <xdr:spPr>
        <a:xfrm>
          <a:off x="5041900" y="1379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358,080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87737</xdr:rowOff>
    </xdr:from>
    <xdr:to>
      <xdr:col>6</xdr:col>
      <xdr:colOff>50800</xdr:colOff>
      <xdr:row>81</xdr:row>
      <xdr:rowOff>17887</xdr:rowOff>
    </xdr:to>
    <xdr:sp macro="" textlink="">
      <xdr:nvSpPr>
        <xdr:cNvPr id="215" name="円/楕円 214"/>
        <xdr:cNvSpPr/>
      </xdr:nvSpPr>
      <xdr:spPr>
        <a:xfrm>
          <a:off x="4064000" y="138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28064</xdr:rowOff>
    </xdr:from>
    <xdr:ext cx="736600" cy="259045"/>
    <xdr:sp macro="" textlink="">
      <xdr:nvSpPr>
        <xdr:cNvPr id="216" name="テキスト ボックス 215"/>
        <xdr:cNvSpPr txBox="1"/>
      </xdr:nvSpPr>
      <xdr:spPr>
        <a:xfrm>
          <a:off x="3733800" y="135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340,185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64049</xdr:rowOff>
    </xdr:from>
    <xdr:to>
      <xdr:col>4</xdr:col>
      <xdr:colOff>533400</xdr:colOff>
      <xdr:row>80</xdr:row>
      <xdr:rowOff>165649</xdr:rowOff>
    </xdr:to>
    <xdr:sp macro="" textlink="">
      <xdr:nvSpPr>
        <xdr:cNvPr id="217" name="円/楕円 216"/>
        <xdr:cNvSpPr/>
      </xdr:nvSpPr>
      <xdr:spPr>
        <a:xfrm>
          <a:off x="3175000" y="137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4376</xdr:rowOff>
    </xdr:from>
    <xdr:ext cx="762000" cy="259045"/>
    <xdr:sp macro="" textlink="">
      <xdr:nvSpPr>
        <xdr:cNvPr id="218" name="テキスト ボックス 217"/>
        <xdr:cNvSpPr txBox="1"/>
      </xdr:nvSpPr>
      <xdr:spPr>
        <a:xfrm>
          <a:off x="2844800" y="135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322,515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57266</xdr:rowOff>
    </xdr:from>
    <xdr:to>
      <xdr:col>3</xdr:col>
      <xdr:colOff>330200</xdr:colOff>
      <xdr:row>80</xdr:row>
      <xdr:rowOff>158866</xdr:rowOff>
    </xdr:to>
    <xdr:sp macro="" textlink="">
      <xdr:nvSpPr>
        <xdr:cNvPr id="219" name="円/楕円 218"/>
        <xdr:cNvSpPr/>
      </xdr:nvSpPr>
      <xdr:spPr>
        <a:xfrm>
          <a:off x="2286000" y="137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143643</xdr:rowOff>
    </xdr:from>
    <xdr:ext cx="762000" cy="259045"/>
    <xdr:sp macro="" textlink="">
      <xdr:nvSpPr>
        <xdr:cNvPr id="220" name="テキスト ボックス 219"/>
        <xdr:cNvSpPr txBox="1"/>
      </xdr:nvSpPr>
      <xdr:spPr>
        <a:xfrm>
          <a:off x="1955800" y="138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317,455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10282</xdr:rowOff>
    </xdr:from>
    <xdr:to>
      <xdr:col>2</xdr:col>
      <xdr:colOff>127000</xdr:colOff>
      <xdr:row>80</xdr:row>
      <xdr:rowOff>111882</xdr:rowOff>
    </xdr:to>
    <xdr:sp macro="" textlink="">
      <xdr:nvSpPr>
        <xdr:cNvPr id="221" name="円/楕円 220"/>
        <xdr:cNvSpPr/>
      </xdr:nvSpPr>
      <xdr:spPr>
        <a:xfrm>
          <a:off x="1397000" y="137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96659</xdr:rowOff>
    </xdr:from>
    <xdr:ext cx="762000" cy="259045"/>
    <xdr:sp macro="" textlink="">
      <xdr:nvSpPr>
        <xdr:cNvPr id="222" name="テキスト ボックス 221"/>
        <xdr:cNvSpPr txBox="1"/>
      </xdr:nvSpPr>
      <xdr:spPr>
        <a:xfrm>
          <a:off x="1066800" y="1381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経験年数の多い職員が退職し、新規採用があったため類似団体平均・全国町村平均ともに下回る水準となっている。 </a:t>
          </a:r>
        </a:p>
        <a:p>
          <a:r>
            <a:rPr lang="ja-JP" altLang="en-US" sz="1300" b="0" i="0" u="none" strike="noStrike" baseline="0" smtClean="0">
              <a:solidFill>
                <a:schemeClr val="dk1"/>
              </a:solidFill>
              <a:latin typeface="+mn-lt"/>
              <a:ea typeface="+mn-ea"/>
              <a:cs typeface="+mn-cs"/>
            </a:rPr>
            <a:t>今後も、給与の適正化を図り低水準の維持に努める。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146896</xdr:rowOff>
    </xdr:to>
    <xdr:cxnSp macro="">
      <xdr:nvCxnSpPr>
        <xdr:cNvPr id="256" name="直線コネクタ 255"/>
        <xdr:cNvCxnSpPr/>
      </xdr:nvCxnSpPr>
      <xdr:spPr>
        <a:xfrm>
          <a:off x="16179800" y="14436089"/>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92304</xdr:rowOff>
    </xdr:from>
    <xdr:ext cx="762000" cy="259045"/>
    <xdr:sp macro="" textlink="">
      <xdr:nvSpPr>
        <xdr:cNvPr id="257" name="給与水準   （国との比較）平均値テキスト"/>
        <xdr:cNvSpPr txBox="1"/>
      </xdr:nvSpPr>
      <xdr:spPr>
        <a:xfrm>
          <a:off x="17106900" y="1449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88</xdr:row>
      <xdr:rowOff>112607</xdr:rowOff>
    </xdr:to>
    <xdr:cxnSp macro="">
      <xdr:nvCxnSpPr>
        <xdr:cNvPr id="259" name="直線コネクタ 258"/>
        <xdr:cNvCxnSpPr/>
      </xdr:nvCxnSpPr>
      <xdr:spPr>
        <a:xfrm flipV="1">
          <a:off x="15290800" y="14436089"/>
          <a:ext cx="889000" cy="7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1" name="テキスト ボックス 260"/>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89</xdr:row>
      <xdr:rowOff>29634</xdr:rowOff>
    </xdr:to>
    <xdr:cxnSp macro="">
      <xdr:nvCxnSpPr>
        <xdr:cNvPr id="262" name="直線コネクタ 261"/>
        <xdr:cNvCxnSpPr/>
      </xdr:nvCxnSpPr>
      <xdr:spPr>
        <a:xfrm flipV="1">
          <a:off x="14401800" y="1520020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4" name="テキスト ボックス 263"/>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89</xdr:row>
      <xdr:rowOff>29634</xdr:rowOff>
    </xdr:to>
    <xdr:cxnSp macro="">
      <xdr:nvCxnSpPr>
        <xdr:cNvPr id="265" name="直線コネクタ 264"/>
        <xdr:cNvCxnSpPr/>
      </xdr:nvCxnSpPr>
      <xdr:spPr>
        <a:xfrm>
          <a:off x="13512800" y="14516523"/>
          <a:ext cx="8890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67" name="テキスト ボックス 266"/>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8" name="フローチャート : 判断 267"/>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69" name="テキスト ボックス 268"/>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7" name="円/楕円 276"/>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8" name="テキスト ボックス 277"/>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79" name="円/楕円 278"/>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80" name="テキスト ボックス 279"/>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1" name="円/楕円 280"/>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2" name="テキスト ボックス 281"/>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83" name="円/楕円 282"/>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150300</xdr:rowOff>
    </xdr:from>
    <xdr:ext cx="762000" cy="259045"/>
    <xdr:sp macro="" textlink="">
      <xdr:nvSpPr>
        <xdr:cNvPr id="284" name="テキスト ボックス 283"/>
        <xdr:cNvSpPr txBox="1"/>
      </xdr:nvSpPr>
      <xdr:spPr>
        <a:xfrm>
          <a:off x="13131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職員の退職による補充を最低限に抑えているため、類似団体の平均を下回っている。 </a:t>
          </a:r>
        </a:p>
        <a:p>
          <a:r>
            <a:rPr lang="ja-JP" altLang="en-US" sz="1300" b="0" i="0" u="none" strike="noStrike" baseline="0" smtClean="0">
              <a:solidFill>
                <a:schemeClr val="dk1"/>
              </a:solidFill>
              <a:latin typeface="+mn-lt"/>
              <a:ea typeface="+mn-ea"/>
              <a:cs typeface="+mn-cs"/>
            </a:rPr>
            <a:t>今後も、適正な定員管理に努めていく。 </a:t>
          </a:r>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81842</xdr:rowOff>
    </xdr:from>
    <xdr:to>
      <xdr:col>24</xdr:col>
      <xdr:colOff>558800</xdr:colOff>
      <xdr:row>58</xdr:row>
      <xdr:rowOff>115280</xdr:rowOff>
    </xdr:to>
    <xdr:cxnSp macro="">
      <xdr:nvCxnSpPr>
        <xdr:cNvPr id="321" name="直線コネクタ 320"/>
        <xdr:cNvCxnSpPr/>
      </xdr:nvCxnSpPr>
      <xdr:spPr>
        <a:xfrm>
          <a:off x="16179800" y="10025942"/>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2"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81842</xdr:rowOff>
    </xdr:from>
    <xdr:to>
      <xdr:col>23</xdr:col>
      <xdr:colOff>406400</xdr:colOff>
      <xdr:row>58</xdr:row>
      <xdr:rowOff>91494</xdr:rowOff>
    </xdr:to>
    <xdr:cxnSp macro="">
      <xdr:nvCxnSpPr>
        <xdr:cNvPr id="324" name="直線コネクタ 323"/>
        <xdr:cNvCxnSpPr/>
      </xdr:nvCxnSpPr>
      <xdr:spPr>
        <a:xfrm flipV="1">
          <a:off x="15290800" y="1002594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6" name="テキスト ボックス 325"/>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63573</xdr:rowOff>
    </xdr:from>
    <xdr:to>
      <xdr:col>22</xdr:col>
      <xdr:colOff>203200</xdr:colOff>
      <xdr:row>58</xdr:row>
      <xdr:rowOff>91494</xdr:rowOff>
    </xdr:to>
    <xdr:cxnSp macro="">
      <xdr:nvCxnSpPr>
        <xdr:cNvPr id="327" name="直線コネクタ 326"/>
        <xdr:cNvCxnSpPr/>
      </xdr:nvCxnSpPr>
      <xdr:spPr>
        <a:xfrm>
          <a:off x="14401800" y="10007673"/>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29" name="テキスト ボックス 328"/>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63573</xdr:rowOff>
    </xdr:from>
    <xdr:to>
      <xdr:col>21</xdr:col>
      <xdr:colOff>0</xdr:colOff>
      <xdr:row>58</xdr:row>
      <xdr:rowOff>78395</xdr:rowOff>
    </xdr:to>
    <xdr:cxnSp macro="">
      <xdr:nvCxnSpPr>
        <xdr:cNvPr id="330" name="直線コネクタ 329"/>
        <xdr:cNvCxnSpPr/>
      </xdr:nvCxnSpPr>
      <xdr:spPr>
        <a:xfrm flipV="1">
          <a:off x="13512800" y="10007673"/>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2" name="テキスト ボックス 331"/>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3" name="フローチャート : 判断 332"/>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68687</xdr:rowOff>
    </xdr:from>
    <xdr:ext cx="762000" cy="259045"/>
    <xdr:sp macro="" textlink="">
      <xdr:nvSpPr>
        <xdr:cNvPr id="334" name="テキスト ボックス 333"/>
        <xdr:cNvSpPr txBox="1"/>
      </xdr:nvSpPr>
      <xdr:spPr>
        <a:xfrm>
          <a:off x="131318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64480</xdr:rowOff>
    </xdr:from>
    <xdr:to>
      <xdr:col>24</xdr:col>
      <xdr:colOff>609600</xdr:colOff>
      <xdr:row>58</xdr:row>
      <xdr:rowOff>166080</xdr:rowOff>
    </xdr:to>
    <xdr:sp macro="" textlink="">
      <xdr:nvSpPr>
        <xdr:cNvPr id="340" name="円/楕円 339"/>
        <xdr:cNvSpPr/>
      </xdr:nvSpPr>
      <xdr:spPr>
        <a:xfrm>
          <a:off x="16967200" y="100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157207</xdr:rowOff>
    </xdr:from>
    <xdr:ext cx="762000" cy="259045"/>
    <xdr:sp macro="" textlink="">
      <xdr:nvSpPr>
        <xdr:cNvPr id="341" name="定員管理の状況該当値テキスト"/>
        <xdr:cNvSpPr txBox="1"/>
      </xdr:nvSpPr>
      <xdr:spPr>
        <a:xfrm>
          <a:off x="17106900" y="992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31042</xdr:rowOff>
    </xdr:from>
    <xdr:to>
      <xdr:col>23</xdr:col>
      <xdr:colOff>457200</xdr:colOff>
      <xdr:row>58</xdr:row>
      <xdr:rowOff>132642</xdr:rowOff>
    </xdr:to>
    <xdr:sp macro="" textlink="">
      <xdr:nvSpPr>
        <xdr:cNvPr id="342" name="円/楕円 341"/>
        <xdr:cNvSpPr/>
      </xdr:nvSpPr>
      <xdr:spPr>
        <a:xfrm>
          <a:off x="161290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142819</xdr:rowOff>
    </xdr:from>
    <xdr:ext cx="736600" cy="259045"/>
    <xdr:sp macro="" textlink="">
      <xdr:nvSpPr>
        <xdr:cNvPr id="343" name="テキスト ボックス 342"/>
        <xdr:cNvSpPr txBox="1"/>
      </xdr:nvSpPr>
      <xdr:spPr>
        <a:xfrm>
          <a:off x="15798800" y="974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40694</xdr:rowOff>
    </xdr:from>
    <xdr:to>
      <xdr:col>22</xdr:col>
      <xdr:colOff>254000</xdr:colOff>
      <xdr:row>58</xdr:row>
      <xdr:rowOff>142294</xdr:rowOff>
    </xdr:to>
    <xdr:sp macro="" textlink="">
      <xdr:nvSpPr>
        <xdr:cNvPr id="344" name="円/楕円 343"/>
        <xdr:cNvSpPr/>
      </xdr:nvSpPr>
      <xdr:spPr>
        <a:xfrm>
          <a:off x="15240000" y="99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152471</xdr:rowOff>
    </xdr:from>
    <xdr:ext cx="762000" cy="259045"/>
    <xdr:sp macro="" textlink="">
      <xdr:nvSpPr>
        <xdr:cNvPr id="345" name="テキスト ボックス 344"/>
        <xdr:cNvSpPr txBox="1"/>
      </xdr:nvSpPr>
      <xdr:spPr>
        <a:xfrm>
          <a:off x="14909800" y="97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12773</xdr:rowOff>
    </xdr:from>
    <xdr:to>
      <xdr:col>21</xdr:col>
      <xdr:colOff>50800</xdr:colOff>
      <xdr:row>58</xdr:row>
      <xdr:rowOff>114373</xdr:rowOff>
    </xdr:to>
    <xdr:sp macro="" textlink="">
      <xdr:nvSpPr>
        <xdr:cNvPr id="346" name="円/楕円 345"/>
        <xdr:cNvSpPr/>
      </xdr:nvSpPr>
      <xdr:spPr>
        <a:xfrm>
          <a:off x="14351000" y="99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124550</xdr:rowOff>
    </xdr:from>
    <xdr:ext cx="762000" cy="259045"/>
    <xdr:sp macro="" textlink="">
      <xdr:nvSpPr>
        <xdr:cNvPr id="347" name="テキスト ボックス 346"/>
        <xdr:cNvSpPr txBox="1"/>
      </xdr:nvSpPr>
      <xdr:spPr>
        <a:xfrm>
          <a:off x="14020800" y="972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27595</xdr:rowOff>
    </xdr:from>
    <xdr:to>
      <xdr:col>19</xdr:col>
      <xdr:colOff>533400</xdr:colOff>
      <xdr:row>58</xdr:row>
      <xdr:rowOff>129195</xdr:rowOff>
    </xdr:to>
    <xdr:sp macro="" textlink="">
      <xdr:nvSpPr>
        <xdr:cNvPr id="348" name="円/楕円 347"/>
        <xdr:cNvSpPr/>
      </xdr:nvSpPr>
      <xdr:spPr>
        <a:xfrm>
          <a:off x="13462000" y="99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139372</xdr:rowOff>
    </xdr:from>
    <xdr:ext cx="762000" cy="259045"/>
    <xdr:sp macro="" textlink="">
      <xdr:nvSpPr>
        <xdr:cNvPr id="349" name="テキスト ボックス 348"/>
        <xdr:cNvSpPr txBox="1"/>
      </xdr:nvSpPr>
      <xdr:spPr>
        <a:xfrm>
          <a:off x="13131800" y="974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公債費が近年の地方債発行額の増加により償還額が増加傾向にある。</a:t>
          </a:r>
          <a:endParaRPr kumimoji="1" lang="en-US" altLang="ja-JP" sz="1300">
            <a:latin typeface="ＭＳ Ｐゴシック"/>
          </a:endParaRPr>
        </a:p>
        <a:p>
          <a:r>
            <a:rPr kumimoji="1" lang="ja-JP" altLang="en-US" sz="1300">
              <a:latin typeface="ＭＳ Ｐゴシック"/>
            </a:rPr>
            <a:t>　今後は、地方債の新規発行を行う普通建設事業を抑制していく。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10704</xdr:rowOff>
    </xdr:from>
    <xdr:to>
      <xdr:col>24</xdr:col>
      <xdr:colOff>558800</xdr:colOff>
      <xdr:row>41</xdr:row>
      <xdr:rowOff>31387</xdr:rowOff>
    </xdr:to>
    <xdr:cxnSp macro="">
      <xdr:nvCxnSpPr>
        <xdr:cNvPr id="384" name="直線コネクタ 383"/>
        <xdr:cNvCxnSpPr/>
      </xdr:nvCxnSpPr>
      <xdr:spPr>
        <a:xfrm>
          <a:off x="16179800" y="704015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5"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10704</xdr:rowOff>
    </xdr:from>
    <xdr:to>
      <xdr:col>23</xdr:col>
      <xdr:colOff>406400</xdr:colOff>
      <xdr:row>41</xdr:row>
      <xdr:rowOff>86541</xdr:rowOff>
    </xdr:to>
    <xdr:cxnSp macro="">
      <xdr:nvCxnSpPr>
        <xdr:cNvPr id="387" name="直線コネクタ 386"/>
        <xdr:cNvCxnSpPr/>
      </xdr:nvCxnSpPr>
      <xdr:spPr>
        <a:xfrm flipV="1">
          <a:off x="15290800" y="704015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9" name="テキスト ボックス 38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86541</xdr:rowOff>
    </xdr:from>
    <xdr:to>
      <xdr:col>22</xdr:col>
      <xdr:colOff>203200</xdr:colOff>
      <xdr:row>42</xdr:row>
      <xdr:rowOff>135709</xdr:rowOff>
    </xdr:to>
    <xdr:cxnSp macro="">
      <xdr:nvCxnSpPr>
        <xdr:cNvPr id="390" name="直線コネクタ 389"/>
        <xdr:cNvCxnSpPr/>
      </xdr:nvCxnSpPr>
      <xdr:spPr>
        <a:xfrm flipV="1">
          <a:off x="14401800" y="7115991"/>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135709</xdr:rowOff>
    </xdr:from>
    <xdr:to>
      <xdr:col>21</xdr:col>
      <xdr:colOff>0</xdr:colOff>
      <xdr:row>44</xdr:row>
      <xdr:rowOff>61685</xdr:rowOff>
    </xdr:to>
    <xdr:cxnSp macro="">
      <xdr:nvCxnSpPr>
        <xdr:cNvPr id="393" name="直線コネクタ 392"/>
        <xdr:cNvCxnSpPr/>
      </xdr:nvCxnSpPr>
      <xdr:spPr>
        <a:xfrm flipV="1">
          <a:off x="13512800" y="7336609"/>
          <a:ext cx="889000" cy="26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5" name="テキスト ボックス 394"/>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6" name="フローチャート : 判断 395"/>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113954</xdr:rowOff>
    </xdr:from>
    <xdr:ext cx="762000" cy="259045"/>
    <xdr:sp macro="" textlink="">
      <xdr:nvSpPr>
        <xdr:cNvPr id="397" name="テキスト ボックス 396"/>
        <xdr:cNvSpPr txBox="1"/>
      </xdr:nvSpPr>
      <xdr:spPr>
        <a:xfrm>
          <a:off x="13131800" y="697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403" name="円/楕円 402"/>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124114</xdr:rowOff>
    </xdr:from>
    <xdr:ext cx="762000" cy="259045"/>
    <xdr:sp macro="" textlink="">
      <xdr:nvSpPr>
        <xdr:cNvPr id="404" name="公債費負担の状況該当値テキスト"/>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131354</xdr:rowOff>
    </xdr:from>
    <xdr:to>
      <xdr:col>23</xdr:col>
      <xdr:colOff>457200</xdr:colOff>
      <xdr:row>41</xdr:row>
      <xdr:rowOff>61504</xdr:rowOff>
    </xdr:to>
    <xdr:sp macro="" textlink="">
      <xdr:nvSpPr>
        <xdr:cNvPr id="405" name="円/楕円 404"/>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406" name="テキスト ボックス 405"/>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35741</xdr:rowOff>
    </xdr:from>
    <xdr:to>
      <xdr:col>22</xdr:col>
      <xdr:colOff>254000</xdr:colOff>
      <xdr:row>41</xdr:row>
      <xdr:rowOff>137341</xdr:rowOff>
    </xdr:to>
    <xdr:sp macro="" textlink="">
      <xdr:nvSpPr>
        <xdr:cNvPr id="407" name="円/楕円 406"/>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122118</xdr:rowOff>
    </xdr:from>
    <xdr:ext cx="762000" cy="259045"/>
    <xdr:sp macro="" textlink="">
      <xdr:nvSpPr>
        <xdr:cNvPr id="408" name="テキスト ボックス 407"/>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84909</xdr:rowOff>
    </xdr:from>
    <xdr:to>
      <xdr:col>21</xdr:col>
      <xdr:colOff>50800</xdr:colOff>
      <xdr:row>43</xdr:row>
      <xdr:rowOff>15059</xdr:rowOff>
    </xdr:to>
    <xdr:sp macro="" textlink="">
      <xdr:nvSpPr>
        <xdr:cNvPr id="409" name="円/楕円 408"/>
        <xdr:cNvSpPr/>
      </xdr:nvSpPr>
      <xdr:spPr>
        <a:xfrm>
          <a:off x="14351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171286</xdr:rowOff>
    </xdr:from>
    <xdr:ext cx="762000" cy="259045"/>
    <xdr:sp macro="" textlink="">
      <xdr:nvSpPr>
        <xdr:cNvPr id="410" name="テキスト ボックス 409"/>
        <xdr:cNvSpPr txBox="1"/>
      </xdr:nvSpPr>
      <xdr:spPr>
        <a:xfrm>
          <a:off x="14020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11" name="円/楕円 410"/>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2" name="テキスト ボックス 411"/>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率が無い理由としては、地方債の現在高の約８０％が過疎対策事業債と臨時財政対策債であり、公営企業債を除く多くが交付税措置の大きい地方債であるため、基金残高を含む充当可能財源等が将来負担を上回っていることが伺える。</a:t>
          </a:r>
          <a:endParaRPr kumimoji="1" lang="en-US" altLang="ja-JP" sz="1300">
            <a:latin typeface="ＭＳ Ｐゴシック"/>
          </a:endParaRPr>
        </a:p>
        <a:p>
          <a:r>
            <a:rPr kumimoji="1" lang="ja-JP" altLang="en-US" sz="1300">
              <a:latin typeface="ＭＳ Ｐゴシック"/>
            </a:rPr>
            <a:t>　今後も地方交付税の動向を見ながら経費の抑制を行っていく。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41" name="直線コネクタ 440"/>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2"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3" name="直線コネクタ 442"/>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7" name="フローチャート :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8" name="フローチャート :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52" name="フローチャート :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4" name="フローチャート :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秋田県東成瀬村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2,709
2,697
203.69
4,302,911
4,119,988
127,957
1,950,208
4,949,672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退職による職員の補充を抑えているため人件費が抑制されている。</a:t>
          </a:r>
          <a:endParaRPr kumimoji="1" lang="en-US" altLang="ja-JP" sz="1300">
            <a:latin typeface="ＭＳ Ｐゴシック"/>
          </a:endParaRPr>
        </a:p>
        <a:p>
          <a:r>
            <a:rPr kumimoji="1" lang="ja-JP" altLang="en-US" sz="1300">
              <a:latin typeface="ＭＳ Ｐゴシック"/>
            </a:rPr>
            <a:t>　今後も、退職者数の状況を見ながら職員等の適正配置に努める。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33</xdr:row>
      <xdr:rowOff>161290</xdr:rowOff>
    </xdr:to>
    <xdr:cxnSp macro="">
      <xdr:nvCxnSpPr>
        <xdr:cNvPr id="64" name="直線コネクタ 63"/>
        <xdr:cNvCxnSpPr/>
      </xdr:nvCxnSpPr>
      <xdr:spPr>
        <a:xfrm>
          <a:off x="3987800" y="578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123190</xdr:rowOff>
    </xdr:from>
    <xdr:to>
      <xdr:col>5</xdr:col>
      <xdr:colOff>549275</xdr:colOff>
      <xdr:row>34</xdr:row>
      <xdr:rowOff>50800</xdr:rowOff>
    </xdr:to>
    <xdr:cxnSp macro="">
      <xdr:nvCxnSpPr>
        <xdr:cNvPr id="67" name="直線コネクタ 66"/>
        <xdr:cNvCxnSpPr/>
      </xdr:nvCxnSpPr>
      <xdr:spPr>
        <a:xfrm flipV="1">
          <a:off x="3098800" y="578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69" name="テキスト ボックス 68"/>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50800</xdr:rowOff>
    </xdr:from>
    <xdr:to>
      <xdr:col>4</xdr:col>
      <xdr:colOff>346075</xdr:colOff>
      <xdr:row>34</xdr:row>
      <xdr:rowOff>134620</xdr:rowOff>
    </xdr:to>
    <xdr:cxnSp macro="">
      <xdr:nvCxnSpPr>
        <xdr:cNvPr id="70" name="直線コネクタ 69"/>
        <xdr:cNvCxnSpPr/>
      </xdr:nvCxnSpPr>
      <xdr:spPr>
        <a:xfrm flipV="1">
          <a:off x="2209800" y="588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2" name="テキスト ボックス 7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54610</xdr:rowOff>
    </xdr:from>
    <xdr:to>
      <xdr:col>3</xdr:col>
      <xdr:colOff>142875</xdr:colOff>
      <xdr:row>34</xdr:row>
      <xdr:rowOff>134620</xdr:rowOff>
    </xdr:to>
    <xdr:cxnSp macro="">
      <xdr:nvCxnSpPr>
        <xdr:cNvPr id="73" name="直線コネクタ 72"/>
        <xdr:cNvCxnSpPr/>
      </xdr:nvCxnSpPr>
      <xdr:spPr>
        <a:xfrm>
          <a:off x="1320800" y="57124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5" name="テキスト ボックス 74"/>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7" name="テキスト ボックス 76"/>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110490</xdr:rowOff>
    </xdr:from>
    <xdr:to>
      <xdr:col>7</xdr:col>
      <xdr:colOff>66675</xdr:colOff>
      <xdr:row>34</xdr:row>
      <xdr:rowOff>40640</xdr:rowOff>
    </xdr:to>
    <xdr:sp macro="" textlink="">
      <xdr:nvSpPr>
        <xdr:cNvPr id="83" name="円/楕円 82"/>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19067</xdr:rowOff>
    </xdr:from>
    <xdr:ext cx="762000" cy="259045"/>
    <xdr:sp macro="" textlink="">
      <xdr:nvSpPr>
        <xdr:cNvPr id="84"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72390</xdr:rowOff>
    </xdr:from>
    <xdr:to>
      <xdr:col>5</xdr:col>
      <xdr:colOff>600075</xdr:colOff>
      <xdr:row>34</xdr:row>
      <xdr:rowOff>2540</xdr:rowOff>
    </xdr:to>
    <xdr:sp macro="" textlink="">
      <xdr:nvSpPr>
        <xdr:cNvPr id="85" name="円/楕円 84"/>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12717</xdr:rowOff>
    </xdr:from>
    <xdr:ext cx="736600" cy="259045"/>
    <xdr:sp macro="" textlink="">
      <xdr:nvSpPr>
        <xdr:cNvPr id="86" name="テキスト ボックス 85"/>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0</xdr:rowOff>
    </xdr:from>
    <xdr:to>
      <xdr:col>4</xdr:col>
      <xdr:colOff>396875</xdr:colOff>
      <xdr:row>34</xdr:row>
      <xdr:rowOff>101600</xdr:rowOff>
    </xdr:to>
    <xdr:sp macro="" textlink="">
      <xdr:nvSpPr>
        <xdr:cNvPr id="87" name="円/楕円 86"/>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111777</xdr:rowOff>
    </xdr:from>
    <xdr:ext cx="762000" cy="259045"/>
    <xdr:sp macro="" textlink="">
      <xdr:nvSpPr>
        <xdr:cNvPr id="88" name="テキスト ボックス 87"/>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89" name="円/楕円 88"/>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0" name="テキスト ボックス 89"/>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3810</xdr:rowOff>
    </xdr:from>
    <xdr:to>
      <xdr:col>1</xdr:col>
      <xdr:colOff>676275</xdr:colOff>
      <xdr:row>33</xdr:row>
      <xdr:rowOff>105410</xdr:rowOff>
    </xdr:to>
    <xdr:sp macro="" textlink="">
      <xdr:nvSpPr>
        <xdr:cNvPr id="91" name="円/楕円 90"/>
        <xdr:cNvSpPr/>
      </xdr:nvSpPr>
      <xdr:spPr>
        <a:xfrm>
          <a:off x="1270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115587</xdr:rowOff>
    </xdr:from>
    <xdr:ext cx="762000" cy="259045"/>
    <xdr:sp macro="" textlink="">
      <xdr:nvSpPr>
        <xdr:cNvPr id="92" name="テキスト ボックス 91"/>
        <xdr:cNvSpPr txBox="1"/>
      </xdr:nvSpPr>
      <xdr:spPr>
        <a:xfrm>
          <a:off x="939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電算関連機器の更新や公用車等の修繕などにより物件費が上昇した。</a:t>
          </a:r>
          <a:endParaRPr kumimoji="1" lang="en-US" altLang="ja-JP" sz="1300">
            <a:latin typeface="ＭＳ Ｐゴシック"/>
          </a:endParaRPr>
        </a:p>
        <a:p>
          <a:r>
            <a:rPr kumimoji="1" lang="ja-JP" altLang="en-US" sz="1300">
              <a:latin typeface="ＭＳ Ｐゴシック"/>
            </a:rPr>
            <a:t>　今後も、事業の統合を図り経費節減に努める。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18</xdr:row>
      <xdr:rowOff>30988</xdr:rowOff>
    </xdr:to>
    <xdr:cxnSp macro="">
      <xdr:nvCxnSpPr>
        <xdr:cNvPr id="122" name="直線コネクタ 121"/>
        <xdr:cNvCxnSpPr/>
      </xdr:nvCxnSpPr>
      <xdr:spPr>
        <a:xfrm>
          <a:off x="15671800" y="30576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18</xdr:row>
      <xdr:rowOff>3556</xdr:rowOff>
    </xdr:to>
    <xdr:cxnSp macro="">
      <xdr:nvCxnSpPr>
        <xdr:cNvPr id="125" name="直線コネクタ 124"/>
        <xdr:cNvCxnSpPr/>
      </xdr:nvCxnSpPr>
      <xdr:spPr>
        <a:xfrm flipV="1">
          <a:off x="14782800" y="3057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xdr:rowOff>
    </xdr:from>
    <xdr:to>
      <xdr:col>21</xdr:col>
      <xdr:colOff>361950</xdr:colOff>
      <xdr:row>18</xdr:row>
      <xdr:rowOff>90424</xdr:rowOff>
    </xdr:to>
    <xdr:cxnSp macro="">
      <xdr:nvCxnSpPr>
        <xdr:cNvPr id="128" name="直線コネクタ 127"/>
        <xdr:cNvCxnSpPr/>
      </xdr:nvCxnSpPr>
      <xdr:spPr>
        <a:xfrm flipV="1">
          <a:off x="13893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18</xdr:row>
      <xdr:rowOff>90424</xdr:rowOff>
    </xdr:to>
    <xdr:cxnSp macro="">
      <xdr:nvCxnSpPr>
        <xdr:cNvPr id="131" name="直線コネクタ 130"/>
        <xdr:cNvCxnSpPr/>
      </xdr:nvCxnSpPr>
      <xdr:spPr>
        <a:xfrm>
          <a:off x="13004800" y="3025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3" name="テキスト ボックス 132"/>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142257</xdr:rowOff>
    </xdr:from>
    <xdr:ext cx="762000" cy="259045"/>
    <xdr:sp macro="" textlink="">
      <xdr:nvSpPr>
        <xdr:cNvPr id="135" name="テキスト ボックス 13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151638</xdr:rowOff>
    </xdr:from>
    <xdr:to>
      <xdr:col>24</xdr:col>
      <xdr:colOff>82550</xdr:colOff>
      <xdr:row>18</xdr:row>
      <xdr:rowOff>81788</xdr:rowOff>
    </xdr:to>
    <xdr:sp macro="" textlink="">
      <xdr:nvSpPr>
        <xdr:cNvPr id="141" name="円/楕円 140"/>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123715</xdr:rowOff>
    </xdr:from>
    <xdr:ext cx="762000" cy="259045"/>
    <xdr:sp macro="" textlink="">
      <xdr:nvSpPr>
        <xdr:cNvPr id="142"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3" name="円/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124206</xdr:rowOff>
    </xdr:from>
    <xdr:to>
      <xdr:col>21</xdr:col>
      <xdr:colOff>412750</xdr:colOff>
      <xdr:row>18</xdr:row>
      <xdr:rowOff>54356</xdr:rowOff>
    </xdr:to>
    <xdr:sp macro="" textlink="">
      <xdr:nvSpPr>
        <xdr:cNvPr id="145" name="円/楕円 144"/>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39133</xdr:rowOff>
    </xdr:from>
    <xdr:ext cx="762000" cy="259045"/>
    <xdr:sp macro="" textlink="">
      <xdr:nvSpPr>
        <xdr:cNvPr id="146" name="テキスト ボックス 145"/>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39624</xdr:rowOff>
    </xdr:from>
    <xdr:to>
      <xdr:col>20</xdr:col>
      <xdr:colOff>209550</xdr:colOff>
      <xdr:row>18</xdr:row>
      <xdr:rowOff>141224</xdr:rowOff>
    </xdr:to>
    <xdr:sp macro="" textlink="">
      <xdr:nvSpPr>
        <xdr:cNvPr id="147" name="円/楕円 146"/>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126001</xdr:rowOff>
    </xdr:from>
    <xdr:ext cx="762000" cy="259045"/>
    <xdr:sp macro="" textlink="">
      <xdr:nvSpPr>
        <xdr:cNvPr id="148" name="テキスト ボックス 147"/>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9" name="円/楕円 148"/>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0" name="テキスト ボックス 149"/>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扶助費に係る経常収支比率が上昇傾向にある要因として、福祉医療を中学生までに単独で拡大したこと及び医療費が伸びたことがあげられる。</a:t>
          </a:r>
          <a:endParaRPr kumimoji="1" lang="en-US" altLang="ja-JP" sz="1300">
            <a:latin typeface="ＭＳ Ｐゴシック"/>
          </a:endParaRPr>
        </a:p>
        <a:p>
          <a:r>
            <a:rPr kumimoji="1" lang="ja-JP" altLang="en-US" sz="1300">
              <a:latin typeface="ＭＳ Ｐゴシック"/>
            </a:rPr>
            <a:t>　今後は、福祉医療の事業の検証を行い、経費の抑制に努める。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24130</xdr:rowOff>
    </xdr:from>
    <xdr:to>
      <xdr:col>7</xdr:col>
      <xdr:colOff>15875</xdr:colOff>
      <xdr:row>59</xdr:row>
      <xdr:rowOff>92710</xdr:rowOff>
    </xdr:to>
    <xdr:cxnSp macro="">
      <xdr:nvCxnSpPr>
        <xdr:cNvPr id="180" name="直線コネクタ 179"/>
        <xdr:cNvCxnSpPr/>
      </xdr:nvCxnSpPr>
      <xdr:spPr>
        <a:xfrm>
          <a:off x="3987800" y="1013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59</xdr:row>
      <xdr:rowOff>24130</xdr:rowOff>
    </xdr:to>
    <xdr:cxnSp macro="">
      <xdr:nvCxnSpPr>
        <xdr:cNvPr id="183" name="直線コネクタ 182"/>
        <xdr:cNvCxnSpPr/>
      </xdr:nvCxnSpPr>
      <xdr:spPr>
        <a:xfrm>
          <a:off x="3098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58</xdr:row>
      <xdr:rowOff>104140</xdr:rowOff>
    </xdr:to>
    <xdr:cxnSp macro="">
      <xdr:nvCxnSpPr>
        <xdr:cNvPr id="186" name="直線コネクタ 185"/>
        <xdr:cNvCxnSpPr/>
      </xdr:nvCxnSpPr>
      <xdr:spPr>
        <a:xfrm>
          <a:off x="2209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92710</xdr:rowOff>
    </xdr:from>
    <xdr:to>
      <xdr:col>3</xdr:col>
      <xdr:colOff>142875</xdr:colOff>
      <xdr:row>58</xdr:row>
      <xdr:rowOff>104140</xdr:rowOff>
    </xdr:to>
    <xdr:cxnSp macro="">
      <xdr:nvCxnSpPr>
        <xdr:cNvPr id="189" name="直線コネクタ 188"/>
        <xdr:cNvCxnSpPr/>
      </xdr:nvCxnSpPr>
      <xdr:spPr>
        <a:xfrm>
          <a:off x="1320800" y="9865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193" name="テキスト ボックス 192"/>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41910</xdr:rowOff>
    </xdr:from>
    <xdr:to>
      <xdr:col>7</xdr:col>
      <xdr:colOff>66675</xdr:colOff>
      <xdr:row>59</xdr:row>
      <xdr:rowOff>143510</xdr:rowOff>
    </xdr:to>
    <xdr:sp macro="" textlink="">
      <xdr:nvSpPr>
        <xdr:cNvPr id="199" name="円/楕円 198"/>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13987</xdr:rowOff>
    </xdr:from>
    <xdr:ext cx="762000" cy="259045"/>
    <xdr:sp macro="" textlink="">
      <xdr:nvSpPr>
        <xdr:cNvPr id="200"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144780</xdr:rowOff>
    </xdr:from>
    <xdr:to>
      <xdr:col>5</xdr:col>
      <xdr:colOff>600075</xdr:colOff>
      <xdr:row>59</xdr:row>
      <xdr:rowOff>74930</xdr:rowOff>
    </xdr:to>
    <xdr:sp macro="" textlink="">
      <xdr:nvSpPr>
        <xdr:cNvPr id="201" name="円/楕円 200"/>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59707</xdr:rowOff>
    </xdr:from>
    <xdr:ext cx="736600" cy="259045"/>
    <xdr:sp macro="" textlink="">
      <xdr:nvSpPr>
        <xdr:cNvPr id="202" name="テキスト ボックス 201"/>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03" name="円/楕円 202"/>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04" name="テキスト ボックス 203"/>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53340</xdr:rowOff>
    </xdr:from>
    <xdr:to>
      <xdr:col>3</xdr:col>
      <xdr:colOff>193675</xdr:colOff>
      <xdr:row>58</xdr:row>
      <xdr:rowOff>154940</xdr:rowOff>
    </xdr:to>
    <xdr:sp macro="" textlink="">
      <xdr:nvSpPr>
        <xdr:cNvPr id="205" name="円/楕円 204"/>
        <xdr:cNvSpPr/>
      </xdr:nvSpPr>
      <xdr:spPr>
        <a:xfrm>
          <a:off x="2159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139717</xdr:rowOff>
    </xdr:from>
    <xdr:ext cx="762000" cy="259045"/>
    <xdr:sp macro="" textlink="">
      <xdr:nvSpPr>
        <xdr:cNvPr id="206" name="テキスト ボックス 205"/>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41910</xdr:rowOff>
    </xdr:from>
    <xdr:to>
      <xdr:col>1</xdr:col>
      <xdr:colOff>676275</xdr:colOff>
      <xdr:row>57</xdr:row>
      <xdr:rowOff>143510</xdr:rowOff>
    </xdr:to>
    <xdr:sp macro="" textlink="">
      <xdr:nvSpPr>
        <xdr:cNvPr id="207" name="円/楕円 206"/>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128287</xdr:rowOff>
    </xdr:from>
    <xdr:ext cx="762000" cy="259045"/>
    <xdr:sp macro="" textlink="">
      <xdr:nvSpPr>
        <xdr:cNvPr id="208" name="テキスト ボックス 207"/>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簡易水道事業特別会計において統合簡水の事業を行っており、既発債の償還額が増えてきているため、繰出金が増額傾向にある。</a:t>
          </a:r>
          <a:endParaRPr kumimoji="1" lang="en-US" altLang="ja-JP" sz="1300">
            <a:latin typeface="ＭＳ Ｐゴシック"/>
          </a:endParaRPr>
        </a:p>
        <a:p>
          <a:r>
            <a:rPr kumimoji="1" lang="ja-JP" altLang="en-US" sz="1300">
              <a:latin typeface="ＭＳ Ｐゴシック"/>
            </a:rPr>
            <a:t>　今後は、特別会計への経費を節約し適正化を図る。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113284</xdr:rowOff>
    </xdr:to>
    <xdr:cxnSp macro="">
      <xdr:nvCxnSpPr>
        <xdr:cNvPr id="238" name="直線コネクタ 237"/>
        <xdr:cNvCxnSpPr/>
      </xdr:nvCxnSpPr>
      <xdr:spPr>
        <a:xfrm>
          <a:off x="15671800" y="96641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113284</xdr:rowOff>
    </xdr:to>
    <xdr:cxnSp macro="">
      <xdr:nvCxnSpPr>
        <xdr:cNvPr id="241" name="直線コネクタ 240"/>
        <xdr:cNvCxnSpPr/>
      </xdr:nvCxnSpPr>
      <xdr:spPr>
        <a:xfrm flipV="1">
          <a:off x="14782800" y="9664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56</xdr:row>
      <xdr:rowOff>113284</xdr:rowOff>
    </xdr:to>
    <xdr:cxnSp macro="">
      <xdr:nvCxnSpPr>
        <xdr:cNvPr id="244" name="直線コネクタ 243"/>
        <xdr:cNvCxnSpPr/>
      </xdr:nvCxnSpPr>
      <xdr:spPr>
        <a:xfrm>
          <a:off x="13893800" y="9627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156718</xdr:rowOff>
    </xdr:from>
    <xdr:to>
      <xdr:col>20</xdr:col>
      <xdr:colOff>158750</xdr:colOff>
      <xdr:row>56</xdr:row>
      <xdr:rowOff>26416</xdr:rowOff>
    </xdr:to>
    <xdr:cxnSp macro="">
      <xdr:nvCxnSpPr>
        <xdr:cNvPr id="247" name="直線コネクタ 246"/>
        <xdr:cNvCxnSpPr/>
      </xdr:nvCxnSpPr>
      <xdr:spPr>
        <a:xfrm>
          <a:off x="13004800" y="9586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62484</xdr:rowOff>
    </xdr:from>
    <xdr:to>
      <xdr:col>24</xdr:col>
      <xdr:colOff>82550</xdr:colOff>
      <xdr:row>56</xdr:row>
      <xdr:rowOff>164084</xdr:rowOff>
    </xdr:to>
    <xdr:sp macro="" textlink="">
      <xdr:nvSpPr>
        <xdr:cNvPr id="257" name="円/楕円 25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79011</xdr:rowOff>
    </xdr:from>
    <xdr:ext cx="762000" cy="259045"/>
    <xdr:sp macro="" textlink="">
      <xdr:nvSpPr>
        <xdr:cNvPr id="25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59" name="円/楕円 258"/>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123969</xdr:rowOff>
    </xdr:from>
    <xdr:ext cx="736600" cy="259045"/>
    <xdr:sp macro="" textlink="">
      <xdr:nvSpPr>
        <xdr:cNvPr id="260" name="テキスト ボックス 259"/>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1" name="円/楕円 260"/>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2811</xdr:rowOff>
    </xdr:from>
    <xdr:ext cx="762000" cy="259045"/>
    <xdr:sp macro="" textlink="">
      <xdr:nvSpPr>
        <xdr:cNvPr id="262" name="テキスト ボックス 261"/>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3" name="円/楕円 262"/>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64" name="テキスト ボックス 263"/>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65" name="円/楕円 264"/>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66" name="テキスト ボックス 265"/>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少子化対策として一部補助金の引上げを行ったことにより前年度より増額となった。</a:t>
          </a:r>
          <a:endParaRPr kumimoji="1" lang="en-US" altLang="ja-JP" sz="1300">
            <a:latin typeface="ＭＳ Ｐゴシック"/>
          </a:endParaRPr>
        </a:p>
        <a:p>
          <a:r>
            <a:rPr kumimoji="1" lang="ja-JP" altLang="en-US" sz="1300">
              <a:latin typeface="ＭＳ Ｐゴシック"/>
            </a:rPr>
            <a:t>　今後も村単独事業を見直しし補助金の適正化に努める。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58420</xdr:rowOff>
    </xdr:to>
    <xdr:cxnSp macro="">
      <xdr:nvCxnSpPr>
        <xdr:cNvPr id="297" name="直線コネクタ 296"/>
        <xdr:cNvCxnSpPr/>
      </xdr:nvCxnSpPr>
      <xdr:spPr>
        <a:xfrm>
          <a:off x="15671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298"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00" name="直線コネクタ 299"/>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02" name="テキスト ボックス 301"/>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30988</xdr:rowOff>
    </xdr:to>
    <xdr:cxnSp macro="">
      <xdr:nvCxnSpPr>
        <xdr:cNvPr id="303" name="直線コネクタ 302"/>
        <xdr:cNvCxnSpPr/>
      </xdr:nvCxnSpPr>
      <xdr:spPr>
        <a:xfrm flipV="1">
          <a:off x="13893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05" name="テキスト ボックス 304"/>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30988</xdr:rowOff>
    </xdr:to>
    <xdr:cxnSp macro="">
      <xdr:nvCxnSpPr>
        <xdr:cNvPr id="306" name="直線コネクタ 305"/>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08" name="テキスト ボックス 30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0" name="テキスト ボックス 309"/>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16" name="円/楕円 315"/>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17"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18" name="円/楕円 317"/>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0" name="円/楕円 319"/>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1" name="テキスト ボックス 320"/>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2" name="円/楕円 321"/>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3" name="テキスト ボックス 322"/>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4" name="円/楕円 323"/>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5" name="テキスト ボックス 324"/>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既発債の償還は終了しつつあるものの、ここ数年大型事業を継続したため公債費が上昇傾向にある。</a:t>
          </a:r>
          <a:endParaRPr kumimoji="1" lang="en-US" altLang="ja-JP" sz="1300">
            <a:latin typeface="ＭＳ Ｐゴシック"/>
          </a:endParaRPr>
        </a:p>
        <a:p>
          <a:r>
            <a:rPr kumimoji="1" lang="ja-JP" altLang="en-US" sz="1300">
              <a:latin typeface="ＭＳ Ｐゴシック"/>
            </a:rPr>
            <a:t>　今後は、地方債の新規発行を伴う普通建設事業の抑制に努める。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21844</xdr:rowOff>
    </xdr:from>
    <xdr:to>
      <xdr:col>7</xdr:col>
      <xdr:colOff>15875</xdr:colOff>
      <xdr:row>80</xdr:row>
      <xdr:rowOff>94996</xdr:rowOff>
    </xdr:to>
    <xdr:cxnSp macro="">
      <xdr:nvCxnSpPr>
        <xdr:cNvPr id="355" name="直線コネクタ 354"/>
        <xdr:cNvCxnSpPr/>
      </xdr:nvCxnSpPr>
      <xdr:spPr>
        <a:xfrm>
          <a:off x="3987800" y="137378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80</xdr:row>
      <xdr:rowOff>21844</xdr:rowOff>
    </xdr:to>
    <xdr:cxnSp macro="">
      <xdr:nvCxnSpPr>
        <xdr:cNvPr id="358" name="直線コネクタ 357"/>
        <xdr:cNvCxnSpPr/>
      </xdr:nvCxnSpPr>
      <xdr:spPr>
        <a:xfrm>
          <a:off x="3098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78994</xdr:rowOff>
    </xdr:from>
    <xdr:to>
      <xdr:col>4</xdr:col>
      <xdr:colOff>346075</xdr:colOff>
      <xdr:row>79</xdr:row>
      <xdr:rowOff>143002</xdr:rowOff>
    </xdr:to>
    <xdr:cxnSp macro="">
      <xdr:nvCxnSpPr>
        <xdr:cNvPr id="361" name="直線コネクタ 360"/>
        <xdr:cNvCxnSpPr/>
      </xdr:nvCxnSpPr>
      <xdr:spPr>
        <a:xfrm flipV="1">
          <a:off x="2209800" y="136235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80</xdr:row>
      <xdr:rowOff>140715</xdr:rowOff>
    </xdr:to>
    <xdr:cxnSp macro="">
      <xdr:nvCxnSpPr>
        <xdr:cNvPr id="364" name="直線コネクタ 363"/>
        <xdr:cNvCxnSpPr/>
      </xdr:nvCxnSpPr>
      <xdr:spPr>
        <a:xfrm flipV="1">
          <a:off x="1320800" y="136875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160545</xdr:rowOff>
    </xdr:from>
    <xdr:ext cx="762000" cy="259045"/>
    <xdr:sp macro="" textlink="">
      <xdr:nvSpPr>
        <xdr:cNvPr id="368" name="テキスト ボックス 367"/>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74" name="円/楕円 373"/>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75"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142494</xdr:rowOff>
    </xdr:from>
    <xdr:to>
      <xdr:col>5</xdr:col>
      <xdr:colOff>600075</xdr:colOff>
      <xdr:row>80</xdr:row>
      <xdr:rowOff>72644</xdr:rowOff>
    </xdr:to>
    <xdr:sp macro="" textlink="">
      <xdr:nvSpPr>
        <xdr:cNvPr id="376" name="円/楕円 375"/>
        <xdr:cNvSpPr/>
      </xdr:nvSpPr>
      <xdr:spPr>
        <a:xfrm>
          <a:off x="3937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57421</xdr:rowOff>
    </xdr:from>
    <xdr:ext cx="736600" cy="259045"/>
    <xdr:sp macro="" textlink="">
      <xdr:nvSpPr>
        <xdr:cNvPr id="377" name="テキスト ボックス 376"/>
        <xdr:cNvSpPr txBox="1"/>
      </xdr:nvSpPr>
      <xdr:spPr>
        <a:xfrm>
          <a:off x="3606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28194</xdr:rowOff>
    </xdr:from>
    <xdr:to>
      <xdr:col>4</xdr:col>
      <xdr:colOff>396875</xdr:colOff>
      <xdr:row>79</xdr:row>
      <xdr:rowOff>129794</xdr:rowOff>
    </xdr:to>
    <xdr:sp macro="" textlink="">
      <xdr:nvSpPr>
        <xdr:cNvPr id="378" name="円/楕円 377"/>
        <xdr:cNvSpPr/>
      </xdr:nvSpPr>
      <xdr:spPr>
        <a:xfrm>
          <a:off x="3048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114571</xdr:rowOff>
    </xdr:from>
    <xdr:ext cx="762000" cy="259045"/>
    <xdr:sp macro="" textlink="">
      <xdr:nvSpPr>
        <xdr:cNvPr id="379" name="テキスト ボックス 378"/>
        <xdr:cNvSpPr txBox="1"/>
      </xdr:nvSpPr>
      <xdr:spPr>
        <a:xfrm>
          <a:off x="2717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80" name="円/楕円 379"/>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81" name="テキスト ボックス 380"/>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89915</xdr:rowOff>
    </xdr:from>
    <xdr:to>
      <xdr:col>1</xdr:col>
      <xdr:colOff>676275</xdr:colOff>
      <xdr:row>81</xdr:row>
      <xdr:rowOff>20065</xdr:rowOff>
    </xdr:to>
    <xdr:sp macro="" textlink="">
      <xdr:nvSpPr>
        <xdr:cNvPr id="382" name="円/楕円 381"/>
        <xdr:cNvSpPr/>
      </xdr:nvSpPr>
      <xdr:spPr>
        <a:xfrm>
          <a:off x="1270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4842</xdr:rowOff>
    </xdr:from>
    <xdr:ext cx="762000" cy="259045"/>
    <xdr:sp macro="" textlink="">
      <xdr:nvSpPr>
        <xdr:cNvPr id="383" name="テキスト ボックス 382"/>
        <xdr:cNvSpPr txBox="1"/>
      </xdr:nvSpPr>
      <xdr:spPr>
        <a:xfrm>
          <a:off x="939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公債費に係る経常経費が上昇しているため、公債費以外に係る経常経費の削減を行っているが、今後は維持補修費や扶助費に係る経常経費も上昇傾向にあるため、事業の見直し等を行い経費節減に努める。 </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161289</xdr:rowOff>
    </xdr:to>
    <xdr:cxnSp macro="">
      <xdr:nvCxnSpPr>
        <xdr:cNvPr id="416" name="直線コネクタ 415"/>
        <xdr:cNvCxnSpPr/>
      </xdr:nvCxnSpPr>
      <xdr:spPr>
        <a:xfrm>
          <a:off x="15671800" y="132219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123189</xdr:rowOff>
    </xdr:to>
    <xdr:cxnSp macro="">
      <xdr:nvCxnSpPr>
        <xdr:cNvPr id="419" name="直線コネクタ 418"/>
        <xdr:cNvCxnSpPr/>
      </xdr:nvCxnSpPr>
      <xdr:spPr>
        <a:xfrm flipV="1">
          <a:off x="14782800" y="132219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1" name="テキスト ボックス 420"/>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123189</xdr:rowOff>
    </xdr:from>
    <xdr:to>
      <xdr:col>21</xdr:col>
      <xdr:colOff>361950</xdr:colOff>
      <xdr:row>78</xdr:row>
      <xdr:rowOff>1270</xdr:rowOff>
    </xdr:to>
    <xdr:cxnSp macro="">
      <xdr:nvCxnSpPr>
        <xdr:cNvPr id="422" name="直線コネクタ 421"/>
        <xdr:cNvCxnSpPr/>
      </xdr:nvCxnSpPr>
      <xdr:spPr>
        <a:xfrm flipV="1">
          <a:off x="13893800" y="133248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166388</xdr:rowOff>
    </xdr:from>
    <xdr:ext cx="762000" cy="259045"/>
    <xdr:sp macro="" textlink="">
      <xdr:nvSpPr>
        <xdr:cNvPr id="424" name="テキスト ボックス 423"/>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78</xdr:row>
      <xdr:rowOff>1270</xdr:rowOff>
    </xdr:to>
    <xdr:cxnSp macro="">
      <xdr:nvCxnSpPr>
        <xdr:cNvPr id="425" name="直線コネクタ 424"/>
        <xdr:cNvCxnSpPr/>
      </xdr:nvCxnSpPr>
      <xdr:spPr>
        <a:xfrm>
          <a:off x="13004800" y="130581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29" name="テキスト ボックス 428"/>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35" name="円/楕円 434"/>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127016</xdr:rowOff>
    </xdr:from>
    <xdr:ext cx="762000" cy="259045"/>
    <xdr:sp macro="" textlink="">
      <xdr:nvSpPr>
        <xdr:cNvPr id="436"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37" name="円/楕円 436"/>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38" name="テキスト ボックス 437"/>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39" name="円/楕円 438"/>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12716</xdr:rowOff>
    </xdr:from>
    <xdr:ext cx="762000" cy="259045"/>
    <xdr:sp macro="" textlink="">
      <xdr:nvSpPr>
        <xdr:cNvPr id="440" name="テキスト ボックス 439"/>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1" name="円/楕円 440"/>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2" name="テキスト ボックス 441"/>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43" name="円/楕円 442"/>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秋田県東成瀬村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25297</xdr:rowOff>
    </xdr:from>
    <xdr:to>
      <xdr:col>4</xdr:col>
      <xdr:colOff>1117600</xdr:colOff>
      <xdr:row>19</xdr:row>
      <xdr:rowOff>40339</xdr:rowOff>
    </xdr:to>
    <xdr:cxnSp macro="">
      <xdr:nvCxnSpPr>
        <xdr:cNvPr id="52" name="直線コネクタ 51"/>
        <xdr:cNvCxnSpPr/>
      </xdr:nvCxnSpPr>
      <xdr:spPr bwMode="auto">
        <a:xfrm flipV="1">
          <a:off x="5003800" y="3330472"/>
          <a:ext cx="6477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131825</xdr:rowOff>
    </xdr:from>
    <xdr:ext cx="762000" cy="259045"/>
    <xdr:sp macro="" textlink="">
      <xdr:nvSpPr>
        <xdr:cNvPr id="53" name="人口1人当たり決算額の推移平均値テキスト130"/>
        <xdr:cNvSpPr txBox="1"/>
      </xdr:nvSpPr>
      <xdr:spPr>
        <a:xfrm>
          <a:off x="5740400" y="309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40339</xdr:rowOff>
    </xdr:from>
    <xdr:to>
      <xdr:col>4</xdr:col>
      <xdr:colOff>469900</xdr:colOff>
      <xdr:row>19</xdr:row>
      <xdr:rowOff>42716</xdr:rowOff>
    </xdr:to>
    <xdr:cxnSp macro="">
      <xdr:nvCxnSpPr>
        <xdr:cNvPr id="55" name="直線コネクタ 54"/>
        <xdr:cNvCxnSpPr/>
      </xdr:nvCxnSpPr>
      <xdr:spPr bwMode="auto">
        <a:xfrm flipV="1">
          <a:off x="4305300" y="3345514"/>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68179</xdr:rowOff>
    </xdr:from>
    <xdr:ext cx="736600" cy="259045"/>
    <xdr:sp macro="" textlink="">
      <xdr:nvSpPr>
        <xdr:cNvPr id="57" name="テキスト ボックス 56"/>
        <xdr:cNvSpPr txBox="1"/>
      </xdr:nvSpPr>
      <xdr:spPr>
        <a:xfrm>
          <a:off x="4622800" y="303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38762</xdr:rowOff>
    </xdr:from>
    <xdr:to>
      <xdr:col>3</xdr:col>
      <xdr:colOff>904875</xdr:colOff>
      <xdr:row>19</xdr:row>
      <xdr:rowOff>42716</xdr:rowOff>
    </xdr:to>
    <xdr:cxnSp macro="">
      <xdr:nvCxnSpPr>
        <xdr:cNvPr id="58" name="直線コネクタ 57"/>
        <xdr:cNvCxnSpPr/>
      </xdr:nvCxnSpPr>
      <xdr:spPr bwMode="auto">
        <a:xfrm>
          <a:off x="3606800" y="3343937"/>
          <a:ext cx="698500" cy="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75092</xdr:rowOff>
    </xdr:from>
    <xdr:ext cx="762000" cy="259045"/>
    <xdr:sp macro="" textlink="">
      <xdr:nvSpPr>
        <xdr:cNvPr id="60" name="テキスト ボックス 59"/>
        <xdr:cNvSpPr txBox="1"/>
      </xdr:nvSpPr>
      <xdr:spPr>
        <a:xfrm>
          <a:off x="3924300" y="30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38762</xdr:rowOff>
    </xdr:from>
    <xdr:to>
      <xdr:col>3</xdr:col>
      <xdr:colOff>206375</xdr:colOff>
      <xdr:row>19</xdr:row>
      <xdr:rowOff>77748</xdr:rowOff>
    </xdr:to>
    <xdr:cxnSp macro="">
      <xdr:nvCxnSpPr>
        <xdr:cNvPr id="61" name="直線コネクタ 60"/>
        <xdr:cNvCxnSpPr/>
      </xdr:nvCxnSpPr>
      <xdr:spPr bwMode="auto">
        <a:xfrm flipV="1">
          <a:off x="2908300" y="3343937"/>
          <a:ext cx="698500" cy="3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145947</xdr:rowOff>
    </xdr:from>
    <xdr:to>
      <xdr:col>5</xdr:col>
      <xdr:colOff>34925</xdr:colOff>
      <xdr:row>19</xdr:row>
      <xdr:rowOff>76097</xdr:rowOff>
    </xdr:to>
    <xdr:sp macro="" textlink="">
      <xdr:nvSpPr>
        <xdr:cNvPr id="71" name="円/楕円 70"/>
        <xdr:cNvSpPr/>
      </xdr:nvSpPr>
      <xdr:spPr bwMode="auto">
        <a:xfrm>
          <a:off x="5600700" y="3279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118024</xdr:rowOff>
    </xdr:from>
    <xdr:ext cx="762000" cy="259045"/>
    <xdr:sp macro="" textlink="">
      <xdr:nvSpPr>
        <xdr:cNvPr id="72" name="人口1人当たり決算額の推移該当値テキスト130"/>
        <xdr:cNvSpPr txBox="1"/>
      </xdr:nvSpPr>
      <xdr:spPr>
        <a:xfrm>
          <a:off x="5740400" y="325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160989</xdr:rowOff>
    </xdr:from>
    <xdr:to>
      <xdr:col>4</xdr:col>
      <xdr:colOff>520700</xdr:colOff>
      <xdr:row>19</xdr:row>
      <xdr:rowOff>91139</xdr:rowOff>
    </xdr:to>
    <xdr:sp macro="" textlink="">
      <xdr:nvSpPr>
        <xdr:cNvPr id="73" name="円/楕円 72"/>
        <xdr:cNvSpPr/>
      </xdr:nvSpPr>
      <xdr:spPr bwMode="auto">
        <a:xfrm>
          <a:off x="4953000" y="329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75916</xdr:rowOff>
    </xdr:from>
    <xdr:ext cx="736600" cy="259045"/>
    <xdr:sp macro="" textlink="">
      <xdr:nvSpPr>
        <xdr:cNvPr id="74" name="テキスト ボックス 73"/>
        <xdr:cNvSpPr txBox="1"/>
      </xdr:nvSpPr>
      <xdr:spPr>
        <a:xfrm>
          <a:off x="4622800" y="338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163366</xdr:rowOff>
    </xdr:from>
    <xdr:to>
      <xdr:col>3</xdr:col>
      <xdr:colOff>955675</xdr:colOff>
      <xdr:row>19</xdr:row>
      <xdr:rowOff>93516</xdr:rowOff>
    </xdr:to>
    <xdr:sp macro="" textlink="">
      <xdr:nvSpPr>
        <xdr:cNvPr id="75" name="円/楕円 74"/>
        <xdr:cNvSpPr/>
      </xdr:nvSpPr>
      <xdr:spPr bwMode="auto">
        <a:xfrm>
          <a:off x="4254500" y="329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78293</xdr:rowOff>
    </xdr:from>
    <xdr:ext cx="762000" cy="259045"/>
    <xdr:sp macro="" textlink="">
      <xdr:nvSpPr>
        <xdr:cNvPr id="76" name="テキスト ボックス 75"/>
        <xdr:cNvSpPr txBox="1"/>
      </xdr:nvSpPr>
      <xdr:spPr>
        <a:xfrm>
          <a:off x="3924300" y="338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159412</xdr:rowOff>
    </xdr:from>
    <xdr:to>
      <xdr:col>3</xdr:col>
      <xdr:colOff>257175</xdr:colOff>
      <xdr:row>19</xdr:row>
      <xdr:rowOff>89562</xdr:rowOff>
    </xdr:to>
    <xdr:sp macro="" textlink="">
      <xdr:nvSpPr>
        <xdr:cNvPr id="77" name="円/楕円 76"/>
        <xdr:cNvSpPr/>
      </xdr:nvSpPr>
      <xdr:spPr bwMode="auto">
        <a:xfrm>
          <a:off x="3556000" y="329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74339</xdr:rowOff>
    </xdr:from>
    <xdr:ext cx="762000" cy="259045"/>
    <xdr:sp macro="" textlink="">
      <xdr:nvSpPr>
        <xdr:cNvPr id="78" name="テキスト ボックス 77"/>
        <xdr:cNvSpPr txBox="1"/>
      </xdr:nvSpPr>
      <xdr:spPr>
        <a:xfrm>
          <a:off x="3225800" y="33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26948</xdr:rowOff>
    </xdr:from>
    <xdr:to>
      <xdr:col>2</xdr:col>
      <xdr:colOff>692150</xdr:colOff>
      <xdr:row>19</xdr:row>
      <xdr:rowOff>128548</xdr:rowOff>
    </xdr:to>
    <xdr:sp macro="" textlink="">
      <xdr:nvSpPr>
        <xdr:cNvPr id="79" name="円/楕円 78"/>
        <xdr:cNvSpPr/>
      </xdr:nvSpPr>
      <xdr:spPr bwMode="auto">
        <a:xfrm>
          <a:off x="2857500" y="3332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113325</xdr:rowOff>
    </xdr:from>
    <xdr:ext cx="762000" cy="259045"/>
    <xdr:sp macro="" textlink="">
      <xdr:nvSpPr>
        <xdr:cNvPr id="80" name="テキスト ボックス 79"/>
        <xdr:cNvSpPr txBox="1"/>
      </xdr:nvSpPr>
      <xdr:spPr>
        <a:xfrm>
          <a:off x="2527300" y="341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92884</xdr:rowOff>
    </xdr:from>
    <xdr:to>
      <xdr:col>4</xdr:col>
      <xdr:colOff>1117600</xdr:colOff>
      <xdr:row>35</xdr:row>
      <xdr:rowOff>152636</xdr:rowOff>
    </xdr:to>
    <xdr:cxnSp macro="">
      <xdr:nvCxnSpPr>
        <xdr:cNvPr id="115" name="直線コネクタ 114"/>
        <xdr:cNvCxnSpPr/>
      </xdr:nvCxnSpPr>
      <xdr:spPr bwMode="auto">
        <a:xfrm flipV="1">
          <a:off x="5003800" y="6703234"/>
          <a:ext cx="647700" cy="59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152636</xdr:rowOff>
    </xdr:from>
    <xdr:to>
      <xdr:col>4</xdr:col>
      <xdr:colOff>469900</xdr:colOff>
      <xdr:row>35</xdr:row>
      <xdr:rowOff>189440</xdr:rowOff>
    </xdr:to>
    <xdr:cxnSp macro="">
      <xdr:nvCxnSpPr>
        <xdr:cNvPr id="118" name="直線コネクタ 117"/>
        <xdr:cNvCxnSpPr/>
      </xdr:nvCxnSpPr>
      <xdr:spPr bwMode="auto">
        <a:xfrm flipV="1">
          <a:off x="4305300" y="6762986"/>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184303</xdr:rowOff>
    </xdr:from>
    <xdr:to>
      <xdr:col>3</xdr:col>
      <xdr:colOff>904875</xdr:colOff>
      <xdr:row>35</xdr:row>
      <xdr:rowOff>189440</xdr:rowOff>
    </xdr:to>
    <xdr:cxnSp macro="">
      <xdr:nvCxnSpPr>
        <xdr:cNvPr id="121" name="直線コネクタ 120"/>
        <xdr:cNvCxnSpPr/>
      </xdr:nvCxnSpPr>
      <xdr:spPr bwMode="auto">
        <a:xfrm>
          <a:off x="3606800" y="6794653"/>
          <a:ext cx="698500" cy="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328734</xdr:rowOff>
    </xdr:from>
    <xdr:to>
      <xdr:col>3</xdr:col>
      <xdr:colOff>206375</xdr:colOff>
      <xdr:row>35</xdr:row>
      <xdr:rowOff>184303</xdr:rowOff>
    </xdr:to>
    <xdr:cxnSp macro="">
      <xdr:nvCxnSpPr>
        <xdr:cNvPr id="124" name="直線コネクタ 123"/>
        <xdr:cNvCxnSpPr/>
      </xdr:nvCxnSpPr>
      <xdr:spPr bwMode="auto">
        <a:xfrm>
          <a:off x="2908300" y="6596184"/>
          <a:ext cx="698500" cy="19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224059</xdr:rowOff>
    </xdr:from>
    <xdr:ext cx="762000" cy="259045"/>
    <xdr:sp macro="" textlink="">
      <xdr:nvSpPr>
        <xdr:cNvPr id="128" name="テキスト ボックス 127"/>
        <xdr:cNvSpPr txBox="1"/>
      </xdr:nvSpPr>
      <xdr:spPr>
        <a:xfrm>
          <a:off x="25273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42084</xdr:rowOff>
    </xdr:from>
    <xdr:to>
      <xdr:col>5</xdr:col>
      <xdr:colOff>34925</xdr:colOff>
      <xdr:row>35</xdr:row>
      <xdr:rowOff>143684</xdr:rowOff>
    </xdr:to>
    <xdr:sp macro="" textlink="">
      <xdr:nvSpPr>
        <xdr:cNvPr id="134" name="円/楕円 133"/>
        <xdr:cNvSpPr/>
      </xdr:nvSpPr>
      <xdr:spPr bwMode="auto">
        <a:xfrm>
          <a:off x="5600700" y="665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230061</xdr:rowOff>
    </xdr:from>
    <xdr:ext cx="762000" cy="259045"/>
    <xdr:sp macro="" textlink="">
      <xdr:nvSpPr>
        <xdr:cNvPr id="135" name="人口1人当たり決算額の推移該当値テキスト445"/>
        <xdr:cNvSpPr txBox="1"/>
      </xdr:nvSpPr>
      <xdr:spPr>
        <a:xfrm>
          <a:off x="5740400" y="649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101836</xdr:rowOff>
    </xdr:from>
    <xdr:to>
      <xdr:col>4</xdr:col>
      <xdr:colOff>520700</xdr:colOff>
      <xdr:row>35</xdr:row>
      <xdr:rowOff>203436</xdr:rowOff>
    </xdr:to>
    <xdr:sp macro="" textlink="">
      <xdr:nvSpPr>
        <xdr:cNvPr id="136" name="円/楕円 135"/>
        <xdr:cNvSpPr/>
      </xdr:nvSpPr>
      <xdr:spPr bwMode="auto">
        <a:xfrm>
          <a:off x="4953000" y="671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213613</xdr:rowOff>
    </xdr:from>
    <xdr:ext cx="736600" cy="259045"/>
    <xdr:sp macro="" textlink="">
      <xdr:nvSpPr>
        <xdr:cNvPr id="137" name="テキスト ボックス 136"/>
        <xdr:cNvSpPr txBox="1"/>
      </xdr:nvSpPr>
      <xdr:spPr>
        <a:xfrm>
          <a:off x="4622800" y="648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138640</xdr:rowOff>
    </xdr:from>
    <xdr:to>
      <xdr:col>3</xdr:col>
      <xdr:colOff>955675</xdr:colOff>
      <xdr:row>35</xdr:row>
      <xdr:rowOff>240240</xdr:rowOff>
    </xdr:to>
    <xdr:sp macro="" textlink="">
      <xdr:nvSpPr>
        <xdr:cNvPr id="138" name="円/楕円 137"/>
        <xdr:cNvSpPr/>
      </xdr:nvSpPr>
      <xdr:spPr bwMode="auto">
        <a:xfrm>
          <a:off x="4254500" y="67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250417</xdr:rowOff>
    </xdr:from>
    <xdr:ext cx="762000" cy="259045"/>
    <xdr:sp macro="" textlink="">
      <xdr:nvSpPr>
        <xdr:cNvPr id="139" name="テキスト ボックス 138"/>
        <xdr:cNvSpPr txBox="1"/>
      </xdr:nvSpPr>
      <xdr:spPr>
        <a:xfrm>
          <a:off x="3924300" y="651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133503</xdr:rowOff>
    </xdr:from>
    <xdr:to>
      <xdr:col>3</xdr:col>
      <xdr:colOff>257175</xdr:colOff>
      <xdr:row>35</xdr:row>
      <xdr:rowOff>235103</xdr:rowOff>
    </xdr:to>
    <xdr:sp macro="" textlink="">
      <xdr:nvSpPr>
        <xdr:cNvPr id="140" name="円/楕円 139"/>
        <xdr:cNvSpPr/>
      </xdr:nvSpPr>
      <xdr:spPr bwMode="auto">
        <a:xfrm>
          <a:off x="3556000" y="67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245280</xdr:rowOff>
    </xdr:from>
    <xdr:ext cx="762000" cy="259045"/>
    <xdr:sp macro="" textlink="">
      <xdr:nvSpPr>
        <xdr:cNvPr id="141" name="テキスト ボックス 140"/>
        <xdr:cNvSpPr txBox="1"/>
      </xdr:nvSpPr>
      <xdr:spPr>
        <a:xfrm>
          <a:off x="3225800" y="651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277934</xdr:rowOff>
    </xdr:from>
    <xdr:to>
      <xdr:col>2</xdr:col>
      <xdr:colOff>692150</xdr:colOff>
      <xdr:row>35</xdr:row>
      <xdr:rowOff>36634</xdr:rowOff>
    </xdr:to>
    <xdr:sp macro="" textlink="">
      <xdr:nvSpPr>
        <xdr:cNvPr id="142" name="円/楕円 141"/>
        <xdr:cNvSpPr/>
      </xdr:nvSpPr>
      <xdr:spPr bwMode="auto">
        <a:xfrm>
          <a:off x="2857500" y="654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46811</xdr:rowOff>
    </xdr:from>
    <xdr:ext cx="762000" cy="259045"/>
    <xdr:sp macro="" textlink="">
      <xdr:nvSpPr>
        <xdr:cNvPr id="143" name="テキスト ボックス 142"/>
        <xdr:cNvSpPr txBox="1"/>
      </xdr:nvSpPr>
      <xdr:spPr>
        <a:xfrm>
          <a:off x="2527300" y="63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財政調整基金は、主に農業・観光施設関係の普通建設事業の単独事業が多かったため、取崩しを行っている。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実質収支については、特別交付税と地方消費税交付金の増による。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実質単年度収支は、普通建設事業の単独事業が多かったために▲</a:t>
          </a:r>
          <a:r>
            <a:rPr kumimoji="1" lang="en-US" altLang="ja-JP" sz="1200">
              <a:latin typeface="ＭＳ ゴシック" pitchFamily="49" charset="-128"/>
              <a:ea typeface="ＭＳ ゴシック" pitchFamily="49" charset="-128"/>
            </a:rPr>
            <a:t>5.12</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税収入額が低いことから標準財政規模に占める普通交付税の影響が大きいため、今後は財政調整基金を始めとする各種基金の適正な運用に努める。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一般会計については</a:t>
          </a:r>
          <a:r>
            <a:rPr kumimoji="1" lang="ja-JP" altLang="ja-JP" sz="1400">
              <a:solidFill>
                <a:schemeClr val="dk1"/>
              </a:solidFill>
              <a:effectLst/>
              <a:latin typeface="+mn-lt"/>
              <a:ea typeface="+mn-ea"/>
              <a:cs typeface="+mn-cs"/>
            </a:rPr>
            <a:t>、特別交付税と地方消費税交付金の増により</a:t>
          </a:r>
          <a:r>
            <a:rPr kumimoji="1" lang="ja-JP" altLang="en-US" sz="1400">
              <a:solidFill>
                <a:schemeClr val="dk1"/>
              </a:solidFill>
              <a:effectLst/>
              <a:latin typeface="+mn-lt"/>
              <a:ea typeface="+mn-ea"/>
              <a:cs typeface="+mn-cs"/>
            </a:rPr>
            <a:t>前年度に対し</a:t>
          </a:r>
          <a:r>
            <a:rPr kumimoji="1" lang="en-US" altLang="ja-JP" sz="1400">
              <a:solidFill>
                <a:schemeClr val="dk1"/>
              </a:solidFill>
              <a:effectLst/>
              <a:latin typeface="+mn-lt"/>
              <a:ea typeface="+mn-ea"/>
              <a:cs typeface="+mn-cs"/>
            </a:rPr>
            <a:t>2.95</a:t>
          </a:r>
          <a:r>
            <a:rPr kumimoji="1" lang="ja-JP" altLang="en-US" sz="1400">
              <a:solidFill>
                <a:schemeClr val="dk1"/>
              </a:solidFill>
              <a:effectLst/>
              <a:latin typeface="+mn-lt"/>
              <a:ea typeface="+mn-ea"/>
              <a:cs typeface="+mn-cs"/>
            </a:rPr>
            <a:t>％伸びている。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自主財源が少ない中で、普通交付税を含めた一般財源の確保が厳しい状況にあり財政調整基金を始めとする各種基金の運用による財政運営が求められるため、普通交付税や地方税の動向を注視していく必要があ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伸びているものの８４％が主に過疎対策事業債と臨時財政対策債であり、公営企業債を除くほとんどの公債費が交付税措置されるため、実質公債費比率の分子は抑制基調だが、平成２６年度は元利償還金の増等により１３百万円の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今後は、事業実施の適正化を図り実質公債費比率の健全化に努める。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秋田県東成瀬村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一般会計等に係る地方債の現在高が増加しているが、約８０％が過疎対策事業債と臨時財政対策債であり、公営企業債を除くほとんどが後年に交付税措置の大きい地方債となっている。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充当可能基金残高が約２０億円となっており、前年度に比べ減少している。一般財源の確保が厳しい状況にあり、財政調整基金を始めとする各種基金の運用による財政運営が求められるため普通交付税や地方税の動向を注視し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4302911</v>
      </c>
      <c r="BO4" s="349"/>
      <c r="BP4" s="349"/>
      <c r="BQ4" s="349"/>
      <c r="BR4" s="349"/>
      <c r="BS4" s="349"/>
      <c r="BT4" s="349"/>
      <c r="BU4" s="350"/>
      <c r="BV4" s="348">
        <v>4395323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3.6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4119988</v>
      </c>
      <c r="BO5" s="386"/>
      <c r="BP5" s="386"/>
      <c r="BQ5" s="386"/>
      <c r="BR5" s="386"/>
      <c r="BS5" s="386"/>
      <c r="BT5" s="386"/>
      <c r="BU5" s="387"/>
      <c r="BV5" s="385">
        <v>4293684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89.2</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182923</v>
      </c>
      <c r="BO6" s="386"/>
      <c r="BP6" s="386"/>
      <c r="BQ6" s="386"/>
      <c r="BR6" s="386"/>
      <c r="BS6" s="386"/>
      <c r="BT6" s="386"/>
      <c r="BU6" s="387"/>
      <c r="BV6" s="385">
        <v>101639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88.2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54966</v>
      </c>
      <c r="BO7" s="386"/>
      <c r="BP7" s="386"/>
      <c r="BQ7" s="386"/>
      <c r="BR7" s="386"/>
      <c r="BS7" s="386"/>
      <c r="BT7" s="386"/>
      <c r="BU7" s="387"/>
      <c r="BV7" s="385">
        <v>29901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1950208</v>
      </c>
      <c r="CU7" s="386"/>
      <c r="CV7" s="386"/>
      <c r="CW7" s="386"/>
      <c r="CX7" s="386"/>
      <c r="CY7" s="386"/>
      <c r="CZ7" s="386"/>
      <c r="DA7" s="387"/>
      <c r="DB7" s="385">
        <v>1984656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127957</v>
      </c>
      <c r="BO8" s="386"/>
      <c r="BP8" s="386"/>
      <c r="BQ8" s="386"/>
      <c r="BR8" s="386"/>
      <c r="BS8" s="386"/>
      <c r="BT8" s="386"/>
      <c r="BU8" s="387"/>
      <c r="BV8" s="385">
        <v>71738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v>
      </c>
      <c r="CU8" s="426"/>
      <c r="CV8" s="426"/>
      <c r="CW8" s="426"/>
      <c r="CX8" s="426"/>
      <c r="CY8" s="426"/>
      <c r="CZ8" s="426"/>
      <c r="DA8" s="427"/>
      <c r="DB8" s="425">
        <v>0.1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56219</v>
      </c>
      <c r="BO9" s="386"/>
      <c r="BP9" s="386"/>
      <c r="BQ9" s="386"/>
      <c r="BR9" s="386"/>
      <c r="BS9" s="386"/>
      <c r="BT9" s="386"/>
      <c r="BU9" s="387"/>
      <c r="BV9" s="385">
        <v>3780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17.5</v>
      </c>
      <c r="CU9" s="383"/>
      <c r="CV9" s="383"/>
      <c r="CW9" s="383"/>
      <c r="CX9" s="383"/>
      <c r="CY9" s="383"/>
      <c r="CZ9" s="383"/>
      <c r="DA9" s="384"/>
      <c r="DB9" s="382">
        <v>21.8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3180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295000</v>
      </c>
      <c r="BO10" s="386"/>
      <c r="BP10" s="386"/>
      <c r="BQ10" s="386"/>
      <c r="BR10" s="386"/>
      <c r="BS10" s="386"/>
      <c r="BT10" s="386"/>
      <c r="BU10" s="387"/>
      <c r="BV10" s="385">
        <v>368000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169929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2709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451000</v>
      </c>
      <c r="BO12" s="386"/>
      <c r="BP12" s="386"/>
      <c r="BQ12" s="386"/>
      <c r="BR12" s="386"/>
      <c r="BS12" s="386"/>
      <c r="BT12" s="386"/>
      <c r="BU12" s="387"/>
      <c r="BV12" s="385">
        <v>395000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2697</v>
      </c>
      <c r="S13" s="467"/>
      <c r="T13" s="467"/>
      <c r="U13" s="467"/>
      <c r="V13" s="468"/>
      <c r="W13" s="401" t="s">
        <v>124</v>
      </c>
      <c r="X13" s="402"/>
      <c r="Y13" s="402"/>
      <c r="Z13" s="402"/>
      <c r="AA13" s="402"/>
      <c r="AB13" s="392"/>
      <c r="AC13" s="436">
        <v>238</v>
      </c>
      <c r="AD13" s="437"/>
      <c r="AE13" s="437"/>
      <c r="AF13" s="437"/>
      <c r="AG13" s="476"/>
      <c r="AH13" s="436">
        <v>282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-99781</v>
      </c>
      <c r="BO13" s="386"/>
      <c r="BP13" s="386"/>
      <c r="BQ13" s="386"/>
      <c r="BR13" s="386"/>
      <c r="BS13" s="386"/>
      <c r="BT13" s="386"/>
      <c r="BU13" s="387"/>
      <c r="BV13" s="385">
        <v>146709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2759</v>
      </c>
      <c r="S14" s="467"/>
      <c r="T14" s="467"/>
      <c r="U14" s="467"/>
      <c r="V14" s="468"/>
      <c r="W14" s="375"/>
      <c r="X14" s="376"/>
      <c r="Y14" s="376"/>
      <c r="Z14" s="376"/>
      <c r="AA14" s="376"/>
      <c r="AB14" s="365"/>
      <c r="AC14" s="469">
        <v>16.5</v>
      </c>
      <c r="AD14" s="470"/>
      <c r="AE14" s="470"/>
      <c r="AF14" s="470"/>
      <c r="AG14" s="471"/>
      <c r="AH14" s="469">
        <v>17.399999999999999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2747</v>
      </c>
      <c r="S15" s="467"/>
      <c r="T15" s="467"/>
      <c r="U15" s="467"/>
      <c r="V15" s="468"/>
      <c r="W15" s="401" t="s">
        <v>131</v>
      </c>
      <c r="X15" s="402"/>
      <c r="Y15" s="402"/>
      <c r="Z15" s="402"/>
      <c r="AA15" s="402"/>
      <c r="AB15" s="392"/>
      <c r="AC15" s="436">
        <v>534</v>
      </c>
      <c r="AD15" s="437"/>
      <c r="AE15" s="437"/>
      <c r="AF15" s="437"/>
      <c r="AG15" s="476"/>
      <c r="AH15" s="436">
        <v>634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179980</v>
      </c>
      <c r="BO15" s="349"/>
      <c r="BP15" s="349"/>
      <c r="BQ15" s="349"/>
      <c r="BR15" s="349"/>
      <c r="BS15" s="349"/>
      <c r="BT15" s="349"/>
      <c r="BU15" s="350"/>
      <c r="BV15" s="348">
        <v>176769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v>
      </c>
      <c r="AD16" s="470"/>
      <c r="AE16" s="470"/>
      <c r="AF16" s="470"/>
      <c r="AG16" s="471"/>
      <c r="AH16" s="469">
        <v>39.1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1813574</v>
      </c>
      <c r="BO16" s="386"/>
      <c r="BP16" s="386"/>
      <c r="BQ16" s="386"/>
      <c r="BR16" s="386"/>
      <c r="BS16" s="386"/>
      <c r="BT16" s="386"/>
      <c r="BU16" s="387"/>
      <c r="BV16" s="385">
        <v>1844123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671</v>
      </c>
      <c r="AD17" s="437"/>
      <c r="AE17" s="437"/>
      <c r="AF17" s="437"/>
      <c r="AG17" s="476"/>
      <c r="AH17" s="436">
        <v>705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221818</v>
      </c>
      <c r="BO17" s="386"/>
      <c r="BP17" s="386"/>
      <c r="BQ17" s="386"/>
      <c r="BR17" s="386"/>
      <c r="BS17" s="386"/>
      <c r="BT17" s="386"/>
      <c r="BU17" s="387"/>
      <c r="BV17" s="385">
        <v>219522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203.69</v>
      </c>
      <c r="M18" s="498"/>
      <c r="N18" s="498"/>
      <c r="O18" s="498"/>
      <c r="P18" s="498"/>
      <c r="Q18" s="498"/>
      <c r="R18" s="499"/>
      <c r="S18" s="499"/>
      <c r="T18" s="499"/>
      <c r="U18" s="499"/>
      <c r="V18" s="500"/>
      <c r="W18" s="403"/>
      <c r="X18" s="404"/>
      <c r="Y18" s="404"/>
      <c r="Z18" s="404"/>
      <c r="AA18" s="404"/>
      <c r="AB18" s="395"/>
      <c r="AC18" s="501">
        <v>46.5</v>
      </c>
      <c r="AD18" s="502"/>
      <c r="AE18" s="502"/>
      <c r="AF18" s="502"/>
      <c r="AG18" s="503"/>
      <c r="AH18" s="501">
        <v>43.5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1757147</v>
      </c>
      <c r="BO18" s="386"/>
      <c r="BP18" s="386"/>
      <c r="BQ18" s="386"/>
      <c r="BR18" s="386"/>
      <c r="BS18" s="386"/>
      <c r="BT18" s="386"/>
      <c r="BU18" s="387"/>
      <c r="BV18" s="385">
        <v>1677598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3011360</v>
      </c>
      <c r="BO19" s="386"/>
      <c r="BP19" s="386"/>
      <c r="BQ19" s="386"/>
      <c r="BR19" s="386"/>
      <c r="BS19" s="386"/>
      <c r="BT19" s="386"/>
      <c r="BU19" s="387"/>
      <c r="BV19" s="385">
        <v>3084860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875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4949672</v>
      </c>
      <c r="BO23" s="386"/>
      <c r="BP23" s="386"/>
      <c r="BQ23" s="386"/>
      <c r="BR23" s="386"/>
      <c r="BS23" s="386"/>
      <c r="BT23" s="386"/>
      <c r="BU23" s="387"/>
      <c r="BV23" s="385">
        <v>4729061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7300</v>
      </c>
      <c r="R24" s="437"/>
      <c r="S24" s="437"/>
      <c r="T24" s="437"/>
      <c r="U24" s="437"/>
      <c r="V24" s="476"/>
      <c r="W24" s="531"/>
      <c r="X24" s="519"/>
      <c r="Y24" s="520"/>
      <c r="Z24" s="435" t="s">
        <v>154</v>
      </c>
      <c r="AA24" s="415"/>
      <c r="AB24" s="415"/>
      <c r="AC24" s="415"/>
      <c r="AD24" s="415"/>
      <c r="AE24" s="415"/>
      <c r="AF24" s="415"/>
      <c r="AG24" s="416"/>
      <c r="AH24" s="436">
        <v>37</v>
      </c>
      <c r="AI24" s="437"/>
      <c r="AJ24" s="437"/>
      <c r="AK24" s="437"/>
      <c r="AL24" s="476"/>
      <c r="AM24" s="436">
        <v>112665</v>
      </c>
      <c r="AN24" s="437"/>
      <c r="AO24" s="437"/>
      <c r="AP24" s="437"/>
      <c r="AQ24" s="437"/>
      <c r="AR24" s="476"/>
      <c r="AS24" s="436">
        <v>3045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3908876</v>
      </c>
      <c r="BO24" s="386"/>
      <c r="BP24" s="386"/>
      <c r="BQ24" s="386"/>
      <c r="BR24" s="386"/>
      <c r="BS24" s="386"/>
      <c r="BT24" s="386"/>
      <c r="BU24" s="387"/>
      <c r="BV24" s="385">
        <v>3797595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5600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10801</v>
      </c>
      <c r="BO25" s="349"/>
      <c r="BP25" s="349"/>
      <c r="BQ25" s="349"/>
      <c r="BR25" s="349"/>
      <c r="BS25" s="349"/>
      <c r="BT25" s="349"/>
      <c r="BU25" s="350"/>
      <c r="BV25" s="348">
        <v>6722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4900</v>
      </c>
      <c r="R26" s="437"/>
      <c r="S26" s="437"/>
      <c r="T26" s="437"/>
      <c r="U26" s="437"/>
      <c r="V26" s="476"/>
      <c r="W26" s="531"/>
      <c r="X26" s="519"/>
      <c r="Y26" s="520"/>
      <c r="Z26" s="435" t="s">
        <v>160</v>
      </c>
      <c r="AA26" s="541"/>
      <c r="AB26" s="541"/>
      <c r="AC26" s="541"/>
      <c r="AD26" s="541"/>
      <c r="AE26" s="541"/>
      <c r="AF26" s="541"/>
      <c r="AG26" s="542"/>
      <c r="AH26" s="436">
        <v>2</v>
      </c>
      <c r="AI26" s="437"/>
      <c r="AJ26" s="437"/>
      <c r="AK26" s="437"/>
      <c r="AL26" s="476"/>
      <c r="AM26" s="436" t="s">
        <v>161</v>
      </c>
      <c r="AN26" s="437"/>
      <c r="AO26" s="437"/>
      <c r="AP26" s="437"/>
      <c r="AQ26" s="437"/>
      <c r="AR26" s="476"/>
      <c r="AS26" s="436" t="s">
        <v>161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2550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30000</v>
      </c>
      <c r="BO27" s="555"/>
      <c r="BP27" s="555"/>
      <c r="BQ27" s="555"/>
      <c r="BR27" s="555"/>
      <c r="BS27" s="555"/>
      <c r="BT27" s="555"/>
      <c r="BU27" s="556"/>
      <c r="BV27" s="554">
        <v>10153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2210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1600000</v>
      </c>
      <c r="BO28" s="349"/>
      <c r="BP28" s="349"/>
      <c r="BQ28" s="349"/>
      <c r="BR28" s="349"/>
      <c r="BS28" s="349"/>
      <c r="BT28" s="349"/>
      <c r="BU28" s="350"/>
      <c r="BV28" s="348">
        <v>1756000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2110</v>
      </c>
      <c r="R29" s="437"/>
      <c r="S29" s="437"/>
      <c r="T29" s="437"/>
      <c r="U29" s="437"/>
      <c r="V29" s="476"/>
      <c r="W29" s="532"/>
      <c r="X29" s="533"/>
      <c r="Y29" s="534"/>
      <c r="Z29" s="435" t="s">
        <v>171</v>
      </c>
      <c r="AA29" s="415"/>
      <c r="AB29" s="415"/>
      <c r="AC29" s="415"/>
      <c r="AD29" s="415"/>
      <c r="AE29" s="415"/>
      <c r="AF29" s="415"/>
      <c r="AG29" s="416"/>
      <c r="AH29" s="436">
        <v>37</v>
      </c>
      <c r="AI29" s="437"/>
      <c r="AJ29" s="437"/>
      <c r="AK29" s="437"/>
      <c r="AL29" s="476"/>
      <c r="AM29" s="436">
        <v>112665</v>
      </c>
      <c r="AN29" s="437"/>
      <c r="AO29" s="437"/>
      <c r="AP29" s="437"/>
      <c r="AQ29" s="437"/>
      <c r="AR29" s="476"/>
      <c r="AS29" s="436">
        <v>3045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160000</v>
      </c>
      <c r="BO29" s="386"/>
      <c r="BP29" s="386"/>
      <c r="BQ29" s="386"/>
      <c r="BR29" s="386"/>
      <c r="BS29" s="386"/>
      <c r="BT29" s="386"/>
      <c r="BU29" s="387"/>
      <c r="BV29" s="385">
        <v>158037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191119</v>
      </c>
      <c r="BO30" s="555"/>
      <c r="BP30" s="555"/>
      <c r="BQ30" s="555"/>
      <c r="BR30" s="555"/>
      <c r="BS30" s="555"/>
      <c r="BT30" s="555"/>
      <c r="BU30" s="556"/>
      <c r="BV30" s="554">
        <v>238874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湯沢雄勝広域市町村圏組合（一般会計）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秋田栗駒リゾート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秋田県市町村総合事務組合（一般会計）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栗駒開発</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秋田県市町村総合事務組合（交通災害共済事業等特別会計）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栗駒ハイランド</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秋田県市町村会館管理組合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介護保険特別会計（介護サービス事業勘定）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秋田県後期高齢者医療広域連合（一般会計）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秋田県後期高齢者医療広域連合（後期高齢者医療特別会計）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秋田県町村電算システム共同事業組合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湯沢雄勝広域市町村圏組合（湯沢雄勝ふるさと市町村圏基金特別会計）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173177</v>
      </c>
      <c r="S5" s="583"/>
      <c r="T5" s="583"/>
      <c r="U5" s="583"/>
      <c r="V5" s="583"/>
      <c r="W5" s="583"/>
      <c r="X5" s="583"/>
      <c r="Y5" s="584"/>
      <c r="Z5" s="585">
        <v>4</v>
      </c>
      <c r="AA5" s="585"/>
      <c r="AB5" s="585"/>
      <c r="AC5" s="585"/>
      <c r="AD5" s="586">
        <v>173177</v>
      </c>
      <c r="AE5" s="586"/>
      <c r="AF5" s="586"/>
      <c r="AG5" s="586"/>
      <c r="AH5" s="586"/>
      <c r="AI5" s="586"/>
      <c r="AJ5" s="586"/>
      <c r="AK5" s="586"/>
      <c r="AL5" s="587">
        <v>9.1999999999999993</v>
      </c>
      <c r="AM5" s="588"/>
      <c r="AN5" s="588"/>
      <c r="AO5" s="589"/>
      <c r="AP5" s="579" t="s">
        <v>209</v>
      </c>
      <c r="AQ5" s="580"/>
      <c r="AR5" s="580"/>
      <c r="AS5" s="580"/>
      <c r="AT5" s="580"/>
      <c r="AU5" s="580"/>
      <c r="AV5" s="580"/>
      <c r="AW5" s="580"/>
      <c r="AX5" s="580"/>
      <c r="AY5" s="580"/>
      <c r="AZ5" s="580"/>
      <c r="BA5" s="580"/>
      <c r="BB5" s="580"/>
      <c r="BC5" s="580"/>
      <c r="BD5" s="580"/>
      <c r="BE5" s="580"/>
      <c r="BF5" s="581"/>
      <c r="BG5" s="593">
        <v>161323</v>
      </c>
      <c r="BH5" s="594"/>
      <c r="BI5" s="594"/>
      <c r="BJ5" s="594"/>
      <c r="BK5" s="594"/>
      <c r="BL5" s="594"/>
      <c r="BM5" s="594"/>
      <c r="BN5" s="595"/>
      <c r="BO5" s="596">
        <v>93.2</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29815</v>
      </c>
      <c r="S6" s="594"/>
      <c r="T6" s="594"/>
      <c r="U6" s="594"/>
      <c r="V6" s="594"/>
      <c r="W6" s="594"/>
      <c r="X6" s="594"/>
      <c r="Y6" s="595"/>
      <c r="Z6" s="596">
        <v>0.7</v>
      </c>
      <c r="AA6" s="596"/>
      <c r="AB6" s="596"/>
      <c r="AC6" s="596"/>
      <c r="AD6" s="597">
        <v>29815</v>
      </c>
      <c r="AE6" s="597"/>
      <c r="AF6" s="597"/>
      <c r="AG6" s="597"/>
      <c r="AH6" s="597"/>
      <c r="AI6" s="597"/>
      <c r="AJ6" s="597"/>
      <c r="AK6" s="597"/>
      <c r="AL6" s="598">
        <v>1.6</v>
      </c>
      <c r="AM6" s="599"/>
      <c r="AN6" s="599"/>
      <c r="AO6" s="600"/>
      <c r="AP6" s="590" t="s">
        <v>215</v>
      </c>
      <c r="AQ6" s="591"/>
      <c r="AR6" s="591"/>
      <c r="AS6" s="591"/>
      <c r="AT6" s="591"/>
      <c r="AU6" s="591"/>
      <c r="AV6" s="591"/>
      <c r="AW6" s="591"/>
      <c r="AX6" s="591"/>
      <c r="AY6" s="591"/>
      <c r="AZ6" s="591"/>
      <c r="BA6" s="591"/>
      <c r="BB6" s="591"/>
      <c r="BC6" s="591"/>
      <c r="BD6" s="591"/>
      <c r="BE6" s="591"/>
      <c r="BF6" s="592"/>
      <c r="BG6" s="593">
        <v>161323</v>
      </c>
      <c r="BH6" s="594"/>
      <c r="BI6" s="594"/>
      <c r="BJ6" s="594"/>
      <c r="BK6" s="594"/>
      <c r="BL6" s="594"/>
      <c r="BM6" s="594"/>
      <c r="BN6" s="595"/>
      <c r="BO6" s="596">
        <v>93.2</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61474</v>
      </c>
      <c r="CS6" s="594"/>
      <c r="CT6" s="594"/>
      <c r="CU6" s="594"/>
      <c r="CV6" s="594"/>
      <c r="CW6" s="594"/>
      <c r="CX6" s="594"/>
      <c r="CY6" s="595"/>
      <c r="CZ6" s="596">
        <v>1.5</v>
      </c>
      <c r="DA6" s="596"/>
      <c r="DB6" s="596"/>
      <c r="DC6" s="596"/>
      <c r="DD6" s="602" t="s">
        <v>210</v>
      </c>
      <c r="DE6" s="594"/>
      <c r="DF6" s="594"/>
      <c r="DG6" s="594"/>
      <c r="DH6" s="594"/>
      <c r="DI6" s="594"/>
      <c r="DJ6" s="594"/>
      <c r="DK6" s="594"/>
      <c r="DL6" s="594"/>
      <c r="DM6" s="594"/>
      <c r="DN6" s="594"/>
      <c r="DO6" s="594"/>
      <c r="DP6" s="595"/>
      <c r="DQ6" s="602">
        <v>61474</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262</v>
      </c>
      <c r="S7" s="594"/>
      <c r="T7" s="594"/>
      <c r="U7" s="594"/>
      <c r="V7" s="594"/>
      <c r="W7" s="594"/>
      <c r="X7" s="594"/>
      <c r="Y7" s="595"/>
      <c r="Z7" s="596">
        <v>0</v>
      </c>
      <c r="AA7" s="596"/>
      <c r="AB7" s="596"/>
      <c r="AC7" s="596"/>
      <c r="AD7" s="597">
        <v>262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59797</v>
      </c>
      <c r="BH7" s="594"/>
      <c r="BI7" s="594"/>
      <c r="BJ7" s="594"/>
      <c r="BK7" s="594"/>
      <c r="BL7" s="594"/>
      <c r="BM7" s="594"/>
      <c r="BN7" s="595"/>
      <c r="BO7" s="596">
        <v>34.5</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839632</v>
      </c>
      <c r="CS7" s="594"/>
      <c r="CT7" s="594"/>
      <c r="CU7" s="594"/>
      <c r="CV7" s="594"/>
      <c r="CW7" s="594"/>
      <c r="CX7" s="594"/>
      <c r="CY7" s="595"/>
      <c r="CZ7" s="596">
        <v>20.399999999999999</v>
      </c>
      <c r="DA7" s="596"/>
      <c r="DB7" s="596"/>
      <c r="DC7" s="596"/>
      <c r="DD7" s="602">
        <v>70464</v>
      </c>
      <c r="DE7" s="594"/>
      <c r="DF7" s="594"/>
      <c r="DG7" s="594"/>
      <c r="DH7" s="594"/>
      <c r="DI7" s="594"/>
      <c r="DJ7" s="594"/>
      <c r="DK7" s="594"/>
      <c r="DL7" s="594"/>
      <c r="DM7" s="594"/>
      <c r="DN7" s="594"/>
      <c r="DO7" s="594"/>
      <c r="DP7" s="595"/>
      <c r="DQ7" s="602">
        <v>691475</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700</v>
      </c>
      <c r="S8" s="594"/>
      <c r="T8" s="594"/>
      <c r="U8" s="594"/>
      <c r="V8" s="594"/>
      <c r="W8" s="594"/>
      <c r="X8" s="594"/>
      <c r="Y8" s="595"/>
      <c r="Z8" s="596">
        <v>0</v>
      </c>
      <c r="AA8" s="596"/>
      <c r="AB8" s="596"/>
      <c r="AC8" s="596"/>
      <c r="AD8" s="597">
        <v>700</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3982</v>
      </c>
      <c r="BH8" s="594"/>
      <c r="BI8" s="594"/>
      <c r="BJ8" s="594"/>
      <c r="BK8" s="594"/>
      <c r="BL8" s="594"/>
      <c r="BM8" s="594"/>
      <c r="BN8" s="595"/>
      <c r="BO8" s="596">
        <v>2.2999999999999998</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488738</v>
      </c>
      <c r="CS8" s="594"/>
      <c r="CT8" s="594"/>
      <c r="CU8" s="594"/>
      <c r="CV8" s="594"/>
      <c r="CW8" s="594"/>
      <c r="CX8" s="594"/>
      <c r="CY8" s="595"/>
      <c r="CZ8" s="596">
        <v>11.9</v>
      </c>
      <c r="DA8" s="596"/>
      <c r="DB8" s="596"/>
      <c r="DC8" s="596"/>
      <c r="DD8" s="602">
        <v>3141</v>
      </c>
      <c r="DE8" s="594"/>
      <c r="DF8" s="594"/>
      <c r="DG8" s="594"/>
      <c r="DH8" s="594"/>
      <c r="DI8" s="594"/>
      <c r="DJ8" s="594"/>
      <c r="DK8" s="594"/>
      <c r="DL8" s="594"/>
      <c r="DM8" s="594"/>
      <c r="DN8" s="594"/>
      <c r="DO8" s="594"/>
      <c r="DP8" s="595"/>
      <c r="DQ8" s="602">
        <v>344182</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305</v>
      </c>
      <c r="S9" s="594"/>
      <c r="T9" s="594"/>
      <c r="U9" s="594"/>
      <c r="V9" s="594"/>
      <c r="W9" s="594"/>
      <c r="X9" s="594"/>
      <c r="Y9" s="595"/>
      <c r="Z9" s="596">
        <v>0</v>
      </c>
      <c r="AA9" s="596"/>
      <c r="AB9" s="596"/>
      <c r="AC9" s="596"/>
      <c r="AD9" s="597">
        <v>305</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48596</v>
      </c>
      <c r="BH9" s="594"/>
      <c r="BI9" s="594"/>
      <c r="BJ9" s="594"/>
      <c r="BK9" s="594"/>
      <c r="BL9" s="594"/>
      <c r="BM9" s="594"/>
      <c r="BN9" s="595"/>
      <c r="BO9" s="596">
        <v>28.1</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199408</v>
      </c>
      <c r="CS9" s="594"/>
      <c r="CT9" s="594"/>
      <c r="CU9" s="594"/>
      <c r="CV9" s="594"/>
      <c r="CW9" s="594"/>
      <c r="CX9" s="594"/>
      <c r="CY9" s="595"/>
      <c r="CZ9" s="596">
        <v>4.8</v>
      </c>
      <c r="DA9" s="596"/>
      <c r="DB9" s="596"/>
      <c r="DC9" s="596"/>
      <c r="DD9" s="602" t="s">
        <v>112</v>
      </c>
      <c r="DE9" s="594"/>
      <c r="DF9" s="594"/>
      <c r="DG9" s="594"/>
      <c r="DH9" s="594"/>
      <c r="DI9" s="594"/>
      <c r="DJ9" s="594"/>
      <c r="DK9" s="594"/>
      <c r="DL9" s="594"/>
      <c r="DM9" s="594"/>
      <c r="DN9" s="594"/>
      <c r="DO9" s="594"/>
      <c r="DP9" s="595"/>
      <c r="DQ9" s="602">
        <v>191176</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26235</v>
      </c>
      <c r="S10" s="594"/>
      <c r="T10" s="594"/>
      <c r="U10" s="594"/>
      <c r="V10" s="594"/>
      <c r="W10" s="594"/>
      <c r="X10" s="594"/>
      <c r="Y10" s="595"/>
      <c r="Z10" s="596">
        <v>0.6</v>
      </c>
      <c r="AA10" s="596"/>
      <c r="AB10" s="596"/>
      <c r="AC10" s="596"/>
      <c r="AD10" s="597">
        <v>26235</v>
      </c>
      <c r="AE10" s="597"/>
      <c r="AF10" s="597"/>
      <c r="AG10" s="597"/>
      <c r="AH10" s="597"/>
      <c r="AI10" s="597"/>
      <c r="AJ10" s="597"/>
      <c r="AK10" s="597"/>
      <c r="AL10" s="598">
        <v>1.4</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4410</v>
      </c>
      <c r="BH10" s="594"/>
      <c r="BI10" s="594"/>
      <c r="BJ10" s="594"/>
      <c r="BK10" s="594"/>
      <c r="BL10" s="594"/>
      <c r="BM10" s="594"/>
      <c r="BN10" s="595"/>
      <c r="BO10" s="596">
        <v>2.5</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16603</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1603</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2809</v>
      </c>
      <c r="BH11" s="594"/>
      <c r="BI11" s="594"/>
      <c r="BJ11" s="594"/>
      <c r="BK11" s="594"/>
      <c r="BL11" s="594"/>
      <c r="BM11" s="594"/>
      <c r="BN11" s="595"/>
      <c r="BO11" s="596">
        <v>1.6</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835765</v>
      </c>
      <c r="CS11" s="594"/>
      <c r="CT11" s="594"/>
      <c r="CU11" s="594"/>
      <c r="CV11" s="594"/>
      <c r="CW11" s="594"/>
      <c r="CX11" s="594"/>
      <c r="CY11" s="595"/>
      <c r="CZ11" s="596">
        <v>20.3</v>
      </c>
      <c r="DA11" s="596"/>
      <c r="DB11" s="596"/>
      <c r="DC11" s="596"/>
      <c r="DD11" s="602">
        <v>654838</v>
      </c>
      <c r="DE11" s="594"/>
      <c r="DF11" s="594"/>
      <c r="DG11" s="594"/>
      <c r="DH11" s="594"/>
      <c r="DI11" s="594"/>
      <c r="DJ11" s="594"/>
      <c r="DK11" s="594"/>
      <c r="DL11" s="594"/>
      <c r="DM11" s="594"/>
      <c r="DN11" s="594"/>
      <c r="DO11" s="594"/>
      <c r="DP11" s="595"/>
      <c r="DQ11" s="602">
        <v>339040</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77346</v>
      </c>
      <c r="BH12" s="594"/>
      <c r="BI12" s="594"/>
      <c r="BJ12" s="594"/>
      <c r="BK12" s="594"/>
      <c r="BL12" s="594"/>
      <c r="BM12" s="594"/>
      <c r="BN12" s="595"/>
      <c r="BO12" s="596">
        <v>44.7</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310788</v>
      </c>
      <c r="CS12" s="594"/>
      <c r="CT12" s="594"/>
      <c r="CU12" s="594"/>
      <c r="CV12" s="594"/>
      <c r="CW12" s="594"/>
      <c r="CX12" s="594"/>
      <c r="CY12" s="595"/>
      <c r="CZ12" s="596">
        <v>7.5</v>
      </c>
      <c r="DA12" s="596"/>
      <c r="DB12" s="596"/>
      <c r="DC12" s="596"/>
      <c r="DD12" s="602">
        <v>224088</v>
      </c>
      <c r="DE12" s="594"/>
      <c r="DF12" s="594"/>
      <c r="DG12" s="594"/>
      <c r="DH12" s="594"/>
      <c r="DI12" s="594"/>
      <c r="DJ12" s="594"/>
      <c r="DK12" s="594"/>
      <c r="DL12" s="594"/>
      <c r="DM12" s="594"/>
      <c r="DN12" s="594"/>
      <c r="DO12" s="594"/>
      <c r="DP12" s="595"/>
      <c r="DQ12" s="602">
        <v>134697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3751</v>
      </c>
      <c r="S13" s="594"/>
      <c r="T13" s="594"/>
      <c r="U13" s="594"/>
      <c r="V13" s="594"/>
      <c r="W13" s="594"/>
      <c r="X13" s="594"/>
      <c r="Y13" s="595"/>
      <c r="Z13" s="596">
        <v>0.1</v>
      </c>
      <c r="AA13" s="596"/>
      <c r="AB13" s="596"/>
      <c r="AC13" s="596"/>
      <c r="AD13" s="597">
        <v>3751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72704</v>
      </c>
      <c r="BH13" s="594"/>
      <c r="BI13" s="594"/>
      <c r="BJ13" s="594"/>
      <c r="BK13" s="594"/>
      <c r="BL13" s="594"/>
      <c r="BM13" s="594"/>
      <c r="BN13" s="595"/>
      <c r="BO13" s="596">
        <v>42</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314243</v>
      </c>
      <c r="CS13" s="594"/>
      <c r="CT13" s="594"/>
      <c r="CU13" s="594"/>
      <c r="CV13" s="594"/>
      <c r="CW13" s="594"/>
      <c r="CX13" s="594"/>
      <c r="CY13" s="595"/>
      <c r="CZ13" s="596">
        <v>7.6</v>
      </c>
      <c r="DA13" s="596"/>
      <c r="DB13" s="596"/>
      <c r="DC13" s="596"/>
      <c r="DD13" s="602">
        <v>145903</v>
      </c>
      <c r="DE13" s="594"/>
      <c r="DF13" s="594"/>
      <c r="DG13" s="594"/>
      <c r="DH13" s="594"/>
      <c r="DI13" s="594"/>
      <c r="DJ13" s="594"/>
      <c r="DK13" s="594"/>
      <c r="DL13" s="594"/>
      <c r="DM13" s="594"/>
      <c r="DN13" s="594"/>
      <c r="DO13" s="594"/>
      <c r="DP13" s="595"/>
      <c r="DQ13" s="602">
        <v>202217</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7540</v>
      </c>
      <c r="BH14" s="594"/>
      <c r="BI14" s="594"/>
      <c r="BJ14" s="594"/>
      <c r="BK14" s="594"/>
      <c r="BL14" s="594"/>
      <c r="BM14" s="594"/>
      <c r="BN14" s="595"/>
      <c r="BO14" s="596">
        <v>4.4000000000000004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276760</v>
      </c>
      <c r="CS14" s="594"/>
      <c r="CT14" s="594"/>
      <c r="CU14" s="594"/>
      <c r="CV14" s="594"/>
      <c r="CW14" s="594"/>
      <c r="CX14" s="594"/>
      <c r="CY14" s="595"/>
      <c r="CZ14" s="596">
        <v>6.7</v>
      </c>
      <c r="DA14" s="596"/>
      <c r="DB14" s="596"/>
      <c r="DC14" s="596"/>
      <c r="DD14" s="602">
        <v>89000</v>
      </c>
      <c r="DE14" s="594"/>
      <c r="DF14" s="594"/>
      <c r="DG14" s="594"/>
      <c r="DH14" s="594"/>
      <c r="DI14" s="594"/>
      <c r="DJ14" s="594"/>
      <c r="DK14" s="594"/>
      <c r="DL14" s="594"/>
      <c r="DM14" s="594"/>
      <c r="DN14" s="594"/>
      <c r="DO14" s="594"/>
      <c r="DP14" s="595"/>
      <c r="DQ14" s="602">
        <v>134187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469</v>
      </c>
      <c r="S15" s="594"/>
      <c r="T15" s="594"/>
      <c r="U15" s="594"/>
      <c r="V15" s="594"/>
      <c r="W15" s="594"/>
      <c r="X15" s="594"/>
      <c r="Y15" s="595"/>
      <c r="Z15" s="596">
        <v>0</v>
      </c>
      <c r="AA15" s="596"/>
      <c r="AB15" s="596"/>
      <c r="AC15" s="596"/>
      <c r="AD15" s="597">
        <v>469</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16640</v>
      </c>
      <c r="BH15" s="594"/>
      <c r="BI15" s="594"/>
      <c r="BJ15" s="594"/>
      <c r="BK15" s="594"/>
      <c r="BL15" s="594"/>
      <c r="BM15" s="594"/>
      <c r="BN15" s="595"/>
      <c r="BO15" s="596">
        <v>9.6</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248894</v>
      </c>
      <c r="CS15" s="594"/>
      <c r="CT15" s="594"/>
      <c r="CU15" s="594"/>
      <c r="CV15" s="594"/>
      <c r="CW15" s="594"/>
      <c r="CX15" s="594"/>
      <c r="CY15" s="595"/>
      <c r="CZ15" s="596">
        <v>6</v>
      </c>
      <c r="DA15" s="596"/>
      <c r="DB15" s="596"/>
      <c r="DC15" s="596"/>
      <c r="DD15" s="602">
        <v>41530</v>
      </c>
      <c r="DE15" s="594"/>
      <c r="DF15" s="594"/>
      <c r="DG15" s="594"/>
      <c r="DH15" s="594"/>
      <c r="DI15" s="594"/>
      <c r="DJ15" s="594"/>
      <c r="DK15" s="594"/>
      <c r="DL15" s="594"/>
      <c r="DM15" s="594"/>
      <c r="DN15" s="594"/>
      <c r="DO15" s="594"/>
      <c r="DP15" s="595"/>
      <c r="DQ15" s="602">
        <v>200878</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1901076</v>
      </c>
      <c r="S16" s="594"/>
      <c r="T16" s="594"/>
      <c r="U16" s="594"/>
      <c r="V16" s="594"/>
      <c r="W16" s="594"/>
      <c r="X16" s="594"/>
      <c r="Y16" s="595"/>
      <c r="Z16" s="596">
        <v>44.2</v>
      </c>
      <c r="AA16" s="596"/>
      <c r="AB16" s="596"/>
      <c r="AC16" s="596"/>
      <c r="AD16" s="597">
        <v>1632842</v>
      </c>
      <c r="AE16" s="597"/>
      <c r="AF16" s="597"/>
      <c r="AG16" s="597"/>
      <c r="AH16" s="597"/>
      <c r="AI16" s="597"/>
      <c r="AJ16" s="597"/>
      <c r="AK16" s="597"/>
      <c r="AL16" s="598">
        <v>87.1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1632842</v>
      </c>
      <c r="S17" s="594"/>
      <c r="T17" s="594"/>
      <c r="U17" s="594"/>
      <c r="V17" s="594"/>
      <c r="W17" s="594"/>
      <c r="X17" s="594"/>
      <c r="Y17" s="595"/>
      <c r="Z17" s="596">
        <v>37.9</v>
      </c>
      <c r="AA17" s="596"/>
      <c r="AB17" s="596"/>
      <c r="AC17" s="596"/>
      <c r="AD17" s="597">
        <v>1632842</v>
      </c>
      <c r="AE17" s="597"/>
      <c r="AF17" s="597"/>
      <c r="AG17" s="597"/>
      <c r="AH17" s="597"/>
      <c r="AI17" s="597"/>
      <c r="AJ17" s="597"/>
      <c r="AK17" s="597"/>
      <c r="AL17" s="598">
        <v>87.1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527683</v>
      </c>
      <c r="CS17" s="594"/>
      <c r="CT17" s="594"/>
      <c r="CU17" s="594"/>
      <c r="CV17" s="594"/>
      <c r="CW17" s="594"/>
      <c r="CX17" s="594"/>
      <c r="CY17" s="595"/>
      <c r="CZ17" s="596">
        <v>12.8</v>
      </c>
      <c r="DA17" s="596"/>
      <c r="DB17" s="596"/>
      <c r="DC17" s="596"/>
      <c r="DD17" s="602" t="s">
        <v>112</v>
      </c>
      <c r="DE17" s="594"/>
      <c r="DF17" s="594"/>
      <c r="DG17" s="594"/>
      <c r="DH17" s="594"/>
      <c r="DI17" s="594"/>
      <c r="DJ17" s="594"/>
      <c r="DK17" s="594"/>
      <c r="DL17" s="594"/>
      <c r="DM17" s="594"/>
      <c r="DN17" s="594"/>
      <c r="DO17" s="594"/>
      <c r="DP17" s="595"/>
      <c r="DQ17" s="602">
        <v>527508</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268234</v>
      </c>
      <c r="S18" s="594"/>
      <c r="T18" s="594"/>
      <c r="U18" s="594"/>
      <c r="V18" s="594"/>
      <c r="W18" s="594"/>
      <c r="X18" s="594"/>
      <c r="Y18" s="595"/>
      <c r="Z18" s="596">
        <v>6.2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11854</v>
      </c>
      <c r="BH19" s="594"/>
      <c r="BI19" s="594"/>
      <c r="BJ19" s="594"/>
      <c r="BK19" s="594"/>
      <c r="BL19" s="594"/>
      <c r="BM19" s="594"/>
      <c r="BN19" s="595"/>
      <c r="BO19" s="596">
        <v>6.8</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2135790</v>
      </c>
      <c r="S20" s="594"/>
      <c r="T20" s="594"/>
      <c r="U20" s="594"/>
      <c r="V20" s="594"/>
      <c r="W20" s="594"/>
      <c r="X20" s="594"/>
      <c r="Y20" s="595"/>
      <c r="Z20" s="596">
        <v>49.6</v>
      </c>
      <c r="AA20" s="596"/>
      <c r="AB20" s="596"/>
      <c r="AC20" s="596"/>
      <c r="AD20" s="597">
        <v>1867556</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11854</v>
      </c>
      <c r="BH20" s="594"/>
      <c r="BI20" s="594"/>
      <c r="BJ20" s="594"/>
      <c r="BK20" s="594"/>
      <c r="BL20" s="594"/>
      <c r="BM20" s="594"/>
      <c r="BN20" s="595"/>
      <c r="BO20" s="596">
        <v>6.8</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4119988</v>
      </c>
      <c r="CS20" s="594"/>
      <c r="CT20" s="594"/>
      <c r="CU20" s="594"/>
      <c r="CV20" s="594"/>
      <c r="CW20" s="594"/>
      <c r="CX20" s="594"/>
      <c r="CY20" s="595"/>
      <c r="CZ20" s="596">
        <v>100</v>
      </c>
      <c r="DA20" s="596"/>
      <c r="DB20" s="596"/>
      <c r="DC20" s="596"/>
      <c r="DD20" s="602">
        <v>1228964</v>
      </c>
      <c r="DE20" s="594"/>
      <c r="DF20" s="594"/>
      <c r="DG20" s="594"/>
      <c r="DH20" s="594"/>
      <c r="DI20" s="594"/>
      <c r="DJ20" s="594"/>
      <c r="DK20" s="594"/>
      <c r="DL20" s="594"/>
      <c r="DM20" s="594"/>
      <c r="DN20" s="594"/>
      <c r="DO20" s="594"/>
      <c r="DP20" s="595"/>
      <c r="DQ20" s="602">
        <v>2828437</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11854</v>
      </c>
      <c r="BH21" s="594"/>
      <c r="BI21" s="594"/>
      <c r="BJ21" s="594"/>
      <c r="BK21" s="594"/>
      <c r="BL21" s="594"/>
      <c r="BM21" s="594"/>
      <c r="BN21" s="595"/>
      <c r="BO21" s="596">
        <v>6.8</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8031</v>
      </c>
      <c r="S22" s="594"/>
      <c r="T22" s="594"/>
      <c r="U22" s="594"/>
      <c r="V22" s="594"/>
      <c r="W22" s="594"/>
      <c r="X22" s="594"/>
      <c r="Y22" s="595"/>
      <c r="Z22" s="596">
        <v>0.2</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18396</v>
      </c>
      <c r="S23" s="594"/>
      <c r="T23" s="594"/>
      <c r="U23" s="594"/>
      <c r="V23" s="594"/>
      <c r="W23" s="594"/>
      <c r="X23" s="594"/>
      <c r="Y23" s="595"/>
      <c r="Z23" s="596">
        <v>0.4</v>
      </c>
      <c r="AA23" s="596"/>
      <c r="AB23" s="596"/>
      <c r="AC23" s="596"/>
      <c r="AD23" s="597">
        <v>640</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1713</v>
      </c>
      <c r="S24" s="594"/>
      <c r="T24" s="594"/>
      <c r="U24" s="594"/>
      <c r="V24" s="594"/>
      <c r="W24" s="594"/>
      <c r="X24" s="594"/>
      <c r="Y24" s="595"/>
      <c r="Z24" s="596">
        <v>0</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1093690</v>
      </c>
      <c r="CS24" s="583"/>
      <c r="CT24" s="583"/>
      <c r="CU24" s="583"/>
      <c r="CV24" s="583"/>
      <c r="CW24" s="583"/>
      <c r="CX24" s="583"/>
      <c r="CY24" s="584"/>
      <c r="CZ24" s="620">
        <v>26.5</v>
      </c>
      <c r="DA24" s="621"/>
      <c r="DB24" s="621"/>
      <c r="DC24" s="622"/>
      <c r="DD24" s="619">
        <v>969377</v>
      </c>
      <c r="DE24" s="583"/>
      <c r="DF24" s="583"/>
      <c r="DG24" s="583"/>
      <c r="DH24" s="583"/>
      <c r="DI24" s="583"/>
      <c r="DJ24" s="583"/>
      <c r="DK24" s="584"/>
      <c r="DL24" s="619">
        <v>957308</v>
      </c>
      <c r="DM24" s="583"/>
      <c r="DN24" s="583"/>
      <c r="DO24" s="583"/>
      <c r="DP24" s="583"/>
      <c r="DQ24" s="583"/>
      <c r="DR24" s="583"/>
      <c r="DS24" s="583"/>
      <c r="DT24" s="583"/>
      <c r="DU24" s="583"/>
      <c r="DV24" s="584"/>
      <c r="DW24" s="587">
        <v>48.6</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266497</v>
      </c>
      <c r="S25" s="594"/>
      <c r="T25" s="594"/>
      <c r="U25" s="594"/>
      <c r="V25" s="594"/>
      <c r="W25" s="594"/>
      <c r="X25" s="594"/>
      <c r="Y25" s="595"/>
      <c r="Z25" s="596">
        <v>6.2</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373645</v>
      </c>
      <c r="CS25" s="625"/>
      <c r="CT25" s="625"/>
      <c r="CU25" s="625"/>
      <c r="CV25" s="625"/>
      <c r="CW25" s="625"/>
      <c r="CX25" s="625"/>
      <c r="CY25" s="626"/>
      <c r="CZ25" s="627">
        <v>9.1</v>
      </c>
      <c r="DA25" s="628"/>
      <c r="DB25" s="628"/>
      <c r="DC25" s="629"/>
      <c r="DD25" s="602">
        <v>350699</v>
      </c>
      <c r="DE25" s="625"/>
      <c r="DF25" s="625"/>
      <c r="DG25" s="625"/>
      <c r="DH25" s="625"/>
      <c r="DI25" s="625"/>
      <c r="DJ25" s="625"/>
      <c r="DK25" s="626"/>
      <c r="DL25" s="602">
        <v>339845</v>
      </c>
      <c r="DM25" s="625"/>
      <c r="DN25" s="625"/>
      <c r="DO25" s="625"/>
      <c r="DP25" s="625"/>
      <c r="DQ25" s="625"/>
      <c r="DR25" s="625"/>
      <c r="DS25" s="625"/>
      <c r="DT25" s="625"/>
      <c r="DU25" s="625"/>
      <c r="DV25" s="626"/>
      <c r="DW25" s="598">
        <v>17.2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175285</v>
      </c>
      <c r="CS26" s="594"/>
      <c r="CT26" s="594"/>
      <c r="CU26" s="594"/>
      <c r="CV26" s="594"/>
      <c r="CW26" s="594"/>
      <c r="CX26" s="594"/>
      <c r="CY26" s="595"/>
      <c r="CZ26" s="627">
        <v>4.3</v>
      </c>
      <c r="DA26" s="628"/>
      <c r="DB26" s="628"/>
      <c r="DC26" s="629"/>
      <c r="DD26" s="602">
        <v>154950</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268405</v>
      </c>
      <c r="S27" s="594"/>
      <c r="T27" s="594"/>
      <c r="U27" s="594"/>
      <c r="V27" s="594"/>
      <c r="W27" s="594"/>
      <c r="X27" s="594"/>
      <c r="Y27" s="595"/>
      <c r="Z27" s="596">
        <v>6.2</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173177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192362</v>
      </c>
      <c r="CS27" s="625"/>
      <c r="CT27" s="625"/>
      <c r="CU27" s="625"/>
      <c r="CV27" s="625"/>
      <c r="CW27" s="625"/>
      <c r="CX27" s="625"/>
      <c r="CY27" s="626"/>
      <c r="CZ27" s="627">
        <v>4.7</v>
      </c>
      <c r="DA27" s="628"/>
      <c r="DB27" s="628"/>
      <c r="DC27" s="629"/>
      <c r="DD27" s="602">
        <v>91170</v>
      </c>
      <c r="DE27" s="625"/>
      <c r="DF27" s="625"/>
      <c r="DG27" s="625"/>
      <c r="DH27" s="625"/>
      <c r="DI27" s="625"/>
      <c r="DJ27" s="625"/>
      <c r="DK27" s="626"/>
      <c r="DL27" s="602">
        <v>89955</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30002</v>
      </c>
      <c r="S28" s="594"/>
      <c r="T28" s="594"/>
      <c r="U28" s="594"/>
      <c r="V28" s="594"/>
      <c r="W28" s="594"/>
      <c r="X28" s="594"/>
      <c r="Y28" s="595"/>
      <c r="Z28" s="596">
        <v>0.7</v>
      </c>
      <c r="AA28" s="596"/>
      <c r="AB28" s="596"/>
      <c r="AC28" s="596"/>
      <c r="AD28" s="597">
        <v>6045</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527683</v>
      </c>
      <c r="CS28" s="594"/>
      <c r="CT28" s="594"/>
      <c r="CU28" s="594"/>
      <c r="CV28" s="594"/>
      <c r="CW28" s="594"/>
      <c r="CX28" s="594"/>
      <c r="CY28" s="595"/>
      <c r="CZ28" s="627">
        <v>12.8</v>
      </c>
      <c r="DA28" s="628"/>
      <c r="DB28" s="628"/>
      <c r="DC28" s="629"/>
      <c r="DD28" s="602">
        <v>527508</v>
      </c>
      <c r="DE28" s="594"/>
      <c r="DF28" s="594"/>
      <c r="DG28" s="594"/>
      <c r="DH28" s="594"/>
      <c r="DI28" s="594"/>
      <c r="DJ28" s="594"/>
      <c r="DK28" s="595"/>
      <c r="DL28" s="602">
        <v>527508</v>
      </c>
      <c r="DM28" s="594"/>
      <c r="DN28" s="594"/>
      <c r="DO28" s="594"/>
      <c r="DP28" s="594"/>
      <c r="DQ28" s="594"/>
      <c r="DR28" s="594"/>
      <c r="DS28" s="594"/>
      <c r="DT28" s="594"/>
      <c r="DU28" s="594"/>
      <c r="DV28" s="595"/>
      <c r="DW28" s="598">
        <v>26.8</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4951</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527200</v>
      </c>
      <c r="CS29" s="625"/>
      <c r="CT29" s="625"/>
      <c r="CU29" s="625"/>
      <c r="CV29" s="625"/>
      <c r="CW29" s="625"/>
      <c r="CX29" s="625"/>
      <c r="CY29" s="626"/>
      <c r="CZ29" s="627">
        <v>12.8</v>
      </c>
      <c r="DA29" s="628"/>
      <c r="DB29" s="628"/>
      <c r="DC29" s="629"/>
      <c r="DD29" s="602">
        <v>527025</v>
      </c>
      <c r="DE29" s="625"/>
      <c r="DF29" s="625"/>
      <c r="DG29" s="625"/>
      <c r="DH29" s="625"/>
      <c r="DI29" s="625"/>
      <c r="DJ29" s="625"/>
      <c r="DK29" s="626"/>
      <c r="DL29" s="602">
        <v>527025</v>
      </c>
      <c r="DM29" s="625"/>
      <c r="DN29" s="625"/>
      <c r="DO29" s="625"/>
      <c r="DP29" s="625"/>
      <c r="DQ29" s="625"/>
      <c r="DR29" s="625"/>
      <c r="DS29" s="625"/>
      <c r="DT29" s="625"/>
      <c r="DU29" s="625"/>
      <c r="DV29" s="626"/>
      <c r="DW29" s="598">
        <v>26.7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527701</v>
      </c>
      <c r="S30" s="594"/>
      <c r="T30" s="594"/>
      <c r="U30" s="594"/>
      <c r="V30" s="594"/>
      <c r="W30" s="594"/>
      <c r="X30" s="594"/>
      <c r="Y30" s="595"/>
      <c r="Z30" s="596">
        <v>12.3</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98.9</v>
      </c>
      <c r="BH30" s="652"/>
      <c r="BI30" s="652"/>
      <c r="BJ30" s="652"/>
      <c r="BK30" s="652"/>
      <c r="BL30" s="652"/>
      <c r="BM30" s="588">
        <v>96.7</v>
      </c>
      <c r="BN30" s="652"/>
      <c r="BO30" s="652"/>
      <c r="BP30" s="652"/>
      <c r="BQ30" s="653"/>
      <c r="BR30" s="651">
        <v>98.9</v>
      </c>
      <c r="BS30" s="652"/>
      <c r="BT30" s="652"/>
      <c r="BU30" s="652"/>
      <c r="BV30" s="652"/>
      <c r="BW30" s="652"/>
      <c r="BX30" s="588">
        <v>97.1</v>
      </c>
      <c r="BY30" s="652"/>
      <c r="BZ30" s="652"/>
      <c r="CA30" s="652"/>
      <c r="CB30" s="653"/>
      <c r="CD30" s="656"/>
      <c r="CE30" s="657"/>
      <c r="CF30" s="607" t="s">
        <v>292</v>
      </c>
      <c r="CG30" s="608"/>
      <c r="CH30" s="608"/>
      <c r="CI30" s="608"/>
      <c r="CJ30" s="608"/>
      <c r="CK30" s="608"/>
      <c r="CL30" s="608"/>
      <c r="CM30" s="608"/>
      <c r="CN30" s="608"/>
      <c r="CO30" s="608"/>
      <c r="CP30" s="608"/>
      <c r="CQ30" s="609"/>
      <c r="CR30" s="593">
        <v>488737</v>
      </c>
      <c r="CS30" s="594"/>
      <c r="CT30" s="594"/>
      <c r="CU30" s="594"/>
      <c r="CV30" s="594"/>
      <c r="CW30" s="594"/>
      <c r="CX30" s="594"/>
      <c r="CY30" s="595"/>
      <c r="CZ30" s="627">
        <v>11.9</v>
      </c>
      <c r="DA30" s="628"/>
      <c r="DB30" s="628"/>
      <c r="DC30" s="629"/>
      <c r="DD30" s="602">
        <v>488562</v>
      </c>
      <c r="DE30" s="594"/>
      <c r="DF30" s="594"/>
      <c r="DG30" s="594"/>
      <c r="DH30" s="594"/>
      <c r="DI30" s="594"/>
      <c r="DJ30" s="594"/>
      <c r="DK30" s="595"/>
      <c r="DL30" s="602">
        <v>488562</v>
      </c>
      <c r="DM30" s="594"/>
      <c r="DN30" s="594"/>
      <c r="DO30" s="594"/>
      <c r="DP30" s="594"/>
      <c r="DQ30" s="594"/>
      <c r="DR30" s="594"/>
      <c r="DS30" s="594"/>
      <c r="DT30" s="594"/>
      <c r="DU30" s="594"/>
      <c r="DV30" s="595"/>
      <c r="DW30" s="598">
        <v>24.8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101639</v>
      </c>
      <c r="S31" s="594"/>
      <c r="T31" s="594"/>
      <c r="U31" s="594"/>
      <c r="V31" s="594"/>
      <c r="W31" s="594"/>
      <c r="X31" s="594"/>
      <c r="Y31" s="595"/>
      <c r="Z31" s="596">
        <v>2.4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99.3</v>
      </c>
      <c r="BH31" s="625"/>
      <c r="BI31" s="625"/>
      <c r="BJ31" s="625"/>
      <c r="BK31" s="625"/>
      <c r="BL31" s="625"/>
      <c r="BM31" s="599">
        <v>98</v>
      </c>
      <c r="BN31" s="649"/>
      <c r="BO31" s="649"/>
      <c r="BP31" s="649"/>
      <c r="BQ31" s="650"/>
      <c r="BR31" s="648">
        <v>99.4</v>
      </c>
      <c r="BS31" s="625"/>
      <c r="BT31" s="625"/>
      <c r="BU31" s="625"/>
      <c r="BV31" s="625"/>
      <c r="BW31" s="625"/>
      <c r="BX31" s="599">
        <v>98.3</v>
      </c>
      <c r="BY31" s="649"/>
      <c r="BZ31" s="649"/>
      <c r="CA31" s="649"/>
      <c r="CB31" s="650"/>
      <c r="CD31" s="656"/>
      <c r="CE31" s="657"/>
      <c r="CF31" s="607" t="s">
        <v>296</v>
      </c>
      <c r="CG31" s="608"/>
      <c r="CH31" s="608"/>
      <c r="CI31" s="608"/>
      <c r="CJ31" s="608"/>
      <c r="CK31" s="608"/>
      <c r="CL31" s="608"/>
      <c r="CM31" s="608"/>
      <c r="CN31" s="608"/>
      <c r="CO31" s="608"/>
      <c r="CP31" s="608"/>
      <c r="CQ31" s="609"/>
      <c r="CR31" s="593">
        <v>38463</v>
      </c>
      <c r="CS31" s="625"/>
      <c r="CT31" s="625"/>
      <c r="CU31" s="625"/>
      <c r="CV31" s="625"/>
      <c r="CW31" s="625"/>
      <c r="CX31" s="625"/>
      <c r="CY31" s="626"/>
      <c r="CZ31" s="627">
        <v>0.9</v>
      </c>
      <c r="DA31" s="628"/>
      <c r="DB31" s="628"/>
      <c r="DC31" s="629"/>
      <c r="DD31" s="602">
        <v>38463</v>
      </c>
      <c r="DE31" s="625"/>
      <c r="DF31" s="625"/>
      <c r="DG31" s="625"/>
      <c r="DH31" s="625"/>
      <c r="DI31" s="625"/>
      <c r="DJ31" s="625"/>
      <c r="DK31" s="626"/>
      <c r="DL31" s="602">
        <v>38463</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230438</v>
      </c>
      <c r="S32" s="594"/>
      <c r="T32" s="594"/>
      <c r="U32" s="594"/>
      <c r="V32" s="594"/>
      <c r="W32" s="594"/>
      <c r="X32" s="594"/>
      <c r="Y32" s="595"/>
      <c r="Z32" s="596">
        <v>5.4</v>
      </c>
      <c r="AA32" s="596"/>
      <c r="AB32" s="596"/>
      <c r="AC32" s="596"/>
      <c r="AD32" s="597">
        <v>650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98.1</v>
      </c>
      <c r="BH32" s="661"/>
      <c r="BI32" s="661"/>
      <c r="BJ32" s="661"/>
      <c r="BK32" s="661"/>
      <c r="BL32" s="661"/>
      <c r="BM32" s="662">
        <v>94.4</v>
      </c>
      <c r="BN32" s="661"/>
      <c r="BO32" s="661"/>
      <c r="BP32" s="661"/>
      <c r="BQ32" s="663"/>
      <c r="BR32" s="660">
        <v>98.1</v>
      </c>
      <c r="BS32" s="661"/>
      <c r="BT32" s="661"/>
      <c r="BU32" s="661"/>
      <c r="BV32" s="661"/>
      <c r="BW32" s="661"/>
      <c r="BX32" s="662">
        <v>95</v>
      </c>
      <c r="BY32" s="661"/>
      <c r="BZ32" s="661"/>
      <c r="CA32" s="661"/>
      <c r="CB32" s="663"/>
      <c r="CD32" s="658"/>
      <c r="CE32" s="659"/>
      <c r="CF32" s="607" t="s">
        <v>299</v>
      </c>
      <c r="CG32" s="608"/>
      <c r="CH32" s="608"/>
      <c r="CI32" s="608"/>
      <c r="CJ32" s="608"/>
      <c r="CK32" s="608"/>
      <c r="CL32" s="608"/>
      <c r="CM32" s="608"/>
      <c r="CN32" s="608"/>
      <c r="CO32" s="608"/>
      <c r="CP32" s="608"/>
      <c r="CQ32" s="609"/>
      <c r="CR32" s="593">
        <v>483</v>
      </c>
      <c r="CS32" s="594"/>
      <c r="CT32" s="594"/>
      <c r="CU32" s="594"/>
      <c r="CV32" s="594"/>
      <c r="CW32" s="594"/>
      <c r="CX32" s="594"/>
      <c r="CY32" s="595"/>
      <c r="CZ32" s="627">
        <v>0</v>
      </c>
      <c r="DA32" s="628"/>
      <c r="DB32" s="628"/>
      <c r="DC32" s="629"/>
      <c r="DD32" s="602">
        <v>483</v>
      </c>
      <c r="DE32" s="594"/>
      <c r="DF32" s="594"/>
      <c r="DG32" s="594"/>
      <c r="DH32" s="594"/>
      <c r="DI32" s="594"/>
      <c r="DJ32" s="594"/>
      <c r="DK32" s="595"/>
      <c r="DL32" s="602">
        <v>483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709348</v>
      </c>
      <c r="S33" s="594"/>
      <c r="T33" s="594"/>
      <c r="U33" s="594"/>
      <c r="V33" s="594"/>
      <c r="W33" s="594"/>
      <c r="X33" s="594"/>
      <c r="Y33" s="595"/>
      <c r="Z33" s="596">
        <v>16.5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1797334</v>
      </c>
      <c r="CS33" s="625"/>
      <c r="CT33" s="625"/>
      <c r="CU33" s="625"/>
      <c r="CV33" s="625"/>
      <c r="CW33" s="625"/>
      <c r="CX33" s="625"/>
      <c r="CY33" s="626"/>
      <c r="CZ33" s="627">
        <v>43.6</v>
      </c>
      <c r="DA33" s="628"/>
      <c r="DB33" s="628"/>
      <c r="DC33" s="629"/>
      <c r="DD33" s="602">
        <v>1433671</v>
      </c>
      <c r="DE33" s="625"/>
      <c r="DF33" s="625"/>
      <c r="DG33" s="625"/>
      <c r="DH33" s="625"/>
      <c r="DI33" s="625"/>
      <c r="DJ33" s="625"/>
      <c r="DK33" s="626"/>
      <c r="DL33" s="602">
        <v>799839</v>
      </c>
      <c r="DM33" s="625"/>
      <c r="DN33" s="625"/>
      <c r="DO33" s="625"/>
      <c r="DP33" s="625"/>
      <c r="DQ33" s="625"/>
      <c r="DR33" s="625"/>
      <c r="DS33" s="625"/>
      <c r="DT33" s="625"/>
      <c r="DU33" s="625"/>
      <c r="DV33" s="626"/>
      <c r="DW33" s="598">
        <v>40.6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457648</v>
      </c>
      <c r="CS34" s="594"/>
      <c r="CT34" s="594"/>
      <c r="CU34" s="594"/>
      <c r="CV34" s="594"/>
      <c r="CW34" s="594"/>
      <c r="CX34" s="594"/>
      <c r="CY34" s="595"/>
      <c r="CZ34" s="627">
        <v>11.1</v>
      </c>
      <c r="DA34" s="628"/>
      <c r="DB34" s="628"/>
      <c r="DC34" s="629"/>
      <c r="DD34" s="602">
        <v>420908</v>
      </c>
      <c r="DE34" s="594"/>
      <c r="DF34" s="594"/>
      <c r="DG34" s="594"/>
      <c r="DH34" s="594"/>
      <c r="DI34" s="594"/>
      <c r="DJ34" s="594"/>
      <c r="DK34" s="595"/>
      <c r="DL34" s="602">
        <v>353426</v>
      </c>
      <c r="DM34" s="594"/>
      <c r="DN34" s="594"/>
      <c r="DO34" s="594"/>
      <c r="DP34" s="594"/>
      <c r="DQ34" s="594"/>
      <c r="DR34" s="594"/>
      <c r="DS34" s="594"/>
      <c r="DT34" s="594"/>
      <c r="DU34" s="594"/>
      <c r="DV34" s="595"/>
      <c r="DW34" s="598">
        <v>17.899999999999999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95548</v>
      </c>
      <c r="S35" s="594"/>
      <c r="T35" s="594"/>
      <c r="U35" s="594"/>
      <c r="V35" s="594"/>
      <c r="W35" s="594"/>
      <c r="X35" s="594"/>
      <c r="Y35" s="595"/>
      <c r="Z35" s="596">
        <v>2.2000000000000002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305510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5832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163507</v>
      </c>
      <c r="CS35" s="625"/>
      <c r="CT35" s="625"/>
      <c r="CU35" s="625"/>
      <c r="CV35" s="625"/>
      <c r="CW35" s="625"/>
      <c r="CX35" s="625"/>
      <c r="CY35" s="626"/>
      <c r="CZ35" s="627">
        <v>4</v>
      </c>
      <c r="DA35" s="628"/>
      <c r="DB35" s="628"/>
      <c r="DC35" s="629"/>
      <c r="DD35" s="602">
        <v>147763</v>
      </c>
      <c r="DE35" s="625"/>
      <c r="DF35" s="625"/>
      <c r="DG35" s="625"/>
      <c r="DH35" s="625"/>
      <c r="DI35" s="625"/>
      <c r="DJ35" s="625"/>
      <c r="DK35" s="626"/>
      <c r="DL35" s="602">
        <v>94256</v>
      </c>
      <c r="DM35" s="625"/>
      <c r="DN35" s="625"/>
      <c r="DO35" s="625"/>
      <c r="DP35" s="625"/>
      <c r="DQ35" s="625"/>
      <c r="DR35" s="625"/>
      <c r="DS35" s="625"/>
      <c r="DT35" s="625"/>
      <c r="DU35" s="625"/>
      <c r="DV35" s="626"/>
      <c r="DW35" s="598">
        <v>4.8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4302911</v>
      </c>
      <c r="S36" s="666"/>
      <c r="T36" s="666"/>
      <c r="U36" s="666"/>
      <c r="V36" s="666"/>
      <c r="W36" s="666"/>
      <c r="X36" s="666"/>
      <c r="Y36" s="667"/>
      <c r="Z36" s="668">
        <v>100</v>
      </c>
      <c r="AA36" s="668"/>
      <c r="AB36" s="668"/>
      <c r="AC36" s="668"/>
      <c r="AD36" s="669">
        <v>1874891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58540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1457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441120</v>
      </c>
      <c r="CS36" s="594"/>
      <c r="CT36" s="594"/>
      <c r="CU36" s="594"/>
      <c r="CV36" s="594"/>
      <c r="CW36" s="594"/>
      <c r="CX36" s="594"/>
      <c r="CY36" s="595"/>
      <c r="CZ36" s="627">
        <v>10.7</v>
      </c>
      <c r="DA36" s="628"/>
      <c r="DB36" s="628"/>
      <c r="DC36" s="629"/>
      <c r="DD36" s="602">
        <v>287393</v>
      </c>
      <c r="DE36" s="594"/>
      <c r="DF36" s="594"/>
      <c r="DG36" s="594"/>
      <c r="DH36" s="594"/>
      <c r="DI36" s="594"/>
      <c r="DJ36" s="594"/>
      <c r="DK36" s="595"/>
      <c r="DL36" s="602">
        <v>207080</v>
      </c>
      <c r="DM36" s="594"/>
      <c r="DN36" s="594"/>
      <c r="DO36" s="594"/>
      <c r="DP36" s="594"/>
      <c r="DQ36" s="594"/>
      <c r="DR36" s="594"/>
      <c r="DS36" s="594"/>
      <c r="DT36" s="594"/>
      <c r="DU36" s="594"/>
      <c r="DV36" s="595"/>
      <c r="DW36" s="598">
        <v>10.5</v>
      </c>
      <c r="DX36" s="623"/>
      <c r="DY36" s="623"/>
      <c r="DZ36" s="623"/>
      <c r="EA36" s="623"/>
      <c r="EB36" s="623"/>
      <c r="EC36" s="624"/>
    </row>
    <row r="37" spans="2:133" ht="11.25" customHeight="1">
      <c r="AQ37" s="672" t="s">
        <v>314</v>
      </c>
      <c r="AR37" s="673"/>
      <c r="AS37" s="673"/>
      <c r="AT37" s="673"/>
      <c r="AU37" s="673"/>
      <c r="AV37" s="673"/>
      <c r="AW37" s="673"/>
      <c r="AX37" s="673"/>
      <c r="AY37" s="674"/>
      <c r="AZ37" s="593">
        <v>37510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409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214889</v>
      </c>
      <c r="CS37" s="625"/>
      <c r="CT37" s="625"/>
      <c r="CU37" s="625"/>
      <c r="CV37" s="625"/>
      <c r="CW37" s="625"/>
      <c r="CX37" s="625"/>
      <c r="CY37" s="626"/>
      <c r="CZ37" s="627">
        <v>5.2</v>
      </c>
      <c r="DA37" s="628"/>
      <c r="DB37" s="628"/>
      <c r="DC37" s="629"/>
      <c r="DD37" s="602">
        <v>150506</v>
      </c>
      <c r="DE37" s="625"/>
      <c r="DF37" s="625"/>
      <c r="DG37" s="625"/>
      <c r="DH37" s="625"/>
      <c r="DI37" s="625"/>
      <c r="DJ37" s="625"/>
      <c r="DK37" s="626"/>
      <c r="DL37" s="602">
        <v>135490</v>
      </c>
      <c r="DM37" s="625"/>
      <c r="DN37" s="625"/>
      <c r="DO37" s="625"/>
      <c r="DP37" s="625"/>
      <c r="DQ37" s="625"/>
      <c r="DR37" s="625"/>
      <c r="DS37" s="625"/>
      <c r="DT37" s="625"/>
      <c r="DU37" s="625"/>
      <c r="DV37" s="626"/>
      <c r="DW37" s="598">
        <v>6.9</v>
      </c>
      <c r="DX37" s="623"/>
      <c r="DY37" s="623"/>
      <c r="DZ37" s="623"/>
      <c r="EA37" s="623"/>
      <c r="EB37" s="623"/>
      <c r="EC37" s="624"/>
    </row>
    <row r="38" spans="2:133" ht="11.25" customHeight="1">
      <c r="AQ38" s="672" t="s">
        <v>317</v>
      </c>
      <c r="AR38" s="673"/>
      <c r="AS38" s="673"/>
      <c r="AT38" s="673"/>
      <c r="AU38" s="673"/>
      <c r="AV38" s="673"/>
      <c r="AW38" s="673"/>
      <c r="AX38" s="673"/>
      <c r="AY38" s="674"/>
      <c r="AZ38" s="593">
        <v>32788</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720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305510</v>
      </c>
      <c r="CS38" s="594"/>
      <c r="CT38" s="594"/>
      <c r="CU38" s="594"/>
      <c r="CV38" s="594"/>
      <c r="CW38" s="594"/>
      <c r="CX38" s="594"/>
      <c r="CY38" s="595"/>
      <c r="CZ38" s="627">
        <v>7.4</v>
      </c>
      <c r="DA38" s="628"/>
      <c r="DB38" s="628"/>
      <c r="DC38" s="629"/>
      <c r="DD38" s="602">
        <v>281868</v>
      </c>
      <c r="DE38" s="594"/>
      <c r="DF38" s="594"/>
      <c r="DG38" s="594"/>
      <c r="DH38" s="594"/>
      <c r="DI38" s="594"/>
      <c r="DJ38" s="594"/>
      <c r="DK38" s="595"/>
      <c r="DL38" s="602">
        <v>145077</v>
      </c>
      <c r="DM38" s="594"/>
      <c r="DN38" s="594"/>
      <c r="DO38" s="594"/>
      <c r="DP38" s="594"/>
      <c r="DQ38" s="594"/>
      <c r="DR38" s="594"/>
      <c r="DS38" s="594"/>
      <c r="DT38" s="594"/>
      <c r="DU38" s="594"/>
      <c r="DV38" s="595"/>
      <c r="DW38" s="598">
        <v>7.4</v>
      </c>
      <c r="DX38" s="623"/>
      <c r="DY38" s="623"/>
      <c r="DZ38" s="623"/>
      <c r="EA38" s="623"/>
      <c r="EB38" s="623"/>
      <c r="EC38" s="624"/>
    </row>
    <row r="39" spans="2:133" ht="11.25" customHeight="1">
      <c r="AQ39" s="672" t="s">
        <v>320</v>
      </c>
      <c r="AR39" s="673"/>
      <c r="AS39" s="673"/>
      <c r="AT39" s="673"/>
      <c r="AU39" s="673"/>
      <c r="AV39" s="673"/>
      <c r="AW39" s="673"/>
      <c r="AX39" s="673"/>
      <c r="AY39" s="674"/>
      <c r="AZ39" s="593" t="s">
        <v>321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75</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300909</v>
      </c>
      <c r="CS39" s="625"/>
      <c r="CT39" s="625"/>
      <c r="CU39" s="625"/>
      <c r="CV39" s="625"/>
      <c r="CW39" s="625"/>
      <c r="CX39" s="625"/>
      <c r="CY39" s="626"/>
      <c r="CZ39" s="627">
        <v>7.3</v>
      </c>
      <c r="DA39" s="628"/>
      <c r="DB39" s="628"/>
      <c r="DC39" s="629"/>
      <c r="DD39" s="602">
        <v>295739</v>
      </c>
      <c r="DE39" s="625"/>
      <c r="DF39" s="625"/>
      <c r="DG39" s="625"/>
      <c r="DH39" s="625"/>
      <c r="DI39" s="625"/>
      <c r="DJ39" s="625"/>
      <c r="DK39" s="626"/>
      <c r="DL39" s="602" t="s">
        <v>321</v>
      </c>
      <c r="DM39" s="625"/>
      <c r="DN39" s="625"/>
      <c r="DO39" s="625"/>
      <c r="DP39" s="625"/>
      <c r="DQ39" s="625"/>
      <c r="DR39" s="625"/>
      <c r="DS39" s="625"/>
      <c r="DT39" s="625"/>
      <c r="DU39" s="625"/>
      <c r="DV39" s="626"/>
      <c r="DW39" s="598" t="s">
        <v>321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61445</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128640</v>
      </c>
      <c r="CS40" s="594"/>
      <c r="CT40" s="594"/>
      <c r="CU40" s="594"/>
      <c r="CV40" s="594"/>
      <c r="CW40" s="594"/>
      <c r="CX40" s="594"/>
      <c r="CY40" s="595"/>
      <c r="CZ40" s="627">
        <v>3.1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115227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1228964</v>
      </c>
      <c r="CS42" s="594"/>
      <c r="CT42" s="594"/>
      <c r="CU42" s="594"/>
      <c r="CV42" s="594"/>
      <c r="CW42" s="594"/>
      <c r="CX42" s="594"/>
      <c r="CY42" s="595"/>
      <c r="CZ42" s="627">
        <v>29.8</v>
      </c>
      <c r="DA42" s="676"/>
      <c r="DB42" s="676"/>
      <c r="DC42" s="677"/>
      <c r="DD42" s="602">
        <v>425389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28625</v>
      </c>
      <c r="CS43" s="625"/>
      <c r="CT43" s="625"/>
      <c r="CU43" s="625"/>
      <c r="CV43" s="625"/>
      <c r="CW43" s="625"/>
      <c r="CX43" s="625"/>
      <c r="CY43" s="626"/>
      <c r="CZ43" s="627">
        <v>0.7</v>
      </c>
      <c r="DA43" s="628"/>
      <c r="DB43" s="628"/>
      <c r="DC43" s="629"/>
      <c r="DD43" s="602">
        <v>28625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1228964</v>
      </c>
      <c r="CS44" s="594"/>
      <c r="CT44" s="594"/>
      <c r="CU44" s="594"/>
      <c r="CV44" s="594"/>
      <c r="CW44" s="594"/>
      <c r="CX44" s="594"/>
      <c r="CY44" s="595"/>
      <c r="CZ44" s="627">
        <v>29.8</v>
      </c>
      <c r="DA44" s="676"/>
      <c r="DB44" s="676"/>
      <c r="DC44" s="677"/>
      <c r="DD44" s="602">
        <v>425389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116612</v>
      </c>
      <c r="CS45" s="625"/>
      <c r="CT45" s="625"/>
      <c r="CU45" s="625"/>
      <c r="CV45" s="625"/>
      <c r="CW45" s="625"/>
      <c r="CX45" s="625"/>
      <c r="CY45" s="626"/>
      <c r="CZ45" s="627">
        <v>2.8</v>
      </c>
      <c r="DA45" s="628"/>
      <c r="DB45" s="628"/>
      <c r="DC45" s="629"/>
      <c r="DD45" s="602">
        <v>17427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1106346</v>
      </c>
      <c r="CS46" s="594"/>
      <c r="CT46" s="594"/>
      <c r="CU46" s="594"/>
      <c r="CV46" s="594"/>
      <c r="CW46" s="594"/>
      <c r="CX46" s="594"/>
      <c r="CY46" s="595"/>
      <c r="CZ46" s="627">
        <v>26.9</v>
      </c>
      <c r="DA46" s="676"/>
      <c r="DB46" s="676"/>
      <c r="DC46" s="677"/>
      <c r="DD46" s="602">
        <v>405898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341</v>
      </c>
      <c r="CS47" s="625"/>
      <c r="CT47" s="625"/>
      <c r="CU47" s="625"/>
      <c r="CV47" s="625"/>
      <c r="CW47" s="625"/>
      <c r="CX47" s="625"/>
      <c r="CY47" s="626"/>
      <c r="CZ47" s="627" t="s">
        <v>341</v>
      </c>
      <c r="DA47" s="628"/>
      <c r="DB47" s="628"/>
      <c r="DC47" s="629"/>
      <c r="DD47" s="602" t="s">
        <v>341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4119988</v>
      </c>
      <c r="CS49" s="661"/>
      <c r="CT49" s="661"/>
      <c r="CU49" s="661"/>
      <c r="CV49" s="661"/>
      <c r="CW49" s="661"/>
      <c r="CX49" s="661"/>
      <c r="CY49" s="688"/>
      <c r="CZ49" s="689">
        <v>100</v>
      </c>
      <c r="DA49" s="690"/>
      <c r="DB49" s="690"/>
      <c r="DC49" s="691"/>
      <c r="DD49" s="692">
        <v>2828437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4303</v>
      </c>
      <c r="R7" s="723"/>
      <c r="S7" s="723"/>
      <c r="T7" s="723"/>
      <c r="U7" s="723"/>
      <c r="V7" s="723">
        <v>4120</v>
      </c>
      <c r="W7" s="723"/>
      <c r="X7" s="723"/>
      <c r="Y7" s="723"/>
      <c r="Z7" s="723"/>
      <c r="AA7" s="723">
        <v>183</v>
      </c>
      <c r="AB7" s="723"/>
      <c r="AC7" s="723"/>
      <c r="AD7" s="723"/>
      <c r="AE7" s="724"/>
      <c r="AF7" s="725">
        <v>128</v>
      </c>
      <c r="AG7" s="726"/>
      <c r="AH7" s="726"/>
      <c r="AI7" s="726"/>
      <c r="AJ7" s="727"/>
      <c r="AK7" s="762">
        <v>25</v>
      </c>
      <c r="AL7" s="763"/>
      <c r="AM7" s="763"/>
      <c r="AN7" s="763"/>
      <c r="AO7" s="763"/>
      <c r="AP7" s="763">
        <v>4950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21</v>
      </c>
      <c r="CI7" s="760"/>
      <c r="CJ7" s="760"/>
      <c r="CK7" s="760"/>
      <c r="CL7" s="761"/>
      <c r="CM7" s="759">
        <v>-50</v>
      </c>
      <c r="CN7" s="760"/>
      <c r="CO7" s="760"/>
      <c r="CP7" s="760"/>
      <c r="CQ7" s="761"/>
      <c r="CR7" s="759">
        <v>28</v>
      </c>
      <c r="CS7" s="760"/>
      <c r="CT7" s="760"/>
      <c r="CU7" s="760"/>
      <c r="CV7" s="761"/>
      <c r="CW7" s="759" t="s">
        <v>548</v>
      </c>
      <c r="CX7" s="760"/>
      <c r="CY7" s="760"/>
      <c r="CZ7" s="760"/>
      <c r="DA7" s="761"/>
      <c r="DB7" s="759" t="s">
        <v>552</v>
      </c>
      <c r="DC7" s="760"/>
      <c r="DD7" s="760"/>
      <c r="DE7" s="760"/>
      <c r="DF7" s="761"/>
      <c r="DG7" s="759" t="s">
        <v>552</v>
      </c>
      <c r="DH7" s="760"/>
      <c r="DI7" s="760"/>
      <c r="DJ7" s="760"/>
      <c r="DK7" s="761"/>
      <c r="DL7" s="759" t="s">
        <v>548</v>
      </c>
      <c r="DM7" s="760"/>
      <c r="DN7" s="760"/>
      <c r="DO7" s="760"/>
      <c r="DP7" s="761"/>
      <c r="DQ7" s="759" t="s">
        <v>552</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0</v>
      </c>
      <c r="CI8" s="770"/>
      <c r="CJ8" s="770"/>
      <c r="CK8" s="770"/>
      <c r="CL8" s="771"/>
      <c r="CM8" s="769">
        <v>10</v>
      </c>
      <c r="CN8" s="770"/>
      <c r="CO8" s="770"/>
      <c r="CP8" s="770"/>
      <c r="CQ8" s="771"/>
      <c r="CR8" s="769">
        <v>3</v>
      </c>
      <c r="CS8" s="770"/>
      <c r="CT8" s="770"/>
      <c r="CU8" s="770"/>
      <c r="CV8" s="771"/>
      <c r="CW8" s="769" t="s">
        <v>548</v>
      </c>
      <c r="CX8" s="770"/>
      <c r="CY8" s="770"/>
      <c r="CZ8" s="770"/>
      <c r="DA8" s="771"/>
      <c r="DB8" s="769" t="s">
        <v>552</v>
      </c>
      <c r="DC8" s="770"/>
      <c r="DD8" s="770"/>
      <c r="DE8" s="770"/>
      <c r="DF8" s="771"/>
      <c r="DG8" s="769" t="s">
        <v>548</v>
      </c>
      <c r="DH8" s="770"/>
      <c r="DI8" s="770"/>
      <c r="DJ8" s="770"/>
      <c r="DK8" s="771"/>
      <c r="DL8" s="769" t="s">
        <v>552</v>
      </c>
      <c r="DM8" s="770"/>
      <c r="DN8" s="770"/>
      <c r="DO8" s="770"/>
      <c r="DP8" s="771"/>
      <c r="DQ8" s="769" t="s">
        <v>552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556</v>
      </c>
      <c r="BT9" s="757"/>
      <c r="BU9" s="757"/>
      <c r="BV9" s="757"/>
      <c r="BW9" s="757"/>
      <c r="BX9" s="757"/>
      <c r="BY9" s="757"/>
      <c r="BZ9" s="757"/>
      <c r="CA9" s="757"/>
      <c r="CB9" s="757"/>
      <c r="CC9" s="757"/>
      <c r="CD9" s="757"/>
      <c r="CE9" s="757"/>
      <c r="CF9" s="757"/>
      <c r="CG9" s="758"/>
      <c r="CH9" s="769">
        <v>0</v>
      </c>
      <c r="CI9" s="770"/>
      <c r="CJ9" s="770"/>
      <c r="CK9" s="770"/>
      <c r="CL9" s="771"/>
      <c r="CM9" s="769">
        <v>3</v>
      </c>
      <c r="CN9" s="770"/>
      <c r="CO9" s="770"/>
      <c r="CP9" s="770"/>
      <c r="CQ9" s="771"/>
      <c r="CR9" s="769">
        <v>1</v>
      </c>
      <c r="CS9" s="770"/>
      <c r="CT9" s="770"/>
      <c r="CU9" s="770"/>
      <c r="CV9" s="771"/>
      <c r="CW9" s="769" t="s">
        <v>552</v>
      </c>
      <c r="CX9" s="770"/>
      <c r="CY9" s="770"/>
      <c r="CZ9" s="770"/>
      <c r="DA9" s="771"/>
      <c r="DB9" s="769" t="s">
        <v>552</v>
      </c>
      <c r="DC9" s="770"/>
      <c r="DD9" s="770"/>
      <c r="DE9" s="770"/>
      <c r="DF9" s="771"/>
      <c r="DG9" s="769" t="s">
        <v>552</v>
      </c>
      <c r="DH9" s="770"/>
      <c r="DI9" s="770"/>
      <c r="DJ9" s="770"/>
      <c r="DK9" s="771"/>
      <c r="DL9" s="769" t="s">
        <v>548</v>
      </c>
      <c r="DM9" s="770"/>
      <c r="DN9" s="770"/>
      <c r="DO9" s="770"/>
      <c r="DP9" s="771"/>
      <c r="DQ9" s="769" t="s">
        <v>548</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4303</v>
      </c>
      <c r="R23" s="782"/>
      <c r="S23" s="782"/>
      <c r="T23" s="782"/>
      <c r="U23" s="782"/>
      <c r="V23" s="782">
        <v>4120</v>
      </c>
      <c r="W23" s="782"/>
      <c r="X23" s="782"/>
      <c r="Y23" s="782"/>
      <c r="Z23" s="782"/>
      <c r="AA23" s="782">
        <v>183</v>
      </c>
      <c r="AB23" s="782"/>
      <c r="AC23" s="782"/>
      <c r="AD23" s="782"/>
      <c r="AE23" s="783"/>
      <c r="AF23" s="784">
        <v>128</v>
      </c>
      <c r="AG23" s="782"/>
      <c r="AH23" s="782"/>
      <c r="AI23" s="782"/>
      <c r="AJ23" s="785"/>
      <c r="AK23" s="786"/>
      <c r="AL23" s="787"/>
      <c r="AM23" s="787"/>
      <c r="AN23" s="787"/>
      <c r="AO23" s="787"/>
      <c r="AP23" s="782">
        <v>4950</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364</v>
      </c>
      <c r="R28" s="811"/>
      <c r="S28" s="811"/>
      <c r="T28" s="811"/>
      <c r="U28" s="811"/>
      <c r="V28" s="811">
        <v>358</v>
      </c>
      <c r="W28" s="811"/>
      <c r="X28" s="811"/>
      <c r="Y28" s="811"/>
      <c r="Z28" s="811"/>
      <c r="AA28" s="811">
        <v>6</v>
      </c>
      <c r="AB28" s="811"/>
      <c r="AC28" s="811"/>
      <c r="AD28" s="811"/>
      <c r="AE28" s="812"/>
      <c r="AF28" s="813">
        <v>6</v>
      </c>
      <c r="AG28" s="811"/>
      <c r="AH28" s="811"/>
      <c r="AI28" s="811"/>
      <c r="AJ28" s="814"/>
      <c r="AK28" s="815">
        <v>52</v>
      </c>
      <c r="AL28" s="806"/>
      <c r="AM28" s="806"/>
      <c r="AN28" s="806"/>
      <c r="AO28" s="806"/>
      <c r="AP28" s="806" t="s">
        <v>552</v>
      </c>
      <c r="AQ28" s="806"/>
      <c r="AR28" s="806"/>
      <c r="AS28" s="806"/>
      <c r="AT28" s="806"/>
      <c r="AU28" s="806" t="s">
        <v>552</v>
      </c>
      <c r="AV28" s="806"/>
      <c r="AW28" s="806"/>
      <c r="AX28" s="806"/>
      <c r="AY28" s="806"/>
      <c r="AZ28" s="807" t="s">
        <v>548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77</v>
      </c>
      <c r="R29" s="747"/>
      <c r="S29" s="747"/>
      <c r="T29" s="747"/>
      <c r="U29" s="747"/>
      <c r="V29" s="747">
        <v>71</v>
      </c>
      <c r="W29" s="747"/>
      <c r="X29" s="747"/>
      <c r="Y29" s="747"/>
      <c r="Z29" s="747"/>
      <c r="AA29" s="747">
        <v>6</v>
      </c>
      <c r="AB29" s="747"/>
      <c r="AC29" s="747"/>
      <c r="AD29" s="747"/>
      <c r="AE29" s="748"/>
      <c r="AF29" s="749">
        <v>6</v>
      </c>
      <c r="AG29" s="750"/>
      <c r="AH29" s="750"/>
      <c r="AI29" s="750"/>
      <c r="AJ29" s="751"/>
      <c r="AK29" s="818">
        <v>9</v>
      </c>
      <c r="AL29" s="819"/>
      <c r="AM29" s="819"/>
      <c r="AN29" s="819"/>
      <c r="AO29" s="819"/>
      <c r="AP29" s="819">
        <v>39</v>
      </c>
      <c r="AQ29" s="819"/>
      <c r="AR29" s="819"/>
      <c r="AS29" s="819"/>
      <c r="AT29" s="819"/>
      <c r="AU29" s="819" t="s">
        <v>552</v>
      </c>
      <c r="AV29" s="819"/>
      <c r="AW29" s="819"/>
      <c r="AX29" s="819"/>
      <c r="AY29" s="819"/>
      <c r="AZ29" s="820" t="s">
        <v>548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309</v>
      </c>
      <c r="R30" s="747"/>
      <c r="S30" s="747"/>
      <c r="T30" s="747"/>
      <c r="U30" s="747"/>
      <c r="V30" s="747">
        <v>307</v>
      </c>
      <c r="W30" s="747"/>
      <c r="X30" s="747"/>
      <c r="Y30" s="747"/>
      <c r="Z30" s="747"/>
      <c r="AA30" s="747">
        <v>2</v>
      </c>
      <c r="AB30" s="747"/>
      <c r="AC30" s="747"/>
      <c r="AD30" s="747"/>
      <c r="AE30" s="748"/>
      <c r="AF30" s="749">
        <v>2</v>
      </c>
      <c r="AG30" s="750"/>
      <c r="AH30" s="750"/>
      <c r="AI30" s="750"/>
      <c r="AJ30" s="751"/>
      <c r="AK30" s="818">
        <v>51</v>
      </c>
      <c r="AL30" s="819"/>
      <c r="AM30" s="819"/>
      <c r="AN30" s="819"/>
      <c r="AO30" s="819"/>
      <c r="AP30" s="819" t="s">
        <v>552</v>
      </c>
      <c r="AQ30" s="819"/>
      <c r="AR30" s="819"/>
      <c r="AS30" s="819"/>
      <c r="AT30" s="819"/>
      <c r="AU30" s="819" t="s">
        <v>552</v>
      </c>
      <c r="AV30" s="819"/>
      <c r="AW30" s="819"/>
      <c r="AX30" s="819"/>
      <c r="AY30" s="819"/>
      <c r="AZ30" s="820" t="s">
        <v>552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38</v>
      </c>
      <c r="R31" s="747"/>
      <c r="S31" s="747"/>
      <c r="T31" s="747"/>
      <c r="U31" s="747"/>
      <c r="V31" s="747">
        <v>37</v>
      </c>
      <c r="W31" s="747"/>
      <c r="X31" s="747"/>
      <c r="Y31" s="747"/>
      <c r="Z31" s="747"/>
      <c r="AA31" s="747">
        <v>2</v>
      </c>
      <c r="AB31" s="747"/>
      <c r="AC31" s="747"/>
      <c r="AD31" s="747"/>
      <c r="AE31" s="748"/>
      <c r="AF31" s="749">
        <v>2</v>
      </c>
      <c r="AG31" s="750"/>
      <c r="AH31" s="750"/>
      <c r="AI31" s="750"/>
      <c r="AJ31" s="751"/>
      <c r="AK31" s="818">
        <v>14</v>
      </c>
      <c r="AL31" s="819"/>
      <c r="AM31" s="819"/>
      <c r="AN31" s="819"/>
      <c r="AO31" s="819"/>
      <c r="AP31" s="819" t="s">
        <v>552</v>
      </c>
      <c r="AQ31" s="819"/>
      <c r="AR31" s="819"/>
      <c r="AS31" s="819"/>
      <c r="AT31" s="819"/>
      <c r="AU31" s="819" t="s">
        <v>548</v>
      </c>
      <c r="AV31" s="819"/>
      <c r="AW31" s="819"/>
      <c r="AX31" s="819"/>
      <c r="AY31" s="819"/>
      <c r="AZ31" s="820" t="s">
        <v>552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313</v>
      </c>
      <c r="R32" s="747"/>
      <c r="S32" s="747"/>
      <c r="T32" s="747"/>
      <c r="U32" s="747"/>
      <c r="V32" s="747">
        <v>301</v>
      </c>
      <c r="W32" s="747"/>
      <c r="X32" s="747"/>
      <c r="Y32" s="747"/>
      <c r="Z32" s="747"/>
      <c r="AA32" s="747">
        <v>11</v>
      </c>
      <c r="AB32" s="747"/>
      <c r="AC32" s="747"/>
      <c r="AD32" s="747"/>
      <c r="AE32" s="748"/>
      <c r="AF32" s="749">
        <v>11</v>
      </c>
      <c r="AG32" s="750"/>
      <c r="AH32" s="750"/>
      <c r="AI32" s="750"/>
      <c r="AJ32" s="751"/>
      <c r="AK32" s="818">
        <v>37</v>
      </c>
      <c r="AL32" s="819"/>
      <c r="AM32" s="819"/>
      <c r="AN32" s="819"/>
      <c r="AO32" s="819"/>
      <c r="AP32" s="819">
        <v>53</v>
      </c>
      <c r="AQ32" s="819"/>
      <c r="AR32" s="819"/>
      <c r="AS32" s="819"/>
      <c r="AT32" s="819"/>
      <c r="AU32" s="819">
        <v>5</v>
      </c>
      <c r="AV32" s="819"/>
      <c r="AW32" s="819"/>
      <c r="AX32" s="819"/>
      <c r="AY32" s="819"/>
      <c r="AZ32" s="820" t="s">
        <v>548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434</v>
      </c>
      <c r="R33" s="747"/>
      <c r="S33" s="747"/>
      <c r="T33" s="747"/>
      <c r="U33" s="747"/>
      <c r="V33" s="747">
        <v>433</v>
      </c>
      <c r="W33" s="747"/>
      <c r="X33" s="747"/>
      <c r="Y33" s="747"/>
      <c r="Z33" s="747"/>
      <c r="AA33" s="747">
        <v>1</v>
      </c>
      <c r="AB33" s="747"/>
      <c r="AC33" s="747"/>
      <c r="AD33" s="747"/>
      <c r="AE33" s="748"/>
      <c r="AF33" s="749">
        <v>1</v>
      </c>
      <c r="AG33" s="750"/>
      <c r="AH33" s="750"/>
      <c r="AI33" s="750"/>
      <c r="AJ33" s="751"/>
      <c r="AK33" s="818">
        <v>33</v>
      </c>
      <c r="AL33" s="819"/>
      <c r="AM33" s="819"/>
      <c r="AN33" s="819"/>
      <c r="AO33" s="819"/>
      <c r="AP33" s="819">
        <v>1297</v>
      </c>
      <c r="AQ33" s="819"/>
      <c r="AR33" s="819"/>
      <c r="AS33" s="819"/>
      <c r="AT33" s="819"/>
      <c r="AU33" s="819">
        <v>800</v>
      </c>
      <c r="AV33" s="819"/>
      <c r="AW33" s="819"/>
      <c r="AX33" s="819"/>
      <c r="AY33" s="819"/>
      <c r="AZ33" s="820" t="s">
        <v>548</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119</v>
      </c>
      <c r="R34" s="747"/>
      <c r="S34" s="747"/>
      <c r="T34" s="747"/>
      <c r="U34" s="747"/>
      <c r="V34" s="747">
        <v>117</v>
      </c>
      <c r="W34" s="747"/>
      <c r="X34" s="747"/>
      <c r="Y34" s="747"/>
      <c r="Z34" s="747"/>
      <c r="AA34" s="747">
        <v>1</v>
      </c>
      <c r="AB34" s="747"/>
      <c r="AC34" s="747"/>
      <c r="AD34" s="747"/>
      <c r="AE34" s="748"/>
      <c r="AF34" s="749">
        <v>1</v>
      </c>
      <c r="AG34" s="750"/>
      <c r="AH34" s="750"/>
      <c r="AI34" s="750"/>
      <c r="AJ34" s="751"/>
      <c r="AK34" s="818">
        <v>59</v>
      </c>
      <c r="AL34" s="819"/>
      <c r="AM34" s="819"/>
      <c r="AN34" s="819"/>
      <c r="AO34" s="819"/>
      <c r="AP34" s="819">
        <v>399</v>
      </c>
      <c r="AQ34" s="819"/>
      <c r="AR34" s="819"/>
      <c r="AS34" s="819"/>
      <c r="AT34" s="819"/>
      <c r="AU34" s="819">
        <v>327</v>
      </c>
      <c r="AV34" s="819"/>
      <c r="AW34" s="819"/>
      <c r="AX34" s="819"/>
      <c r="AY34" s="819"/>
      <c r="AZ34" s="820" t="s">
        <v>548</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v>
      </c>
      <c r="AG63" s="830"/>
      <c r="AH63" s="830"/>
      <c r="AI63" s="830"/>
      <c r="AJ63" s="831"/>
      <c r="AK63" s="832"/>
      <c r="AL63" s="827"/>
      <c r="AM63" s="827"/>
      <c r="AN63" s="827"/>
      <c r="AO63" s="827"/>
      <c r="AP63" s="830">
        <v>1788</v>
      </c>
      <c r="AQ63" s="830"/>
      <c r="AR63" s="830"/>
      <c r="AS63" s="830"/>
      <c r="AT63" s="830"/>
      <c r="AU63" s="830">
        <v>1132</v>
      </c>
      <c r="AV63" s="830"/>
      <c r="AW63" s="830"/>
      <c r="AX63" s="830"/>
      <c r="AY63" s="830"/>
      <c r="AZ63" s="834"/>
      <c r="BA63" s="834"/>
      <c r="BB63" s="834"/>
      <c r="BC63" s="834"/>
      <c r="BD63" s="834"/>
      <c r="BE63" s="835"/>
      <c r="BF63" s="835"/>
      <c r="BG63" s="835"/>
      <c r="BH63" s="835"/>
      <c r="BI63" s="836"/>
      <c r="BJ63" s="837" t="s">
        <v>390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540</v>
      </c>
      <c r="C68" s="858"/>
      <c r="D68" s="858"/>
      <c r="E68" s="858"/>
      <c r="F68" s="858"/>
      <c r="G68" s="858"/>
      <c r="H68" s="858"/>
      <c r="I68" s="858"/>
      <c r="J68" s="858"/>
      <c r="K68" s="858"/>
      <c r="L68" s="858"/>
      <c r="M68" s="858"/>
      <c r="N68" s="858"/>
      <c r="O68" s="858"/>
      <c r="P68" s="859"/>
      <c r="Q68" s="860">
        <v>3894</v>
      </c>
      <c r="R68" s="854"/>
      <c r="S68" s="854"/>
      <c r="T68" s="854"/>
      <c r="U68" s="854"/>
      <c r="V68" s="854">
        <v>3865</v>
      </c>
      <c r="W68" s="854"/>
      <c r="X68" s="854"/>
      <c r="Y68" s="854"/>
      <c r="Z68" s="854"/>
      <c r="AA68" s="854">
        <v>29</v>
      </c>
      <c r="AB68" s="854"/>
      <c r="AC68" s="854"/>
      <c r="AD68" s="854"/>
      <c r="AE68" s="854"/>
      <c r="AF68" s="854">
        <v>29</v>
      </c>
      <c r="AG68" s="854"/>
      <c r="AH68" s="854"/>
      <c r="AI68" s="854"/>
      <c r="AJ68" s="854"/>
      <c r="AK68" s="854" t="s">
        <v>552</v>
      </c>
      <c r="AL68" s="854"/>
      <c r="AM68" s="854"/>
      <c r="AN68" s="854"/>
      <c r="AO68" s="854"/>
      <c r="AP68" s="854">
        <v>2242</v>
      </c>
      <c r="AQ68" s="854"/>
      <c r="AR68" s="854"/>
      <c r="AS68" s="854"/>
      <c r="AT68" s="854"/>
      <c r="AU68" s="854">
        <v>66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541</v>
      </c>
      <c r="C69" s="862"/>
      <c r="D69" s="862"/>
      <c r="E69" s="862"/>
      <c r="F69" s="862"/>
      <c r="G69" s="862"/>
      <c r="H69" s="862"/>
      <c r="I69" s="862"/>
      <c r="J69" s="862"/>
      <c r="K69" s="862"/>
      <c r="L69" s="862"/>
      <c r="M69" s="862"/>
      <c r="N69" s="862"/>
      <c r="O69" s="862"/>
      <c r="P69" s="863"/>
      <c r="Q69" s="864">
        <v>14823</v>
      </c>
      <c r="R69" s="819"/>
      <c r="S69" s="819"/>
      <c r="T69" s="819"/>
      <c r="U69" s="819"/>
      <c r="V69" s="819">
        <v>14013</v>
      </c>
      <c r="W69" s="819"/>
      <c r="X69" s="819"/>
      <c r="Y69" s="819"/>
      <c r="Z69" s="819"/>
      <c r="AA69" s="819">
        <v>810</v>
      </c>
      <c r="AB69" s="819"/>
      <c r="AC69" s="819"/>
      <c r="AD69" s="819"/>
      <c r="AE69" s="819"/>
      <c r="AF69" s="819">
        <v>810</v>
      </c>
      <c r="AG69" s="819"/>
      <c r="AH69" s="819"/>
      <c r="AI69" s="819"/>
      <c r="AJ69" s="819"/>
      <c r="AK69" s="819">
        <v>11</v>
      </c>
      <c r="AL69" s="819"/>
      <c r="AM69" s="819"/>
      <c r="AN69" s="819"/>
      <c r="AO69" s="819"/>
      <c r="AP69" s="819" t="s">
        <v>548</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542</v>
      </c>
      <c r="C70" s="862"/>
      <c r="D70" s="862"/>
      <c r="E70" s="862"/>
      <c r="F70" s="862"/>
      <c r="G70" s="862"/>
      <c r="H70" s="862"/>
      <c r="I70" s="862"/>
      <c r="J70" s="862"/>
      <c r="K70" s="862"/>
      <c r="L70" s="862"/>
      <c r="M70" s="862"/>
      <c r="N70" s="862"/>
      <c r="O70" s="862"/>
      <c r="P70" s="863"/>
      <c r="Q70" s="864">
        <v>136</v>
      </c>
      <c r="R70" s="819"/>
      <c r="S70" s="819"/>
      <c r="T70" s="819"/>
      <c r="U70" s="819"/>
      <c r="V70" s="819">
        <v>115</v>
      </c>
      <c r="W70" s="819"/>
      <c r="X70" s="819"/>
      <c r="Y70" s="819"/>
      <c r="Z70" s="819"/>
      <c r="AA70" s="819">
        <v>21</v>
      </c>
      <c r="AB70" s="819"/>
      <c r="AC70" s="819"/>
      <c r="AD70" s="819"/>
      <c r="AE70" s="819"/>
      <c r="AF70" s="819">
        <v>21</v>
      </c>
      <c r="AG70" s="819"/>
      <c r="AH70" s="819"/>
      <c r="AI70" s="819"/>
      <c r="AJ70" s="819"/>
      <c r="AK70" s="819">
        <v>5</v>
      </c>
      <c r="AL70" s="819"/>
      <c r="AM70" s="819"/>
      <c r="AN70" s="819"/>
      <c r="AO70" s="819"/>
      <c r="AP70" s="819" t="s">
        <v>550</v>
      </c>
      <c r="AQ70" s="819"/>
      <c r="AR70" s="819"/>
      <c r="AS70" s="819"/>
      <c r="AT70" s="819"/>
      <c r="AU70" s="819" t="s">
        <v>550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131</v>
      </c>
      <c r="R71" s="819"/>
      <c r="S71" s="819"/>
      <c r="T71" s="819"/>
      <c r="U71" s="819"/>
      <c r="V71" s="819">
        <v>115</v>
      </c>
      <c r="W71" s="819"/>
      <c r="X71" s="819"/>
      <c r="Y71" s="819"/>
      <c r="Z71" s="819"/>
      <c r="AA71" s="819">
        <v>16</v>
      </c>
      <c r="AB71" s="819"/>
      <c r="AC71" s="819"/>
      <c r="AD71" s="819"/>
      <c r="AE71" s="819"/>
      <c r="AF71" s="819">
        <v>16</v>
      </c>
      <c r="AG71" s="819"/>
      <c r="AH71" s="819"/>
      <c r="AI71" s="819"/>
      <c r="AJ71" s="819"/>
      <c r="AK71" s="819" t="s">
        <v>548</v>
      </c>
      <c r="AL71" s="819"/>
      <c r="AM71" s="819"/>
      <c r="AN71" s="819"/>
      <c r="AO71" s="819"/>
      <c r="AP71" s="819" t="s">
        <v>550</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414</v>
      </c>
      <c r="R72" s="819"/>
      <c r="S72" s="819"/>
      <c r="T72" s="819"/>
      <c r="U72" s="819"/>
      <c r="V72" s="819">
        <v>382</v>
      </c>
      <c r="W72" s="819"/>
      <c r="X72" s="819"/>
      <c r="Y72" s="819"/>
      <c r="Z72" s="819"/>
      <c r="AA72" s="819">
        <v>32</v>
      </c>
      <c r="AB72" s="819"/>
      <c r="AC72" s="819"/>
      <c r="AD72" s="819"/>
      <c r="AE72" s="819"/>
      <c r="AF72" s="819">
        <v>32</v>
      </c>
      <c r="AG72" s="819"/>
      <c r="AH72" s="819"/>
      <c r="AI72" s="819"/>
      <c r="AJ72" s="819"/>
      <c r="AK72" s="819" t="s">
        <v>549</v>
      </c>
      <c r="AL72" s="819"/>
      <c r="AM72" s="819"/>
      <c r="AN72" s="819"/>
      <c r="AO72" s="819"/>
      <c r="AP72" s="819" t="s">
        <v>550</v>
      </c>
      <c r="AQ72" s="819"/>
      <c r="AR72" s="819"/>
      <c r="AS72" s="819"/>
      <c r="AT72" s="819"/>
      <c r="AU72" s="819" t="s">
        <v>551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545</v>
      </c>
      <c r="C73" s="862"/>
      <c r="D73" s="862"/>
      <c r="E73" s="862"/>
      <c r="F73" s="862"/>
      <c r="G73" s="862"/>
      <c r="H73" s="862"/>
      <c r="I73" s="862"/>
      <c r="J73" s="862"/>
      <c r="K73" s="862"/>
      <c r="L73" s="862"/>
      <c r="M73" s="862"/>
      <c r="N73" s="862"/>
      <c r="O73" s="862"/>
      <c r="P73" s="863"/>
      <c r="Q73" s="864">
        <v>153181</v>
      </c>
      <c r="R73" s="819"/>
      <c r="S73" s="819"/>
      <c r="T73" s="819"/>
      <c r="U73" s="819"/>
      <c r="V73" s="819">
        <v>144520</v>
      </c>
      <c r="W73" s="819"/>
      <c r="X73" s="819"/>
      <c r="Y73" s="819"/>
      <c r="Z73" s="819"/>
      <c r="AA73" s="819">
        <v>8661</v>
      </c>
      <c r="AB73" s="819"/>
      <c r="AC73" s="819"/>
      <c r="AD73" s="819"/>
      <c r="AE73" s="819"/>
      <c r="AF73" s="819">
        <v>8661</v>
      </c>
      <c r="AG73" s="819"/>
      <c r="AH73" s="819"/>
      <c r="AI73" s="819"/>
      <c r="AJ73" s="819"/>
      <c r="AK73" s="819">
        <v>221</v>
      </c>
      <c r="AL73" s="819"/>
      <c r="AM73" s="819"/>
      <c r="AN73" s="819"/>
      <c r="AO73" s="819"/>
      <c r="AP73" s="819" t="s">
        <v>550</v>
      </c>
      <c r="AQ73" s="819"/>
      <c r="AR73" s="819"/>
      <c r="AS73" s="819"/>
      <c r="AT73" s="819"/>
      <c r="AU73" s="819" t="s">
        <v>550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546</v>
      </c>
      <c r="C74" s="862"/>
      <c r="D74" s="862"/>
      <c r="E74" s="862"/>
      <c r="F74" s="862"/>
      <c r="G74" s="862"/>
      <c r="H74" s="862"/>
      <c r="I74" s="862"/>
      <c r="J74" s="862"/>
      <c r="K74" s="862"/>
      <c r="L74" s="862"/>
      <c r="M74" s="862"/>
      <c r="N74" s="862"/>
      <c r="O74" s="862"/>
      <c r="P74" s="863"/>
      <c r="Q74" s="864">
        <v>615</v>
      </c>
      <c r="R74" s="819"/>
      <c r="S74" s="819"/>
      <c r="T74" s="819"/>
      <c r="U74" s="819"/>
      <c r="V74" s="819">
        <v>603</v>
      </c>
      <c r="W74" s="819"/>
      <c r="X74" s="819"/>
      <c r="Y74" s="819"/>
      <c r="Z74" s="819"/>
      <c r="AA74" s="819">
        <v>12</v>
      </c>
      <c r="AB74" s="819"/>
      <c r="AC74" s="819"/>
      <c r="AD74" s="819"/>
      <c r="AE74" s="819"/>
      <c r="AF74" s="819">
        <v>12</v>
      </c>
      <c r="AG74" s="819"/>
      <c r="AH74" s="819"/>
      <c r="AI74" s="819"/>
      <c r="AJ74" s="819"/>
      <c r="AK74" s="819" t="s">
        <v>548</v>
      </c>
      <c r="AL74" s="819"/>
      <c r="AM74" s="819"/>
      <c r="AN74" s="819"/>
      <c r="AO74" s="819"/>
      <c r="AP74" s="819" t="s">
        <v>550</v>
      </c>
      <c r="AQ74" s="819"/>
      <c r="AR74" s="819"/>
      <c r="AS74" s="819"/>
      <c r="AT74" s="819"/>
      <c r="AU74" s="819" t="s">
        <v>550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547</v>
      </c>
      <c r="C75" s="862"/>
      <c r="D75" s="862"/>
      <c r="E75" s="862"/>
      <c r="F75" s="862"/>
      <c r="G75" s="862"/>
      <c r="H75" s="862"/>
      <c r="I75" s="862"/>
      <c r="J75" s="862"/>
      <c r="K75" s="862"/>
      <c r="L75" s="862"/>
      <c r="M75" s="862"/>
      <c r="N75" s="862"/>
      <c r="O75" s="862"/>
      <c r="P75" s="863"/>
      <c r="Q75" s="867">
        <v>2</v>
      </c>
      <c r="R75" s="868"/>
      <c r="S75" s="868"/>
      <c r="T75" s="868"/>
      <c r="U75" s="818"/>
      <c r="V75" s="869">
        <v>2</v>
      </c>
      <c r="W75" s="868"/>
      <c r="X75" s="868"/>
      <c r="Y75" s="868"/>
      <c r="Z75" s="818"/>
      <c r="AA75" s="869" t="s">
        <v>553</v>
      </c>
      <c r="AB75" s="868"/>
      <c r="AC75" s="868"/>
      <c r="AD75" s="868"/>
      <c r="AE75" s="818"/>
      <c r="AF75" s="869" t="s">
        <v>552</v>
      </c>
      <c r="AG75" s="868"/>
      <c r="AH75" s="868"/>
      <c r="AI75" s="868"/>
      <c r="AJ75" s="818"/>
      <c r="AK75" s="869" t="s">
        <v>552</v>
      </c>
      <c r="AL75" s="868"/>
      <c r="AM75" s="868"/>
      <c r="AN75" s="868"/>
      <c r="AO75" s="818"/>
      <c r="AP75" s="869" t="s">
        <v>552</v>
      </c>
      <c r="AQ75" s="868"/>
      <c r="AR75" s="868"/>
      <c r="AS75" s="868"/>
      <c r="AT75" s="818"/>
      <c r="AU75" s="869" t="s">
        <v>552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9581</v>
      </c>
      <c r="AG88" s="830"/>
      <c r="AH88" s="830"/>
      <c r="AI88" s="830"/>
      <c r="AJ88" s="830"/>
      <c r="AK88" s="827"/>
      <c r="AL88" s="827"/>
      <c r="AM88" s="827"/>
      <c r="AN88" s="827"/>
      <c r="AO88" s="827"/>
      <c r="AP88" s="830">
        <v>2242</v>
      </c>
      <c r="AQ88" s="830"/>
      <c r="AR88" s="830"/>
      <c r="AS88" s="830"/>
      <c r="AT88" s="830"/>
      <c r="AU88" s="830">
        <v>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32</v>
      </c>
      <c r="CS102" s="838"/>
      <c r="CT102" s="838"/>
      <c r="CU102" s="838"/>
      <c r="CV102" s="881"/>
      <c r="CW102" s="880" t="s">
        <v>552</v>
      </c>
      <c r="CX102" s="838"/>
      <c r="CY102" s="838"/>
      <c r="CZ102" s="838"/>
      <c r="DA102" s="881"/>
      <c r="DB102" s="880" t="s">
        <v>552</v>
      </c>
      <c r="DC102" s="838"/>
      <c r="DD102" s="838"/>
      <c r="DE102" s="838"/>
      <c r="DF102" s="881"/>
      <c r="DG102" s="880" t="s">
        <v>548</v>
      </c>
      <c r="DH102" s="838"/>
      <c r="DI102" s="838"/>
      <c r="DJ102" s="838"/>
      <c r="DK102" s="881"/>
      <c r="DL102" s="880" t="s">
        <v>552</v>
      </c>
      <c r="DM102" s="838"/>
      <c r="DN102" s="838"/>
      <c r="DO102" s="838"/>
      <c r="DP102" s="881"/>
      <c r="DQ102" s="880" t="s">
        <v>548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287</v>
      </c>
      <c r="AG109" s="883"/>
      <c r="AH109" s="883"/>
      <c r="AI109" s="883"/>
      <c r="AJ109" s="884"/>
      <c r="AK109" s="882" t="s">
        <v>286</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287</v>
      </c>
      <c r="BW109" s="883"/>
      <c r="BX109" s="883"/>
      <c r="BY109" s="883"/>
      <c r="BZ109" s="884"/>
      <c r="CA109" s="882" t="s">
        <v>286</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287</v>
      </c>
      <c r="DM109" s="883"/>
      <c r="DN109" s="883"/>
      <c r="DO109" s="883"/>
      <c r="DP109" s="884"/>
      <c r="DQ109" s="882" t="s">
        <v>286</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443866</v>
      </c>
      <c r="AB110" s="890"/>
      <c r="AC110" s="890"/>
      <c r="AD110" s="890"/>
      <c r="AE110" s="891"/>
      <c r="AF110" s="892">
        <v>503738</v>
      </c>
      <c r="AG110" s="890"/>
      <c r="AH110" s="890"/>
      <c r="AI110" s="890"/>
      <c r="AJ110" s="891"/>
      <c r="AK110" s="892">
        <v>527200</v>
      </c>
      <c r="AL110" s="890"/>
      <c r="AM110" s="890"/>
      <c r="AN110" s="890"/>
      <c r="AO110" s="891"/>
      <c r="AP110" s="893">
        <v>35.200000000000003</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4715395</v>
      </c>
      <c r="BR110" s="927"/>
      <c r="BS110" s="927"/>
      <c r="BT110" s="927"/>
      <c r="BU110" s="927"/>
      <c r="BV110" s="927">
        <v>4729061</v>
      </c>
      <c r="BW110" s="927"/>
      <c r="BX110" s="927"/>
      <c r="BY110" s="927"/>
      <c r="BZ110" s="927"/>
      <c r="CA110" s="927">
        <v>4949672</v>
      </c>
      <c r="CB110" s="927"/>
      <c r="CC110" s="927"/>
      <c r="CD110" s="927"/>
      <c r="CE110" s="927"/>
      <c r="CF110" s="941">
        <v>330.1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390</v>
      </c>
      <c r="AB112" s="959"/>
      <c r="AC112" s="959"/>
      <c r="AD112" s="959"/>
      <c r="AE112" s="960"/>
      <c r="AF112" s="961" t="s">
        <v>390</v>
      </c>
      <c r="AG112" s="959"/>
      <c r="AH112" s="959"/>
      <c r="AI112" s="959"/>
      <c r="AJ112" s="960"/>
      <c r="AK112" s="961" t="s">
        <v>390</v>
      </c>
      <c r="AL112" s="959"/>
      <c r="AM112" s="959"/>
      <c r="AN112" s="959"/>
      <c r="AO112" s="960"/>
      <c r="AP112" s="962" t="s">
        <v>390</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869196</v>
      </c>
      <c r="BR112" s="920"/>
      <c r="BS112" s="920"/>
      <c r="BT112" s="920"/>
      <c r="BU112" s="920"/>
      <c r="BV112" s="920">
        <v>964630</v>
      </c>
      <c r="BW112" s="920"/>
      <c r="BX112" s="920"/>
      <c r="BY112" s="920"/>
      <c r="BZ112" s="920"/>
      <c r="CA112" s="920">
        <v>1132348</v>
      </c>
      <c r="CB112" s="920"/>
      <c r="CC112" s="920"/>
      <c r="CD112" s="920"/>
      <c r="CE112" s="920"/>
      <c r="CF112" s="914">
        <v>75.5</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390</v>
      </c>
      <c r="DH112" s="920"/>
      <c r="DI112" s="920"/>
      <c r="DJ112" s="920"/>
      <c r="DK112" s="920"/>
      <c r="DL112" s="920" t="s">
        <v>390</v>
      </c>
      <c r="DM112" s="920"/>
      <c r="DN112" s="920"/>
      <c r="DO112" s="920"/>
      <c r="DP112" s="920"/>
      <c r="DQ112" s="920" t="s">
        <v>390</v>
      </c>
      <c r="DR112" s="920"/>
      <c r="DS112" s="920"/>
      <c r="DT112" s="920"/>
      <c r="DU112" s="920"/>
      <c r="DV112" s="921" t="s">
        <v>390</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44946</v>
      </c>
      <c r="AB113" s="934"/>
      <c r="AC113" s="934"/>
      <c r="AD113" s="934"/>
      <c r="AE113" s="935"/>
      <c r="AF113" s="936">
        <v>44588</v>
      </c>
      <c r="AG113" s="934"/>
      <c r="AH113" s="934"/>
      <c r="AI113" s="934"/>
      <c r="AJ113" s="935"/>
      <c r="AK113" s="936">
        <v>59618</v>
      </c>
      <c r="AL113" s="934"/>
      <c r="AM113" s="934"/>
      <c r="AN113" s="934"/>
      <c r="AO113" s="935"/>
      <c r="AP113" s="937">
        <v>4</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74170</v>
      </c>
      <c r="BR113" s="920"/>
      <c r="BS113" s="920"/>
      <c r="BT113" s="920"/>
      <c r="BU113" s="920"/>
      <c r="BV113" s="920">
        <v>70853</v>
      </c>
      <c r="BW113" s="920"/>
      <c r="BX113" s="920"/>
      <c r="BY113" s="920"/>
      <c r="BZ113" s="920"/>
      <c r="CA113" s="920">
        <v>65503</v>
      </c>
      <c r="CB113" s="920"/>
      <c r="CC113" s="920"/>
      <c r="CD113" s="920"/>
      <c r="CE113" s="920"/>
      <c r="CF113" s="914">
        <v>4.4000000000000004</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390</v>
      </c>
      <c r="DH113" s="959"/>
      <c r="DI113" s="959"/>
      <c r="DJ113" s="959"/>
      <c r="DK113" s="960"/>
      <c r="DL113" s="961" t="s">
        <v>390</v>
      </c>
      <c r="DM113" s="959"/>
      <c r="DN113" s="959"/>
      <c r="DO113" s="959"/>
      <c r="DP113" s="960"/>
      <c r="DQ113" s="961" t="s">
        <v>390</v>
      </c>
      <c r="DR113" s="959"/>
      <c r="DS113" s="959"/>
      <c r="DT113" s="959"/>
      <c r="DU113" s="960"/>
      <c r="DV113" s="962" t="s">
        <v>390</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5538</v>
      </c>
      <c r="AB114" s="959"/>
      <c r="AC114" s="959"/>
      <c r="AD114" s="959"/>
      <c r="AE114" s="960"/>
      <c r="AF114" s="961">
        <v>6037</v>
      </c>
      <c r="AG114" s="959"/>
      <c r="AH114" s="959"/>
      <c r="AI114" s="959"/>
      <c r="AJ114" s="960"/>
      <c r="AK114" s="961">
        <v>5847</v>
      </c>
      <c r="AL114" s="959"/>
      <c r="AM114" s="959"/>
      <c r="AN114" s="959"/>
      <c r="AO114" s="960"/>
      <c r="AP114" s="962">
        <v>0.4</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303904</v>
      </c>
      <c r="BR114" s="920"/>
      <c r="BS114" s="920"/>
      <c r="BT114" s="920"/>
      <c r="BU114" s="920"/>
      <c r="BV114" s="920">
        <v>328197</v>
      </c>
      <c r="BW114" s="920"/>
      <c r="BX114" s="920"/>
      <c r="BY114" s="920"/>
      <c r="BZ114" s="920"/>
      <c r="CA114" s="920">
        <v>282387</v>
      </c>
      <c r="CB114" s="920"/>
      <c r="CC114" s="920"/>
      <c r="CD114" s="920"/>
      <c r="CE114" s="920"/>
      <c r="CF114" s="914">
        <v>18.8</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390</v>
      </c>
      <c r="DH114" s="959"/>
      <c r="DI114" s="959"/>
      <c r="DJ114" s="959"/>
      <c r="DK114" s="960"/>
      <c r="DL114" s="961" t="s">
        <v>390</v>
      </c>
      <c r="DM114" s="959"/>
      <c r="DN114" s="959"/>
      <c r="DO114" s="959"/>
      <c r="DP114" s="960"/>
      <c r="DQ114" s="961" t="s">
        <v>390</v>
      </c>
      <c r="DR114" s="959"/>
      <c r="DS114" s="959"/>
      <c r="DT114" s="959"/>
      <c r="DU114" s="960"/>
      <c r="DV114" s="962" t="s">
        <v>390</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3003</v>
      </c>
      <c r="AB115" s="934"/>
      <c r="AC115" s="934"/>
      <c r="AD115" s="934"/>
      <c r="AE115" s="935"/>
      <c r="AF115" s="936">
        <v>2689</v>
      </c>
      <c r="AG115" s="934"/>
      <c r="AH115" s="934"/>
      <c r="AI115" s="934"/>
      <c r="AJ115" s="935"/>
      <c r="AK115" s="936">
        <v>2245</v>
      </c>
      <c r="AL115" s="934"/>
      <c r="AM115" s="934"/>
      <c r="AN115" s="934"/>
      <c r="AO115" s="935"/>
      <c r="AP115" s="937">
        <v>0.1</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390</v>
      </c>
      <c r="BR115" s="920"/>
      <c r="BS115" s="920"/>
      <c r="BT115" s="920"/>
      <c r="BU115" s="920"/>
      <c r="BV115" s="920" t="s">
        <v>390</v>
      </c>
      <c r="BW115" s="920"/>
      <c r="BX115" s="920"/>
      <c r="BY115" s="920"/>
      <c r="BZ115" s="920"/>
      <c r="CA115" s="920" t="s">
        <v>390</v>
      </c>
      <c r="CB115" s="920"/>
      <c r="CC115" s="920"/>
      <c r="CD115" s="920"/>
      <c r="CE115" s="920"/>
      <c r="CF115" s="914" t="s">
        <v>390</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390</v>
      </c>
      <c r="DH115" s="959"/>
      <c r="DI115" s="959"/>
      <c r="DJ115" s="959"/>
      <c r="DK115" s="960"/>
      <c r="DL115" s="961" t="s">
        <v>390</v>
      </c>
      <c r="DM115" s="959"/>
      <c r="DN115" s="959"/>
      <c r="DO115" s="959"/>
      <c r="DP115" s="960"/>
      <c r="DQ115" s="961" t="s">
        <v>390</v>
      </c>
      <c r="DR115" s="959"/>
      <c r="DS115" s="959"/>
      <c r="DT115" s="959"/>
      <c r="DU115" s="960"/>
      <c r="DV115" s="962" t="s">
        <v>390</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208</v>
      </c>
      <c r="AB116" s="959"/>
      <c r="AC116" s="959"/>
      <c r="AD116" s="959"/>
      <c r="AE116" s="960"/>
      <c r="AF116" s="961">
        <v>45</v>
      </c>
      <c r="AG116" s="959"/>
      <c r="AH116" s="959"/>
      <c r="AI116" s="959"/>
      <c r="AJ116" s="960"/>
      <c r="AK116" s="961">
        <v>483</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390</v>
      </c>
      <c r="BR116" s="920"/>
      <c r="BS116" s="920"/>
      <c r="BT116" s="920"/>
      <c r="BU116" s="920"/>
      <c r="BV116" s="920" t="s">
        <v>390</v>
      </c>
      <c r="BW116" s="920"/>
      <c r="BX116" s="920"/>
      <c r="BY116" s="920"/>
      <c r="BZ116" s="920"/>
      <c r="CA116" s="920" t="s">
        <v>390</v>
      </c>
      <c r="CB116" s="920"/>
      <c r="CC116" s="920"/>
      <c r="CD116" s="920"/>
      <c r="CE116" s="920"/>
      <c r="CF116" s="914" t="s">
        <v>390</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390</v>
      </c>
      <c r="DH116" s="959"/>
      <c r="DI116" s="959"/>
      <c r="DJ116" s="959"/>
      <c r="DK116" s="960"/>
      <c r="DL116" s="961" t="s">
        <v>390</v>
      </c>
      <c r="DM116" s="959"/>
      <c r="DN116" s="959"/>
      <c r="DO116" s="959"/>
      <c r="DP116" s="960"/>
      <c r="DQ116" s="961" t="s">
        <v>390</v>
      </c>
      <c r="DR116" s="959"/>
      <c r="DS116" s="959"/>
      <c r="DT116" s="959"/>
      <c r="DU116" s="960"/>
      <c r="DV116" s="962" t="s">
        <v>390</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497561</v>
      </c>
      <c r="AB117" s="966"/>
      <c r="AC117" s="966"/>
      <c r="AD117" s="966"/>
      <c r="AE117" s="967"/>
      <c r="AF117" s="965">
        <v>557097</v>
      </c>
      <c r="AG117" s="966"/>
      <c r="AH117" s="966"/>
      <c r="AI117" s="966"/>
      <c r="AJ117" s="967"/>
      <c r="AK117" s="965">
        <v>595393</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v>3691</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287</v>
      </c>
      <c r="AG118" s="883"/>
      <c r="AH118" s="883"/>
      <c r="AI118" s="883"/>
      <c r="AJ118" s="884"/>
      <c r="AK118" s="882" t="s">
        <v>286</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5962665</v>
      </c>
      <c r="BR118" s="986"/>
      <c r="BS118" s="986"/>
      <c r="BT118" s="986"/>
      <c r="BU118" s="986"/>
      <c r="BV118" s="986">
        <v>6096432</v>
      </c>
      <c r="BW118" s="986"/>
      <c r="BX118" s="986"/>
      <c r="BY118" s="986"/>
      <c r="BZ118" s="986"/>
      <c r="CA118" s="986">
        <v>6429910</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2189326</v>
      </c>
      <c r="BR119" s="927"/>
      <c r="BS119" s="927"/>
      <c r="BT119" s="927"/>
      <c r="BU119" s="927"/>
      <c r="BV119" s="927">
        <v>2163064</v>
      </c>
      <c r="BW119" s="927"/>
      <c r="BX119" s="927"/>
      <c r="BY119" s="927"/>
      <c r="BZ119" s="927"/>
      <c r="CA119" s="927">
        <v>1981119</v>
      </c>
      <c r="CB119" s="927"/>
      <c r="CC119" s="927"/>
      <c r="CD119" s="927"/>
      <c r="CE119" s="927"/>
      <c r="CF119" s="941">
        <v>132.1</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683</v>
      </c>
      <c r="BR120" s="920"/>
      <c r="BS120" s="920"/>
      <c r="BT120" s="920"/>
      <c r="BU120" s="920"/>
      <c r="BV120" s="920">
        <v>515</v>
      </c>
      <c r="BW120" s="920"/>
      <c r="BX120" s="920"/>
      <c r="BY120" s="920"/>
      <c r="BZ120" s="920"/>
      <c r="CA120" s="920">
        <v>345</v>
      </c>
      <c r="CB120" s="920"/>
      <c r="CC120" s="920"/>
      <c r="CD120" s="920"/>
      <c r="CE120" s="920"/>
      <c r="CF120" s="914">
        <v>0</v>
      </c>
      <c r="CG120" s="915"/>
      <c r="CH120" s="915"/>
      <c r="CI120" s="915"/>
      <c r="CJ120" s="915"/>
      <c r="CK120" s="1013" t="s">
        <v>444</v>
      </c>
      <c r="CL120" s="1014"/>
      <c r="CM120" s="1014"/>
      <c r="CN120" s="1014"/>
      <c r="CO120" s="1015"/>
      <c r="CP120" s="1021" t="s">
        <v>445</v>
      </c>
      <c r="CQ120" s="1022"/>
      <c r="CR120" s="1022"/>
      <c r="CS120" s="1022"/>
      <c r="CT120" s="1022"/>
      <c r="CU120" s="1022"/>
      <c r="CV120" s="1022"/>
      <c r="CW120" s="1022"/>
      <c r="CX120" s="1022"/>
      <c r="CY120" s="1022"/>
      <c r="CZ120" s="1022"/>
      <c r="DA120" s="1022"/>
      <c r="DB120" s="1022"/>
      <c r="DC120" s="1022"/>
      <c r="DD120" s="1022"/>
      <c r="DE120" s="1022"/>
      <c r="DF120" s="1023"/>
      <c r="DG120" s="926">
        <v>509739</v>
      </c>
      <c r="DH120" s="927"/>
      <c r="DI120" s="927"/>
      <c r="DJ120" s="927"/>
      <c r="DK120" s="927"/>
      <c r="DL120" s="927">
        <v>627498</v>
      </c>
      <c r="DM120" s="927"/>
      <c r="DN120" s="927"/>
      <c r="DO120" s="927"/>
      <c r="DP120" s="927"/>
      <c r="DQ120" s="927">
        <v>800453</v>
      </c>
      <c r="DR120" s="927"/>
      <c r="DS120" s="927"/>
      <c r="DT120" s="927"/>
      <c r="DU120" s="927"/>
      <c r="DV120" s="928">
        <v>53.4</v>
      </c>
      <c r="DW120" s="928"/>
      <c r="DX120" s="928"/>
      <c r="DY120" s="928"/>
      <c r="DZ120" s="929"/>
    </row>
    <row r="121" spans="1:130" s="197" customFormat="1" ht="26.25" customHeight="1">
      <c r="A121" s="975"/>
      <c r="B121" s="946"/>
      <c r="C121" s="1010" t="s">
        <v>446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447</v>
      </c>
      <c r="BA121" s="971"/>
      <c r="BB121" s="971"/>
      <c r="BC121" s="971"/>
      <c r="BD121" s="971"/>
      <c r="BE121" s="971"/>
      <c r="BF121" s="971"/>
      <c r="BG121" s="971"/>
      <c r="BH121" s="971"/>
      <c r="BI121" s="971"/>
      <c r="BJ121" s="971"/>
      <c r="BK121" s="971"/>
      <c r="BL121" s="971"/>
      <c r="BM121" s="971"/>
      <c r="BN121" s="971"/>
      <c r="BO121" s="971"/>
      <c r="BP121" s="972"/>
      <c r="BQ121" s="985">
        <v>4455603</v>
      </c>
      <c r="BR121" s="986"/>
      <c r="BS121" s="986"/>
      <c r="BT121" s="986"/>
      <c r="BU121" s="986"/>
      <c r="BV121" s="986">
        <v>4613851</v>
      </c>
      <c r="BW121" s="986"/>
      <c r="BX121" s="986"/>
      <c r="BY121" s="986"/>
      <c r="BZ121" s="986"/>
      <c r="CA121" s="986">
        <v>4782372</v>
      </c>
      <c r="CB121" s="986"/>
      <c r="CC121" s="986"/>
      <c r="CD121" s="986"/>
      <c r="CE121" s="986"/>
      <c r="CF121" s="1024">
        <v>318.89999999999998</v>
      </c>
      <c r="CG121" s="1025"/>
      <c r="CH121" s="1025"/>
      <c r="CI121" s="1025"/>
      <c r="CJ121" s="1025"/>
      <c r="CK121" s="1016"/>
      <c r="CL121" s="1017"/>
      <c r="CM121" s="1017"/>
      <c r="CN121" s="1017"/>
      <c r="CO121" s="1018"/>
      <c r="CP121" s="1007" t="s">
        <v>448</v>
      </c>
      <c r="CQ121" s="1008"/>
      <c r="CR121" s="1008"/>
      <c r="CS121" s="1008"/>
      <c r="CT121" s="1008"/>
      <c r="CU121" s="1008"/>
      <c r="CV121" s="1008"/>
      <c r="CW121" s="1008"/>
      <c r="CX121" s="1008"/>
      <c r="CY121" s="1008"/>
      <c r="CZ121" s="1008"/>
      <c r="DA121" s="1008"/>
      <c r="DB121" s="1008"/>
      <c r="DC121" s="1008"/>
      <c r="DD121" s="1008"/>
      <c r="DE121" s="1008"/>
      <c r="DF121" s="1009"/>
      <c r="DG121" s="919">
        <v>353096</v>
      </c>
      <c r="DH121" s="920"/>
      <c r="DI121" s="920"/>
      <c r="DJ121" s="920"/>
      <c r="DK121" s="920"/>
      <c r="DL121" s="920">
        <v>331577</v>
      </c>
      <c r="DM121" s="920"/>
      <c r="DN121" s="920"/>
      <c r="DO121" s="920"/>
      <c r="DP121" s="920"/>
      <c r="DQ121" s="920">
        <v>326705</v>
      </c>
      <c r="DR121" s="920"/>
      <c r="DS121" s="920"/>
      <c r="DT121" s="920"/>
      <c r="DU121" s="920"/>
      <c r="DV121" s="921">
        <v>21.8</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449</v>
      </c>
      <c r="BP122" s="994"/>
      <c r="BQ122" s="1034">
        <v>6645612</v>
      </c>
      <c r="BR122" s="1035"/>
      <c r="BS122" s="1035"/>
      <c r="BT122" s="1035"/>
      <c r="BU122" s="1035"/>
      <c r="BV122" s="1035">
        <v>6777430</v>
      </c>
      <c r="BW122" s="1035"/>
      <c r="BX122" s="1035"/>
      <c r="BY122" s="1035"/>
      <c r="BZ122" s="1035"/>
      <c r="CA122" s="1035">
        <v>6763836</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3003</v>
      </c>
      <c r="AB127" s="959"/>
      <c r="AC127" s="959"/>
      <c r="AD127" s="959"/>
      <c r="AE127" s="960"/>
      <c r="AF127" s="961">
        <v>2689</v>
      </c>
      <c r="AG127" s="959"/>
      <c r="AH127" s="959"/>
      <c r="AI127" s="959"/>
      <c r="AJ127" s="960"/>
      <c r="AK127" s="961">
        <v>2245</v>
      </c>
      <c r="AL127" s="959"/>
      <c r="AM127" s="959"/>
      <c r="AN127" s="959"/>
      <c r="AO127" s="960"/>
      <c r="AP127" s="962">
        <v>0.1</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390</v>
      </c>
      <c r="DH127" s="1048"/>
      <c r="DI127" s="1048"/>
      <c r="DJ127" s="1048"/>
      <c r="DK127" s="1048"/>
      <c r="DL127" s="1048" t="s">
        <v>390</v>
      </c>
      <c r="DM127" s="1048"/>
      <c r="DN127" s="1048"/>
      <c r="DO127" s="1048"/>
      <c r="DP127" s="1048"/>
      <c r="DQ127" s="1048" t="s">
        <v>390</v>
      </c>
      <c r="DR127" s="1048"/>
      <c r="DS127" s="1048"/>
      <c r="DT127" s="1048"/>
      <c r="DU127" s="1048"/>
      <c r="DV127" s="1049" t="s">
        <v>390</v>
      </c>
      <c r="DW127" s="1049"/>
      <c r="DX127" s="1049"/>
      <c r="DY127" s="1049"/>
      <c r="DZ127" s="1050"/>
    </row>
    <row r="128" spans="1:130" s="197" customFormat="1" ht="26.25" customHeight="1">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175</v>
      </c>
      <c r="AB128" s="1090"/>
      <c r="AC128" s="1090"/>
      <c r="AD128" s="1090"/>
      <c r="AE128" s="1091"/>
      <c r="AF128" s="1092">
        <v>175</v>
      </c>
      <c r="AG128" s="1090"/>
      <c r="AH128" s="1090"/>
      <c r="AI128" s="1090"/>
      <c r="AJ128" s="1091"/>
      <c r="AK128" s="1092">
        <v>175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390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1927002</v>
      </c>
      <c r="AB129" s="959"/>
      <c r="AC129" s="959"/>
      <c r="AD129" s="959"/>
      <c r="AE129" s="960"/>
      <c r="AF129" s="961">
        <v>1984656</v>
      </c>
      <c r="AG129" s="959"/>
      <c r="AH129" s="959"/>
      <c r="AI129" s="959"/>
      <c r="AJ129" s="960"/>
      <c r="AK129" s="961">
        <v>1950208</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373861</v>
      </c>
      <c r="AB130" s="959"/>
      <c r="AC130" s="959"/>
      <c r="AD130" s="959"/>
      <c r="AE130" s="960"/>
      <c r="AF130" s="961">
        <v>424779</v>
      </c>
      <c r="AG130" s="959"/>
      <c r="AH130" s="959"/>
      <c r="AI130" s="959"/>
      <c r="AJ130" s="960"/>
      <c r="AK130" s="961">
        <v>450601</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1553141</v>
      </c>
      <c r="AB131" s="998"/>
      <c r="AC131" s="998"/>
      <c r="AD131" s="998"/>
      <c r="AE131" s="999"/>
      <c r="AF131" s="1000">
        <v>1559877</v>
      </c>
      <c r="AG131" s="998"/>
      <c r="AH131" s="998"/>
      <c r="AI131" s="998"/>
      <c r="AJ131" s="999"/>
      <c r="AK131" s="1000">
        <v>1499607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7.9532379869999996</v>
      </c>
      <c r="AB132" s="1104"/>
      <c r="AC132" s="1104"/>
      <c r="AD132" s="1104"/>
      <c r="AE132" s="1105"/>
      <c r="AF132" s="1106">
        <v>8.4713730629999997</v>
      </c>
      <c r="AG132" s="1104"/>
      <c r="AH132" s="1104"/>
      <c r="AI132" s="1104"/>
      <c r="AJ132" s="1105"/>
      <c r="AK132" s="1106">
        <v>9.643659972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9.4</v>
      </c>
      <c r="AB133" s="1111"/>
      <c r="AC133" s="1111"/>
      <c r="AD133" s="1111"/>
      <c r="AE133" s="1112"/>
      <c r="AF133" s="1110">
        <v>8.3000000000000007</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19" t="s">
        <v>481</v>
      </c>
      <c r="H9" s="1120"/>
      <c r="I9" s="1120"/>
      <c r="J9" s="1121"/>
      <c r="K9" s="263">
        <v>373645</v>
      </c>
      <c r="L9" s="264">
        <v>137927</v>
      </c>
      <c r="M9" s="265">
        <v>156414</v>
      </c>
      <c r="N9" s="266">
        <v>-11.8</v>
      </c>
    </row>
    <row r="10" spans="1:16">
      <c r="A10" s="248"/>
      <c r="B10" s="244"/>
      <c r="C10" s="244"/>
      <c r="D10" s="244"/>
      <c r="E10" s="244"/>
      <c r="F10" s="244"/>
      <c r="G10" s="1119" t="s">
        <v>482</v>
      </c>
      <c r="H10" s="1120"/>
      <c r="I10" s="1120"/>
      <c r="J10" s="1121"/>
      <c r="K10" s="267">
        <v>31143</v>
      </c>
      <c r="L10" s="268">
        <v>11496</v>
      </c>
      <c r="M10" s="269">
        <v>16746</v>
      </c>
      <c r="N10" s="270">
        <v>-31.4</v>
      </c>
    </row>
    <row r="11" spans="1:16" ht="13.5" customHeight="1">
      <c r="A11" s="248"/>
      <c r="B11" s="244"/>
      <c r="C11" s="244"/>
      <c r="D11" s="244"/>
      <c r="E11" s="244"/>
      <c r="F11" s="244"/>
      <c r="G11" s="1119" t="s">
        <v>483</v>
      </c>
      <c r="H11" s="1120"/>
      <c r="I11" s="1120"/>
      <c r="J11" s="1121"/>
      <c r="K11" s="267">
        <v>83705</v>
      </c>
      <c r="L11" s="268">
        <v>30899</v>
      </c>
      <c r="M11" s="269">
        <v>26001</v>
      </c>
      <c r="N11" s="270">
        <v>18.8</v>
      </c>
    </row>
    <row r="12" spans="1:16" ht="13.5" customHeight="1">
      <c r="A12" s="248"/>
      <c r="B12" s="244"/>
      <c r="C12" s="244"/>
      <c r="D12" s="244"/>
      <c r="E12" s="244"/>
      <c r="F12" s="244"/>
      <c r="G12" s="1119" t="s">
        <v>484</v>
      </c>
      <c r="H12" s="1120"/>
      <c r="I12" s="1120"/>
      <c r="J12" s="1121"/>
      <c r="K12" s="267" t="s">
        <v>485</v>
      </c>
      <c r="L12" s="268" t="s">
        <v>485</v>
      </c>
      <c r="M12" s="269">
        <v>2108</v>
      </c>
      <c r="N12" s="270" t="s">
        <v>485</v>
      </c>
    </row>
    <row r="13" spans="1:16" ht="13.5" customHeight="1">
      <c r="A13" s="248"/>
      <c r="B13" s="244"/>
      <c r="C13" s="244"/>
      <c r="D13" s="244"/>
      <c r="E13" s="244"/>
      <c r="F13" s="244"/>
      <c r="G13" s="1119" t="s">
        <v>486</v>
      </c>
      <c r="H13" s="1120"/>
      <c r="I13" s="1120"/>
      <c r="J13" s="1121"/>
      <c r="K13" s="267" t="s">
        <v>485</v>
      </c>
      <c r="L13" s="268" t="s">
        <v>485</v>
      </c>
      <c r="M13" s="269" t="s">
        <v>485</v>
      </c>
      <c r="N13" s="270" t="s">
        <v>485</v>
      </c>
    </row>
    <row r="14" spans="1:16" ht="13.5" customHeight="1">
      <c r="A14" s="248"/>
      <c r="B14" s="244"/>
      <c r="C14" s="244"/>
      <c r="D14" s="244"/>
      <c r="E14" s="244"/>
      <c r="F14" s="244"/>
      <c r="G14" s="1119" t="s">
        <v>487</v>
      </c>
      <c r="H14" s="1120"/>
      <c r="I14" s="1120"/>
      <c r="J14" s="1121"/>
      <c r="K14" s="267">
        <v>39401</v>
      </c>
      <c r="L14" s="268">
        <v>14544</v>
      </c>
      <c r="M14" s="269">
        <v>6363</v>
      </c>
      <c r="N14" s="270">
        <v>128.6</v>
      </c>
    </row>
    <row r="15" spans="1:16" ht="13.5" customHeight="1">
      <c r="A15" s="248"/>
      <c r="B15" s="244"/>
      <c r="C15" s="244"/>
      <c r="D15" s="244"/>
      <c r="E15" s="244"/>
      <c r="F15" s="244"/>
      <c r="G15" s="1119" t="s">
        <v>488</v>
      </c>
      <c r="H15" s="1120"/>
      <c r="I15" s="1120"/>
      <c r="J15" s="1121"/>
      <c r="K15" s="267">
        <v>28625</v>
      </c>
      <c r="L15" s="268">
        <v>10567</v>
      </c>
      <c r="M15" s="269">
        <v>3826</v>
      </c>
      <c r="N15" s="270">
        <v>176.2</v>
      </c>
    </row>
    <row r="16" spans="1:16">
      <c r="A16" s="248"/>
      <c r="B16" s="244"/>
      <c r="C16" s="244"/>
      <c r="D16" s="244"/>
      <c r="E16" s="244"/>
      <c r="F16" s="244"/>
      <c r="G16" s="1122" t="s">
        <v>489</v>
      </c>
      <c r="H16" s="1123"/>
      <c r="I16" s="1123"/>
      <c r="J16" s="1124"/>
      <c r="K16" s="268">
        <v>-53387</v>
      </c>
      <c r="L16" s="268">
        <v>-19707</v>
      </c>
      <c r="M16" s="269">
        <v>-16347</v>
      </c>
      <c r="N16" s="270">
        <v>20.6</v>
      </c>
    </row>
    <row r="17" spans="1:16">
      <c r="A17" s="248"/>
      <c r="B17" s="244"/>
      <c r="C17" s="244"/>
      <c r="D17" s="244"/>
      <c r="E17" s="244"/>
      <c r="F17" s="244"/>
      <c r="G17" s="1122" t="s">
        <v>171</v>
      </c>
      <c r="H17" s="1123"/>
      <c r="I17" s="1123"/>
      <c r="J17" s="1124"/>
      <c r="K17" s="268">
        <v>503132</v>
      </c>
      <c r="L17" s="268">
        <v>185726</v>
      </c>
      <c r="M17" s="269">
        <v>195111</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14" t="s">
        <v>494</v>
      </c>
      <c r="H21" s="1115"/>
      <c r="I21" s="1115"/>
      <c r="J21" s="1116"/>
      <c r="K21" s="280">
        <v>13.66</v>
      </c>
      <c r="L21" s="281">
        <v>17.329999999999998</v>
      </c>
      <c r="M21" s="282">
        <v>-3.67</v>
      </c>
      <c r="N21" s="249"/>
      <c r="O21" s="283"/>
      <c r="P21" s="279"/>
    </row>
    <row r="22" spans="1:16" s="284" customFormat="1">
      <c r="A22" s="279"/>
      <c r="B22" s="249"/>
      <c r="C22" s="249"/>
      <c r="D22" s="249"/>
      <c r="E22" s="249"/>
      <c r="F22" s="249"/>
      <c r="G22" s="1114" t="s">
        <v>495</v>
      </c>
      <c r="H22" s="1115"/>
      <c r="I22" s="1115"/>
      <c r="J22" s="1116"/>
      <c r="K22" s="285">
        <v>94.3</v>
      </c>
      <c r="L22" s="286">
        <v>94.6</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30" t="s">
        <v>498</v>
      </c>
      <c r="H32" s="1131"/>
      <c r="I32" s="1131"/>
      <c r="J32" s="1132"/>
      <c r="K32" s="294">
        <v>527200</v>
      </c>
      <c r="L32" s="294">
        <v>194611</v>
      </c>
      <c r="M32" s="295">
        <v>113585</v>
      </c>
      <c r="N32" s="296">
        <v>71.3</v>
      </c>
    </row>
    <row r="33" spans="1:16" ht="13.5" customHeight="1">
      <c r="A33" s="248"/>
      <c r="B33" s="244"/>
      <c r="C33" s="244"/>
      <c r="D33" s="244"/>
      <c r="E33" s="244"/>
      <c r="F33" s="244"/>
      <c r="G33" s="1130" t="s">
        <v>499</v>
      </c>
      <c r="H33" s="1131"/>
      <c r="I33" s="1131"/>
      <c r="J33" s="1132"/>
      <c r="K33" s="294" t="s">
        <v>485</v>
      </c>
      <c r="L33" s="294" t="s">
        <v>485</v>
      </c>
      <c r="M33" s="295" t="s">
        <v>485</v>
      </c>
      <c r="N33" s="296" t="s">
        <v>485</v>
      </c>
    </row>
    <row r="34" spans="1:16" ht="27" customHeight="1">
      <c r="A34" s="248"/>
      <c r="B34" s="244"/>
      <c r="C34" s="244"/>
      <c r="D34" s="244"/>
      <c r="E34" s="244"/>
      <c r="F34" s="244"/>
      <c r="G34" s="1130" t="s">
        <v>500</v>
      </c>
      <c r="H34" s="1131"/>
      <c r="I34" s="1131"/>
      <c r="J34" s="1132"/>
      <c r="K34" s="294" t="s">
        <v>485</v>
      </c>
      <c r="L34" s="294" t="s">
        <v>485</v>
      </c>
      <c r="M34" s="295" t="s">
        <v>485</v>
      </c>
      <c r="N34" s="296" t="s">
        <v>485</v>
      </c>
    </row>
    <row r="35" spans="1:16" ht="27" customHeight="1">
      <c r="A35" s="248"/>
      <c r="B35" s="244"/>
      <c r="C35" s="244"/>
      <c r="D35" s="244"/>
      <c r="E35" s="244"/>
      <c r="F35" s="244"/>
      <c r="G35" s="1130" t="s">
        <v>501</v>
      </c>
      <c r="H35" s="1131"/>
      <c r="I35" s="1131"/>
      <c r="J35" s="1132"/>
      <c r="K35" s="294">
        <v>59618</v>
      </c>
      <c r="L35" s="294">
        <v>22007</v>
      </c>
      <c r="M35" s="295">
        <v>29817</v>
      </c>
      <c r="N35" s="296">
        <v>-26.2</v>
      </c>
    </row>
    <row r="36" spans="1:16" ht="27" customHeight="1">
      <c r="A36" s="248"/>
      <c r="B36" s="244"/>
      <c r="C36" s="244"/>
      <c r="D36" s="244"/>
      <c r="E36" s="244"/>
      <c r="F36" s="244"/>
      <c r="G36" s="1130" t="s">
        <v>502</v>
      </c>
      <c r="H36" s="1131"/>
      <c r="I36" s="1131"/>
      <c r="J36" s="1132"/>
      <c r="K36" s="294">
        <v>5847</v>
      </c>
      <c r="L36" s="294">
        <v>2158</v>
      </c>
      <c r="M36" s="295">
        <v>3630</v>
      </c>
      <c r="N36" s="296">
        <v>-40.6</v>
      </c>
    </row>
    <row r="37" spans="1:16" ht="13.5" customHeight="1">
      <c r="A37" s="248"/>
      <c r="B37" s="244"/>
      <c r="C37" s="244"/>
      <c r="D37" s="244"/>
      <c r="E37" s="244"/>
      <c r="F37" s="244"/>
      <c r="G37" s="1130" t="s">
        <v>503</v>
      </c>
      <c r="H37" s="1131"/>
      <c r="I37" s="1131"/>
      <c r="J37" s="1132"/>
      <c r="K37" s="294">
        <v>2245</v>
      </c>
      <c r="L37" s="294">
        <v>829</v>
      </c>
      <c r="M37" s="295">
        <v>621</v>
      </c>
      <c r="N37" s="296">
        <v>33.5</v>
      </c>
    </row>
    <row r="38" spans="1:16" ht="27" customHeight="1">
      <c r="A38" s="248"/>
      <c r="B38" s="244"/>
      <c r="C38" s="244"/>
      <c r="D38" s="244"/>
      <c r="E38" s="244"/>
      <c r="F38" s="244"/>
      <c r="G38" s="1133" t="s">
        <v>504</v>
      </c>
      <c r="H38" s="1134"/>
      <c r="I38" s="1134"/>
      <c r="J38" s="1135"/>
      <c r="K38" s="297">
        <v>483</v>
      </c>
      <c r="L38" s="297">
        <v>178</v>
      </c>
      <c r="M38" s="298">
        <v>79</v>
      </c>
      <c r="N38" s="299">
        <v>125.3</v>
      </c>
      <c r="O38" s="293"/>
    </row>
    <row r="39" spans="1:16">
      <c r="A39" s="248"/>
      <c r="B39" s="244"/>
      <c r="C39" s="244"/>
      <c r="D39" s="244"/>
      <c r="E39" s="244"/>
      <c r="F39" s="244"/>
      <c r="G39" s="1133" t="s">
        <v>505</v>
      </c>
      <c r="H39" s="1134"/>
      <c r="I39" s="1134"/>
      <c r="J39" s="1135"/>
      <c r="K39" s="300">
        <v>-175</v>
      </c>
      <c r="L39" s="300">
        <v>-65</v>
      </c>
      <c r="M39" s="301">
        <v>-3143</v>
      </c>
      <c r="N39" s="302">
        <v>-97.9</v>
      </c>
      <c r="O39" s="293"/>
    </row>
    <row r="40" spans="1:16" ht="27" customHeight="1">
      <c r="A40" s="248"/>
      <c r="B40" s="244"/>
      <c r="C40" s="244"/>
      <c r="D40" s="244"/>
      <c r="E40" s="244"/>
      <c r="F40" s="244"/>
      <c r="G40" s="1130" t="s">
        <v>506</v>
      </c>
      <c r="H40" s="1131"/>
      <c r="I40" s="1131"/>
      <c r="J40" s="1132"/>
      <c r="K40" s="300">
        <v>-450601</v>
      </c>
      <c r="L40" s="300">
        <v>-166335</v>
      </c>
      <c r="M40" s="301">
        <v>-112106</v>
      </c>
      <c r="N40" s="302">
        <v>48.4</v>
      </c>
      <c r="O40" s="293"/>
    </row>
    <row r="41" spans="1:16">
      <c r="A41" s="248"/>
      <c r="B41" s="244"/>
      <c r="C41" s="244"/>
      <c r="D41" s="244"/>
      <c r="E41" s="244"/>
      <c r="F41" s="244"/>
      <c r="G41" s="1136" t="s">
        <v>281</v>
      </c>
      <c r="H41" s="1137"/>
      <c r="I41" s="1137"/>
      <c r="J41" s="1138"/>
      <c r="K41" s="294">
        <v>144617</v>
      </c>
      <c r="L41" s="300">
        <v>53384</v>
      </c>
      <c r="M41" s="301">
        <v>32482</v>
      </c>
      <c r="N41" s="302">
        <v>64.3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476</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1158573</v>
      </c>
      <c r="J51" s="320">
        <v>405237</v>
      </c>
      <c r="K51" s="321">
        <v>-5.0999999999999996</v>
      </c>
      <c r="L51" s="322">
        <v>220780</v>
      </c>
      <c r="M51" s="323">
        <v>5.6</v>
      </c>
      <c r="N51" s="324">
        <v>-10.7</v>
      </c>
    </row>
    <row r="52" spans="1:14">
      <c r="A52" s="248"/>
      <c r="B52" s="244"/>
      <c r="C52" s="244"/>
      <c r="D52" s="244"/>
      <c r="E52" s="244"/>
      <c r="F52" s="244"/>
      <c r="G52" s="325"/>
      <c r="H52" s="326" t="s">
        <v>517</v>
      </c>
      <c r="I52" s="327">
        <v>977142</v>
      </c>
      <c r="J52" s="328">
        <v>341778</v>
      </c>
      <c r="K52" s="329">
        <v>212</v>
      </c>
      <c r="L52" s="330">
        <v>105334</v>
      </c>
      <c r="M52" s="331">
        <v>-10</v>
      </c>
      <c r="N52" s="332">
        <v>222</v>
      </c>
    </row>
    <row r="53" spans="1:14">
      <c r="A53" s="248"/>
      <c r="B53" s="244"/>
      <c r="C53" s="244"/>
      <c r="D53" s="244"/>
      <c r="E53" s="244"/>
      <c r="F53" s="244"/>
      <c r="G53" s="310" t="s">
        <v>518</v>
      </c>
      <c r="H53" s="311"/>
      <c r="I53" s="319">
        <v>814460</v>
      </c>
      <c r="J53" s="320">
        <v>291399</v>
      </c>
      <c r="K53" s="321">
        <v>-28.1</v>
      </c>
      <c r="L53" s="322">
        <v>201428</v>
      </c>
      <c r="M53" s="323">
        <v>-8.8000000000000007</v>
      </c>
      <c r="N53" s="324">
        <v>-19.3</v>
      </c>
    </row>
    <row r="54" spans="1:14">
      <c r="A54" s="248"/>
      <c r="B54" s="244"/>
      <c r="C54" s="244"/>
      <c r="D54" s="244"/>
      <c r="E54" s="244"/>
      <c r="F54" s="244"/>
      <c r="G54" s="325"/>
      <c r="H54" s="326" t="s">
        <v>517</v>
      </c>
      <c r="I54" s="327">
        <v>549052</v>
      </c>
      <c r="J54" s="328">
        <v>196441</v>
      </c>
      <c r="K54" s="329">
        <v>-42.5</v>
      </c>
      <c r="L54" s="330">
        <v>118373</v>
      </c>
      <c r="M54" s="331">
        <v>12.4</v>
      </c>
      <c r="N54" s="332">
        <v>-54.9</v>
      </c>
    </row>
    <row r="55" spans="1:14">
      <c r="A55" s="248"/>
      <c r="B55" s="244"/>
      <c r="C55" s="244"/>
      <c r="D55" s="244"/>
      <c r="E55" s="244"/>
      <c r="F55" s="244"/>
      <c r="G55" s="310" t="s">
        <v>519</v>
      </c>
      <c r="H55" s="311"/>
      <c r="I55" s="319">
        <v>525592</v>
      </c>
      <c r="J55" s="320">
        <v>189403</v>
      </c>
      <c r="K55" s="321">
        <v>-35</v>
      </c>
      <c r="L55" s="322">
        <v>221823</v>
      </c>
      <c r="M55" s="323">
        <v>10.1</v>
      </c>
      <c r="N55" s="324">
        <v>-45.1</v>
      </c>
    </row>
    <row r="56" spans="1:14">
      <c r="A56" s="248"/>
      <c r="B56" s="244"/>
      <c r="C56" s="244"/>
      <c r="D56" s="244"/>
      <c r="E56" s="244"/>
      <c r="F56" s="244"/>
      <c r="G56" s="325"/>
      <c r="H56" s="326" t="s">
        <v>517</v>
      </c>
      <c r="I56" s="327">
        <v>358333</v>
      </c>
      <c r="J56" s="328">
        <v>129129</v>
      </c>
      <c r="K56" s="329">
        <v>-34.299999999999997</v>
      </c>
      <c r="L56" s="330">
        <v>104431</v>
      </c>
      <c r="M56" s="331">
        <v>-11.8</v>
      </c>
      <c r="N56" s="332">
        <v>-22.5</v>
      </c>
    </row>
    <row r="57" spans="1:14">
      <c r="A57" s="248"/>
      <c r="B57" s="244"/>
      <c r="C57" s="244"/>
      <c r="D57" s="244"/>
      <c r="E57" s="244"/>
      <c r="F57" s="244"/>
      <c r="G57" s="310" t="s">
        <v>520</v>
      </c>
      <c r="H57" s="311"/>
      <c r="I57" s="319">
        <v>1394839</v>
      </c>
      <c r="J57" s="320">
        <v>505560</v>
      </c>
      <c r="K57" s="321">
        <v>166.9</v>
      </c>
      <c r="L57" s="322">
        <v>263041</v>
      </c>
      <c r="M57" s="323">
        <v>18.600000000000001</v>
      </c>
      <c r="N57" s="324">
        <v>148.30000000000001</v>
      </c>
    </row>
    <row r="58" spans="1:14">
      <c r="A58" s="248"/>
      <c r="B58" s="244"/>
      <c r="C58" s="244"/>
      <c r="D58" s="244"/>
      <c r="E58" s="244"/>
      <c r="F58" s="244"/>
      <c r="G58" s="325"/>
      <c r="H58" s="326" t="s">
        <v>517</v>
      </c>
      <c r="I58" s="327">
        <v>1059278</v>
      </c>
      <c r="J58" s="328">
        <v>383935</v>
      </c>
      <c r="K58" s="329">
        <v>197.3</v>
      </c>
      <c r="L58" s="330">
        <v>103171</v>
      </c>
      <c r="M58" s="331">
        <v>-1.2</v>
      </c>
      <c r="N58" s="332">
        <v>198.5</v>
      </c>
    </row>
    <row r="59" spans="1:14">
      <c r="A59" s="248"/>
      <c r="B59" s="244"/>
      <c r="C59" s="244"/>
      <c r="D59" s="244"/>
      <c r="E59" s="244"/>
      <c r="F59" s="244"/>
      <c r="G59" s="310" t="s">
        <v>521</v>
      </c>
      <c r="H59" s="311"/>
      <c r="I59" s="319">
        <v>1228964</v>
      </c>
      <c r="J59" s="320">
        <v>453660</v>
      </c>
      <c r="K59" s="321">
        <v>-10.3</v>
      </c>
      <c r="L59" s="322">
        <v>272886</v>
      </c>
      <c r="M59" s="323">
        <v>3.7</v>
      </c>
      <c r="N59" s="324">
        <v>-14</v>
      </c>
    </row>
    <row r="60" spans="1:14">
      <c r="A60" s="248"/>
      <c r="B60" s="244"/>
      <c r="C60" s="244"/>
      <c r="D60" s="244"/>
      <c r="E60" s="244"/>
      <c r="F60" s="244"/>
      <c r="G60" s="325"/>
      <c r="H60" s="326" t="s">
        <v>517</v>
      </c>
      <c r="I60" s="333">
        <v>1106346</v>
      </c>
      <c r="J60" s="328">
        <v>408396</v>
      </c>
      <c r="K60" s="329">
        <v>6.4</v>
      </c>
      <c r="L60" s="330">
        <v>125724</v>
      </c>
      <c r="M60" s="331">
        <v>21.9</v>
      </c>
      <c r="N60" s="332">
        <v>-15.5</v>
      </c>
    </row>
    <row r="61" spans="1:14">
      <c r="A61" s="248"/>
      <c r="B61" s="244"/>
      <c r="C61" s="244"/>
      <c r="D61" s="244"/>
      <c r="E61" s="244"/>
      <c r="F61" s="244"/>
      <c r="G61" s="310" t="s">
        <v>522</v>
      </c>
      <c r="H61" s="334"/>
      <c r="I61" s="335">
        <v>1024486</v>
      </c>
      <c r="J61" s="336">
        <v>369052</v>
      </c>
      <c r="K61" s="337">
        <v>17.7</v>
      </c>
      <c r="L61" s="338">
        <v>235992</v>
      </c>
      <c r="M61" s="339">
        <v>5.8</v>
      </c>
      <c r="N61" s="324">
        <v>11.9</v>
      </c>
    </row>
    <row r="62" spans="1:14">
      <c r="A62" s="248"/>
      <c r="B62" s="244"/>
      <c r="C62" s="244"/>
      <c r="D62" s="244"/>
      <c r="E62" s="244"/>
      <c r="F62" s="244"/>
      <c r="G62" s="325"/>
      <c r="H62" s="326" t="s">
        <v>517</v>
      </c>
      <c r="I62" s="327">
        <v>810030</v>
      </c>
      <c r="J62" s="328">
        <v>291936</v>
      </c>
      <c r="K62" s="329">
        <v>67.8</v>
      </c>
      <c r="L62" s="330">
        <v>111407</v>
      </c>
      <c r="M62" s="331">
        <v>2.2999999999999998</v>
      </c>
      <c r="N62" s="332">
        <v>65.5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73.5</v>
      </c>
      <c r="G47" s="12">
        <v>88.99</v>
      </c>
      <c r="H47" s="12">
        <v>92.53</v>
      </c>
      <c r="I47" s="12">
        <v>88.48</v>
      </c>
      <c r="J47" s="13">
        <v>82.04</v>
      </c>
    </row>
    <row r="48" spans="2:10" ht="57.75" customHeight="1">
      <c r="B48" s="14"/>
      <c r="C48" s="1141" t="s">
        <v>4</v>
      </c>
      <c r="D48" s="1141"/>
      <c r="E48" s="1142"/>
      <c r="F48" s="15">
        <v>2.62</v>
      </c>
      <c r="G48" s="16">
        <v>2.96</v>
      </c>
      <c r="H48" s="16">
        <v>3.53</v>
      </c>
      <c r="I48" s="16">
        <v>3.61</v>
      </c>
      <c r="J48" s="17">
        <v>6.56</v>
      </c>
    </row>
    <row r="49" spans="2:10" ht="57.75" customHeight="1" thickBot="1">
      <c r="B49" s="18"/>
      <c r="C49" s="1143" t="s">
        <v>5</v>
      </c>
      <c r="D49" s="1143"/>
      <c r="E49" s="1144"/>
      <c r="F49" s="19">
        <v>12.61</v>
      </c>
      <c r="G49" s="20">
        <v>13.42</v>
      </c>
      <c r="H49" s="20">
        <v>7.64</v>
      </c>
      <c r="I49" s="20">
        <v>7.39</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verticalCentered="1"/>
  <pageMargins left="0" right="0" top="0"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2.62</v>
      </c>
      <c r="G34" s="33">
        <v>2.96</v>
      </c>
      <c r="H34" s="33">
        <v>3.52</v>
      </c>
      <c r="I34" s="33">
        <v>3.61</v>
      </c>
      <c r="J34" s="34">
        <v>6.56</v>
      </c>
      <c r="K34" s="22"/>
      <c r="L34" s="22"/>
      <c r="M34" s="22"/>
      <c r="N34" s="22"/>
      <c r="O34" s="22"/>
      <c r="P34" s="22"/>
    </row>
    <row r="35" spans="1:16" ht="39" customHeight="1">
      <c r="A35" s="22"/>
      <c r="B35" s="35"/>
      <c r="C35" s="1145" t="s">
        <v>531</v>
      </c>
      <c r="D35" s="1146"/>
      <c r="E35" s="1147"/>
      <c r="F35" s="36">
        <v>0</v>
      </c>
      <c r="G35" s="37">
        <v>0.19</v>
      </c>
      <c r="H35" s="37">
        <v>0.02</v>
      </c>
      <c r="I35" s="37">
        <v>0.46</v>
      </c>
      <c r="J35" s="38">
        <v>0.57999999999999996</v>
      </c>
      <c r="K35" s="22"/>
      <c r="L35" s="22"/>
      <c r="M35" s="22"/>
      <c r="N35" s="22"/>
      <c r="O35" s="22"/>
      <c r="P35" s="22"/>
    </row>
    <row r="36" spans="1:16" ht="39" customHeight="1">
      <c r="A36" s="22"/>
      <c r="B36" s="35"/>
      <c r="C36" s="1145" t="s">
        <v>532</v>
      </c>
      <c r="D36" s="1146"/>
      <c r="E36" s="1147"/>
      <c r="F36" s="36">
        <v>0.57999999999999996</v>
      </c>
      <c r="G36" s="37">
        <v>0.33</v>
      </c>
      <c r="H36" s="37">
        <v>0.47</v>
      </c>
      <c r="I36" s="37">
        <v>0.33</v>
      </c>
      <c r="J36" s="38">
        <v>0.31</v>
      </c>
      <c r="K36" s="22"/>
      <c r="L36" s="22"/>
      <c r="M36" s="22"/>
      <c r="N36" s="22"/>
      <c r="O36" s="22"/>
      <c r="P36" s="22"/>
    </row>
    <row r="37" spans="1:16" ht="39" customHeight="1">
      <c r="A37" s="22"/>
      <c r="B37" s="35"/>
      <c r="C37" s="1145" t="s">
        <v>533</v>
      </c>
      <c r="D37" s="1146"/>
      <c r="E37" s="1147"/>
      <c r="F37" s="36">
        <v>0.63</v>
      </c>
      <c r="G37" s="37">
        <v>0.36</v>
      </c>
      <c r="H37" s="37">
        <v>0.03</v>
      </c>
      <c r="I37" s="37">
        <v>0.76</v>
      </c>
      <c r="J37" s="38">
        <v>0.28999999999999998</v>
      </c>
      <c r="K37" s="22"/>
      <c r="L37" s="22"/>
      <c r="M37" s="22"/>
      <c r="N37" s="22"/>
      <c r="O37" s="22"/>
      <c r="P37" s="22"/>
    </row>
    <row r="38" spans="1:16" ht="39" customHeight="1">
      <c r="A38" s="22"/>
      <c r="B38" s="35"/>
      <c r="C38" s="1145" t="s">
        <v>534</v>
      </c>
      <c r="D38" s="1146"/>
      <c r="E38" s="1147"/>
      <c r="F38" s="36">
        <v>0.01</v>
      </c>
      <c r="G38" s="37">
        <v>0.01</v>
      </c>
      <c r="H38" s="37">
        <v>0.02</v>
      </c>
      <c r="I38" s="37">
        <v>0.01</v>
      </c>
      <c r="J38" s="38">
        <v>0.09</v>
      </c>
      <c r="K38" s="22"/>
      <c r="L38" s="22"/>
      <c r="M38" s="22"/>
      <c r="N38" s="22"/>
      <c r="O38" s="22"/>
      <c r="P38" s="22"/>
    </row>
    <row r="39" spans="1:16" ht="39" customHeight="1">
      <c r="A39" s="22"/>
      <c r="B39" s="35"/>
      <c r="C39" s="1145" t="s">
        <v>535</v>
      </c>
      <c r="D39" s="1146"/>
      <c r="E39" s="1147"/>
      <c r="F39" s="36">
        <v>0.15</v>
      </c>
      <c r="G39" s="37">
        <v>0</v>
      </c>
      <c r="H39" s="37">
        <v>0.17</v>
      </c>
      <c r="I39" s="37">
        <v>0.06</v>
      </c>
      <c r="J39" s="38">
        <v>7.0000000000000007E-2</v>
      </c>
      <c r="K39" s="22"/>
      <c r="L39" s="22"/>
      <c r="M39" s="22"/>
      <c r="N39" s="22"/>
      <c r="O39" s="22"/>
      <c r="P39" s="22"/>
    </row>
    <row r="40" spans="1:16" ht="39" customHeight="1">
      <c r="A40" s="22"/>
      <c r="B40" s="35"/>
      <c r="C40" s="1145" t="s">
        <v>536</v>
      </c>
      <c r="D40" s="1146"/>
      <c r="E40" s="1147"/>
      <c r="F40" s="36">
        <v>0.06</v>
      </c>
      <c r="G40" s="37">
        <v>0.05</v>
      </c>
      <c r="H40" s="37">
        <v>0.08</v>
      </c>
      <c r="I40" s="37">
        <v>7.0000000000000007E-2</v>
      </c>
      <c r="J40" s="38">
        <v>0.06</v>
      </c>
      <c r="K40" s="22"/>
      <c r="L40" s="22"/>
      <c r="M40" s="22"/>
      <c r="N40" s="22"/>
      <c r="O40" s="22"/>
      <c r="P40" s="22"/>
    </row>
    <row r="41" spans="1:16" ht="39" customHeight="1">
      <c r="A41" s="22"/>
      <c r="B41" s="35"/>
      <c r="C41" s="1145" t="s">
        <v>537</v>
      </c>
      <c r="D41" s="1146"/>
      <c r="E41" s="1147"/>
      <c r="F41" s="36">
        <v>0.01</v>
      </c>
      <c r="G41" s="37">
        <v>0.04</v>
      </c>
      <c r="H41" s="37">
        <v>0.06</v>
      </c>
      <c r="I41" s="37">
        <v>0.04</v>
      </c>
      <c r="J41" s="38">
        <v>0.02</v>
      </c>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v>0</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537</v>
      </c>
      <c r="L45" s="60">
        <v>452</v>
      </c>
      <c r="M45" s="60">
        <v>444</v>
      </c>
      <c r="N45" s="60">
        <v>504</v>
      </c>
      <c r="O45" s="61">
        <v>527</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28</v>
      </c>
      <c r="L48" s="64">
        <v>36</v>
      </c>
      <c r="M48" s="64">
        <v>45</v>
      </c>
      <c r="N48" s="64">
        <v>45</v>
      </c>
      <c r="O48" s="65">
        <v>60</v>
      </c>
      <c r="P48" s="48"/>
      <c r="Q48" s="48"/>
      <c r="R48" s="48"/>
      <c r="S48" s="48"/>
      <c r="T48" s="48"/>
      <c r="U48" s="48"/>
    </row>
    <row r="49" spans="1:21" ht="30.75" customHeight="1">
      <c r="A49" s="48"/>
      <c r="B49" s="1163"/>
      <c r="C49" s="1164"/>
      <c r="D49" s="62"/>
      <c r="E49" s="1155" t="s">
        <v>16</v>
      </c>
      <c r="F49" s="1155"/>
      <c r="G49" s="1155"/>
      <c r="H49" s="1155"/>
      <c r="I49" s="1155"/>
      <c r="J49" s="1156"/>
      <c r="K49" s="63">
        <v>12</v>
      </c>
      <c r="L49" s="64">
        <v>8</v>
      </c>
      <c r="M49" s="64">
        <v>6</v>
      </c>
      <c r="N49" s="64">
        <v>6</v>
      </c>
      <c r="O49" s="65">
        <v>6</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3</v>
      </c>
      <c r="N50" s="64">
        <v>3</v>
      </c>
      <c r="O50" s="65">
        <v>2</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401</v>
      </c>
      <c r="L52" s="64">
        <v>374</v>
      </c>
      <c r="M52" s="64">
        <v>373</v>
      </c>
      <c r="N52" s="64">
        <v>426</v>
      </c>
      <c r="O52" s="65">
        <v>450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180</v>
      </c>
      <c r="L53" s="69">
        <v>126</v>
      </c>
      <c r="M53" s="69">
        <v>125</v>
      </c>
      <c r="N53" s="69">
        <v>132</v>
      </c>
      <c r="O53" s="70">
        <v>145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4631</v>
      </c>
      <c r="J41" s="83">
        <v>4709</v>
      </c>
      <c r="K41" s="83">
        <v>4715</v>
      </c>
      <c r="L41" s="83">
        <v>4729</v>
      </c>
      <c r="M41" s="84">
        <v>4950</v>
      </c>
    </row>
    <row r="42" spans="2:13" ht="27.75" customHeight="1">
      <c r="B42" s="1171"/>
      <c r="C42" s="1172"/>
      <c r="D42" s="85"/>
      <c r="E42" s="1177" t="s">
        <v>26</v>
      </c>
      <c r="F42" s="1177"/>
      <c r="G42" s="1177"/>
      <c r="H42" s="1178"/>
      <c r="I42" s="86" t="s">
        <v>485</v>
      </c>
      <c r="J42" s="87" t="s">
        <v>485</v>
      </c>
      <c r="K42" s="87" t="s">
        <v>485</v>
      </c>
      <c r="L42" s="87" t="s">
        <v>485</v>
      </c>
      <c r="M42" s="88" t="s">
        <v>485</v>
      </c>
    </row>
    <row r="43" spans="2:13" ht="27.75" customHeight="1">
      <c r="B43" s="1171"/>
      <c r="C43" s="1172"/>
      <c r="D43" s="85"/>
      <c r="E43" s="1177" t="s">
        <v>27</v>
      </c>
      <c r="F43" s="1177"/>
      <c r="G43" s="1177"/>
      <c r="H43" s="1178"/>
      <c r="I43" s="86">
        <v>635</v>
      </c>
      <c r="J43" s="87">
        <v>657</v>
      </c>
      <c r="K43" s="87">
        <v>869</v>
      </c>
      <c r="L43" s="87">
        <v>965</v>
      </c>
      <c r="M43" s="88">
        <v>1132</v>
      </c>
    </row>
    <row r="44" spans="2:13" ht="27.75" customHeight="1">
      <c r="B44" s="1171"/>
      <c r="C44" s="1172"/>
      <c r="D44" s="85"/>
      <c r="E44" s="1177" t="s">
        <v>28</v>
      </c>
      <c r="F44" s="1177"/>
      <c r="G44" s="1177"/>
      <c r="H44" s="1178"/>
      <c r="I44" s="86">
        <v>89</v>
      </c>
      <c r="J44" s="87">
        <v>81</v>
      </c>
      <c r="K44" s="87">
        <v>74</v>
      </c>
      <c r="L44" s="87">
        <v>71</v>
      </c>
      <c r="M44" s="88">
        <v>66</v>
      </c>
    </row>
    <row r="45" spans="2:13" ht="27.75" customHeight="1">
      <c r="B45" s="1171"/>
      <c r="C45" s="1172"/>
      <c r="D45" s="85"/>
      <c r="E45" s="1177" t="s">
        <v>29</v>
      </c>
      <c r="F45" s="1177"/>
      <c r="G45" s="1177"/>
      <c r="H45" s="1178"/>
      <c r="I45" s="86">
        <v>356</v>
      </c>
      <c r="J45" s="87">
        <v>342</v>
      </c>
      <c r="K45" s="87">
        <v>304</v>
      </c>
      <c r="L45" s="87">
        <v>328</v>
      </c>
      <c r="M45" s="88">
        <v>282</v>
      </c>
    </row>
    <row r="46" spans="2:13" ht="27.75" customHeight="1">
      <c r="B46" s="1171"/>
      <c r="C46" s="1172"/>
      <c r="D46" s="85"/>
      <c r="E46" s="1177" t="s">
        <v>30</v>
      </c>
      <c r="F46" s="1177"/>
      <c r="G46" s="1177"/>
      <c r="H46" s="1178"/>
      <c r="I46" s="86" t="s">
        <v>485</v>
      </c>
      <c r="J46" s="87" t="s">
        <v>485</v>
      </c>
      <c r="K46" s="87" t="s">
        <v>485</v>
      </c>
      <c r="L46" s="87" t="s">
        <v>485</v>
      </c>
      <c r="M46" s="88" t="s">
        <v>485</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v>4</v>
      </c>
      <c r="M48" s="88" t="s">
        <v>485</v>
      </c>
    </row>
    <row r="49" spans="2:13" ht="27.75" customHeight="1">
      <c r="B49" s="1179" t="s">
        <v>33</v>
      </c>
      <c r="C49" s="1180"/>
      <c r="D49" s="89"/>
      <c r="E49" s="1177" t="s">
        <v>34</v>
      </c>
      <c r="F49" s="1177"/>
      <c r="G49" s="1177"/>
      <c r="H49" s="1178"/>
      <c r="I49" s="86">
        <v>1773</v>
      </c>
      <c r="J49" s="87">
        <v>2041</v>
      </c>
      <c r="K49" s="87">
        <v>2189</v>
      </c>
      <c r="L49" s="87">
        <v>2163</v>
      </c>
      <c r="M49" s="88">
        <v>1981</v>
      </c>
    </row>
    <row r="50" spans="2:13" ht="27.75" customHeight="1">
      <c r="B50" s="1171"/>
      <c r="C50" s="1172"/>
      <c r="D50" s="85"/>
      <c r="E50" s="1177" t="s">
        <v>35</v>
      </c>
      <c r="F50" s="1177"/>
      <c r="G50" s="1177"/>
      <c r="H50" s="1178"/>
      <c r="I50" s="86">
        <v>1</v>
      </c>
      <c r="J50" s="87">
        <v>1</v>
      </c>
      <c r="K50" s="87">
        <v>1</v>
      </c>
      <c r="L50" s="87">
        <v>1</v>
      </c>
      <c r="M50" s="88">
        <v>0</v>
      </c>
    </row>
    <row r="51" spans="2:13" ht="27.75" customHeight="1">
      <c r="B51" s="1173"/>
      <c r="C51" s="1174"/>
      <c r="D51" s="85"/>
      <c r="E51" s="1177" t="s">
        <v>36</v>
      </c>
      <c r="F51" s="1177"/>
      <c r="G51" s="1177"/>
      <c r="H51" s="1178"/>
      <c r="I51" s="86">
        <v>4229</v>
      </c>
      <c r="J51" s="87">
        <v>4295</v>
      </c>
      <c r="K51" s="87">
        <v>4456</v>
      </c>
      <c r="L51" s="87">
        <v>4614</v>
      </c>
      <c r="M51" s="88">
        <v>4782</v>
      </c>
    </row>
    <row r="52" spans="2:13" ht="27.75" customHeight="1" thickBot="1">
      <c r="B52" s="1181" t="s">
        <v>37</v>
      </c>
      <c r="C52" s="1182"/>
      <c r="D52" s="90"/>
      <c r="E52" s="1183" t="s">
        <v>38</v>
      </c>
      <c r="F52" s="1183"/>
      <c r="G52" s="1183"/>
      <c r="H52" s="1184"/>
      <c r="I52" s="91">
        <v>-292</v>
      </c>
      <c r="J52" s="92">
        <v>-548</v>
      </c>
      <c r="K52" s="92">
        <v>-683</v>
      </c>
      <c r="L52" s="92">
        <v>-681</v>
      </c>
      <c r="M52" s="93">
        <v>-334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405237</v>
      </c>
      <c r="E3" s="116"/>
      <c r="F3" s="117">
        <v>220780</v>
      </c>
      <c r="G3" s="118"/>
      <c r="H3" s="119"/>
    </row>
    <row r="4" spans="1:8">
      <c r="A4" s="120"/>
      <c r="B4" s="121"/>
      <c r="C4" s="122"/>
      <c r="D4" s="123">
        <v>341778</v>
      </c>
      <c r="E4" s="124"/>
      <c r="F4" s="125">
        <v>105334</v>
      </c>
      <c r="G4" s="126"/>
      <c r="H4" s="127"/>
    </row>
    <row r="5" spans="1:8">
      <c r="A5" s="108" t="s">
        <v>518</v>
      </c>
      <c r="B5" s="113"/>
      <c r="C5" s="114"/>
      <c r="D5" s="115">
        <v>291399</v>
      </c>
      <c r="E5" s="116"/>
      <c r="F5" s="117">
        <v>201428</v>
      </c>
      <c r="G5" s="118"/>
      <c r="H5" s="119"/>
    </row>
    <row r="6" spans="1:8">
      <c r="A6" s="120"/>
      <c r="B6" s="121"/>
      <c r="C6" s="122"/>
      <c r="D6" s="123">
        <v>196441</v>
      </c>
      <c r="E6" s="124"/>
      <c r="F6" s="125">
        <v>118373</v>
      </c>
      <c r="G6" s="126"/>
      <c r="H6" s="127"/>
    </row>
    <row r="7" spans="1:8">
      <c r="A7" s="108" t="s">
        <v>519</v>
      </c>
      <c r="B7" s="113"/>
      <c r="C7" s="114"/>
      <c r="D7" s="115">
        <v>189403</v>
      </c>
      <c r="E7" s="116"/>
      <c r="F7" s="117">
        <v>221823</v>
      </c>
      <c r="G7" s="118"/>
      <c r="H7" s="119"/>
    </row>
    <row r="8" spans="1:8">
      <c r="A8" s="120"/>
      <c r="B8" s="121"/>
      <c r="C8" s="122"/>
      <c r="D8" s="123">
        <v>129129</v>
      </c>
      <c r="E8" s="124"/>
      <c r="F8" s="125">
        <v>104431</v>
      </c>
      <c r="G8" s="126"/>
      <c r="H8" s="127"/>
    </row>
    <row r="9" spans="1:8">
      <c r="A9" s="108" t="s">
        <v>520</v>
      </c>
      <c r="B9" s="113"/>
      <c r="C9" s="114"/>
      <c r="D9" s="115">
        <v>505560</v>
      </c>
      <c r="E9" s="116"/>
      <c r="F9" s="117">
        <v>263041</v>
      </c>
      <c r="G9" s="118"/>
      <c r="H9" s="119"/>
    </row>
    <row r="10" spans="1:8">
      <c r="A10" s="120"/>
      <c r="B10" s="121"/>
      <c r="C10" s="122"/>
      <c r="D10" s="123">
        <v>383935</v>
      </c>
      <c r="E10" s="124"/>
      <c r="F10" s="125">
        <v>103171</v>
      </c>
      <c r="G10" s="126"/>
      <c r="H10" s="127"/>
    </row>
    <row r="11" spans="1:8">
      <c r="A11" s="108" t="s">
        <v>521</v>
      </c>
      <c r="B11" s="113"/>
      <c r="C11" s="114"/>
      <c r="D11" s="115">
        <v>453660</v>
      </c>
      <c r="E11" s="116"/>
      <c r="F11" s="117">
        <v>272886</v>
      </c>
      <c r="G11" s="118"/>
      <c r="H11" s="119"/>
    </row>
    <row r="12" spans="1:8">
      <c r="A12" s="120"/>
      <c r="B12" s="121"/>
      <c r="C12" s="128"/>
      <c r="D12" s="123">
        <v>408396</v>
      </c>
      <c r="E12" s="124"/>
      <c r="F12" s="125">
        <v>125724</v>
      </c>
      <c r="G12" s="126"/>
      <c r="H12" s="127"/>
    </row>
    <row r="13" spans="1:8">
      <c r="A13" s="108"/>
      <c r="B13" s="113"/>
      <c r="C13" s="129"/>
      <c r="D13" s="130">
        <v>369052</v>
      </c>
      <c r="E13" s="131"/>
      <c r="F13" s="132">
        <v>235992</v>
      </c>
      <c r="G13" s="133"/>
      <c r="H13" s="119"/>
    </row>
    <row r="14" spans="1:8">
      <c r="A14" s="120"/>
      <c r="B14" s="121"/>
      <c r="C14" s="122"/>
      <c r="D14" s="123">
        <v>291936</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2.62</v>
      </c>
      <c r="C19" s="134">
        <f>ROUND(VALUE(SUBSTITUTE(実質収支比率等に係る経年分析!G$48,"▲","-")),2)</f>
        <v>2.96</v>
      </c>
      <c r="D19" s="134">
        <f>ROUND(VALUE(SUBSTITUTE(実質収支比率等に係る経年分析!H$48,"▲","-")),2)</f>
        <v>3.53</v>
      </c>
      <c r="E19" s="134">
        <f>ROUND(VALUE(SUBSTITUTE(実質収支比率等に係る経年分析!I$48,"▲","-")),2)</f>
        <v>3.61</v>
      </c>
      <c r="F19" s="134">
        <f>ROUND(VALUE(SUBSTITUTE(実質収支比率等に係る経年分析!J$48,"▲","-")),2)</f>
        <v>6.56</v>
      </c>
    </row>
    <row r="20" spans="1:11">
      <c r="A20" s="134" t="s">
        <v>43</v>
      </c>
      <c r="B20" s="134">
        <f>ROUND(VALUE(SUBSTITUTE(実質収支比率等に係る経年分析!F$47,"▲","-")),2)</f>
        <v>73.5</v>
      </c>
      <c r="C20" s="134">
        <f>ROUND(VALUE(SUBSTITUTE(実質収支比率等に係る経年分析!G$47,"▲","-")),2)</f>
        <v>88.99</v>
      </c>
      <c r="D20" s="134">
        <f>ROUND(VALUE(SUBSTITUTE(実質収支比率等に係る経年分析!H$47,"▲","-")),2)</f>
        <v>92.53</v>
      </c>
      <c r="E20" s="134">
        <f>ROUND(VALUE(SUBSTITUTE(実質収支比率等に係る経年分析!I$47,"▲","-")),2)</f>
        <v>88.48</v>
      </c>
      <c r="F20" s="134">
        <f>ROUND(VALUE(SUBSTITUTE(実質収支比率等に係る経年分析!J$47,"▲","-")),2)</f>
        <v>82.04</v>
      </c>
    </row>
    <row r="21" spans="1:11">
      <c r="A21" s="134" t="s">
        <v>44</v>
      </c>
      <c r="B21" s="134">
        <f>IF(ISNUMBER(VALUE(SUBSTITUTE(実質収支比率等に係る経年分析!F$49,"▲","-"))),ROUND(VALUE(SUBSTITUTE(実質収支比率等に係る経年分析!F$49,"▲","-")),2),NA())</f>
        <v>12.61</v>
      </c>
      <c r="C21" s="134">
        <f>IF(ISNUMBER(VALUE(SUBSTITUTE(実質収支比率等に係る経年分析!G$49,"▲","-"))),ROUND(VALUE(SUBSTITUTE(実質収支比率等に係る経年分析!G$49,"▲","-")),2),NA())</f>
        <v>13.42</v>
      </c>
      <c r="D21" s="134">
        <f>IF(ISNUMBER(VALUE(SUBSTITUTE(実質収支比率等に係る経年分析!H$49,"▲","-"))),ROUND(VALUE(SUBSTITUTE(実質収支比率等に係る経年分析!H$49,"▲","-")),2),NA())</f>
        <v>7.64</v>
      </c>
      <c r="E21" s="134">
        <f>IF(ISNUMBER(VALUE(SUBSTITUTE(実質収支比率等に係る経年分析!I$49,"▲","-"))),ROUND(VALUE(SUBSTITUTE(実質収支比率等に係る経年分析!I$49,"▲","-")),2),NA())</f>
        <v>7.39</v>
      </c>
      <c r="F21" s="134">
        <f>IF(ISNUMBER(VALUE(SUBSTITUTE(実質収支比率等に係る経年分析!J$49,"▲","-"))),ROUND(VALUE(SUBSTITUTE(実質収支比率等に係る経年分析!J$49,"▲","-")),2),NA())</f>
        <v>-5.12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後期高齢者医療特別会計（事業勘定）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国民健康保険特別会計（直診勘定）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c r="A35" s="135" t="str">
        <f>IF(連結実質赤字比率に係る赤字・黒字の構成分析!C$35="",NA(),連結実質赤字比率に係る赤字・黒字の構成分析!C$35)</f>
        <v>介護保険特別会計（介護サービス事業勘定）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0.57999999999999996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401</v>
      </c>
      <c r="E42" s="136"/>
      <c r="F42" s="136"/>
      <c r="G42" s="136">
        <f>'実質公債費比率（分子）の構造'!L$52</f>
        <v>374</v>
      </c>
      <c r="H42" s="136"/>
      <c r="I42" s="136"/>
      <c r="J42" s="136">
        <f>'実質公債費比率（分子）の構造'!M$52</f>
        <v>373</v>
      </c>
      <c r="K42" s="136"/>
      <c r="L42" s="136"/>
      <c r="M42" s="136">
        <f>'実質公債費比率（分子）の構造'!N$52</f>
        <v>426</v>
      </c>
      <c r="N42" s="136"/>
      <c r="O42" s="136"/>
      <c r="P42" s="136">
        <f>'実質公債費比率（分子）の構造'!O$52</f>
        <v>450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c r="A45" s="136" t="s">
        <v>54</v>
      </c>
      <c r="B45" s="136">
        <f>'実質公債費比率（分子）の構造'!K$49</f>
        <v>12</v>
      </c>
      <c r="C45" s="136"/>
      <c r="D45" s="136"/>
      <c r="E45" s="136">
        <f>'実質公債費比率（分子）の構造'!L$49</f>
        <v>8</v>
      </c>
      <c r="F45" s="136"/>
      <c r="G45" s="136"/>
      <c r="H45" s="136">
        <f>'実質公債費比率（分子）の構造'!M$49</f>
        <v>6</v>
      </c>
      <c r="I45" s="136"/>
      <c r="J45" s="136"/>
      <c r="K45" s="136">
        <f>'実質公債費比率（分子）の構造'!N$49</f>
        <v>6</v>
      </c>
      <c r="L45" s="136"/>
      <c r="M45" s="136"/>
      <c r="N45" s="136">
        <f>'実質公債費比率（分子）の構造'!O$49</f>
        <v>6</v>
      </c>
      <c r="O45" s="136"/>
      <c r="P45" s="136"/>
    </row>
    <row r="46" spans="1:16">
      <c r="A46" s="136" t="s">
        <v>55</v>
      </c>
      <c r="B46" s="136">
        <f>'実質公債費比率（分子）の構造'!K$48</f>
        <v>28</v>
      </c>
      <c r="C46" s="136"/>
      <c r="D46" s="136"/>
      <c r="E46" s="136">
        <f>'実質公債費比率（分子）の構造'!L$48</f>
        <v>36</v>
      </c>
      <c r="F46" s="136"/>
      <c r="G46" s="136"/>
      <c r="H46" s="136">
        <f>'実質公債費比率（分子）の構造'!M$48</f>
        <v>45</v>
      </c>
      <c r="I46" s="136"/>
      <c r="J46" s="136"/>
      <c r="K46" s="136">
        <f>'実質公債費比率（分子）の構造'!N$48</f>
        <v>45</v>
      </c>
      <c r="L46" s="136"/>
      <c r="M46" s="136"/>
      <c r="N46" s="136">
        <f>'実質公債費比率（分子）の構造'!O$48</f>
        <v>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537</v>
      </c>
      <c r="C49" s="136"/>
      <c r="D49" s="136"/>
      <c r="E49" s="136">
        <f>'実質公債費比率（分子）の構造'!L$45</f>
        <v>452</v>
      </c>
      <c r="F49" s="136"/>
      <c r="G49" s="136"/>
      <c r="H49" s="136">
        <f>'実質公債費比率（分子）の構造'!M$45</f>
        <v>444</v>
      </c>
      <c r="I49" s="136"/>
      <c r="J49" s="136"/>
      <c r="K49" s="136">
        <f>'実質公債費比率（分子）の構造'!N$45</f>
        <v>504</v>
      </c>
      <c r="L49" s="136"/>
      <c r="M49" s="136"/>
      <c r="N49" s="136">
        <f>'実質公債費比率（分子）の構造'!O$45</f>
        <v>527</v>
      </c>
      <c r="O49" s="136"/>
      <c r="P49" s="136"/>
    </row>
    <row r="50" spans="1:16">
      <c r="A50" s="136" t="s">
        <v>59</v>
      </c>
      <c r="B50" s="136" t="e">
        <f>NA()</f>
        <v>#N/A</v>
      </c>
      <c r="C50" s="136">
        <f>IF(ISNUMBER('実質公債費比率（分子）の構造'!K$53),'実質公債費比率（分子）の構造'!K$53,NA())</f>
        <v>180</v>
      </c>
      <c r="D50" s="136" t="e">
        <f>NA()</f>
        <v>#N/A</v>
      </c>
      <c r="E50" s="136" t="e">
        <f>NA()</f>
        <v>#N/A</v>
      </c>
      <c r="F50" s="136">
        <f>IF(ISNUMBER('実質公債費比率（分子）の構造'!L$53),'実質公債費比率（分子）の構造'!L$53,NA())</f>
        <v>126</v>
      </c>
      <c r="G50" s="136" t="e">
        <f>NA()</f>
        <v>#N/A</v>
      </c>
      <c r="H50" s="136" t="e">
        <f>NA()</f>
        <v>#N/A</v>
      </c>
      <c r="I50" s="136">
        <f>IF(ISNUMBER('実質公債費比率（分子）の構造'!M$53),'実質公債費比率（分子）の構造'!M$53,NA())</f>
        <v>125</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4229</v>
      </c>
      <c r="E56" s="135"/>
      <c r="F56" s="135"/>
      <c r="G56" s="135">
        <f>'将来負担比率（分子）の構造'!J$51</f>
        <v>4295</v>
      </c>
      <c r="H56" s="135"/>
      <c r="I56" s="135"/>
      <c r="J56" s="135">
        <f>'将来負担比率（分子）の構造'!K$51</f>
        <v>4456</v>
      </c>
      <c r="K56" s="135"/>
      <c r="L56" s="135"/>
      <c r="M56" s="135">
        <f>'将来負担比率（分子）の構造'!L$51</f>
        <v>4614</v>
      </c>
      <c r="N56" s="135"/>
      <c r="O56" s="135"/>
      <c r="P56" s="135">
        <f>'将来負担比率（分子）の構造'!M$51</f>
        <v>4782</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1</v>
      </c>
      <c r="N57" s="135"/>
      <c r="O57" s="135"/>
      <c r="P57" s="135">
        <f>'将来負担比率（分子）の構造'!M$50</f>
        <v>0</v>
      </c>
    </row>
    <row r="58" spans="1:16">
      <c r="A58" s="135" t="s">
        <v>34</v>
      </c>
      <c r="B58" s="135"/>
      <c r="C58" s="135"/>
      <c r="D58" s="135">
        <f>'将来負担比率（分子）の構造'!I$49</f>
        <v>1773</v>
      </c>
      <c r="E58" s="135"/>
      <c r="F58" s="135"/>
      <c r="G58" s="135">
        <f>'将来負担比率（分子）の構造'!J$49</f>
        <v>2041</v>
      </c>
      <c r="H58" s="135"/>
      <c r="I58" s="135"/>
      <c r="J58" s="135">
        <f>'将来負担比率（分子）の構造'!K$49</f>
        <v>2189</v>
      </c>
      <c r="K58" s="135"/>
      <c r="L58" s="135"/>
      <c r="M58" s="135">
        <f>'将来負担比率（分子）の構造'!L$49</f>
        <v>2163</v>
      </c>
      <c r="N58" s="135"/>
      <c r="O58" s="135"/>
      <c r="P58" s="135">
        <f>'将来負担比率（分子）の構造'!M$49</f>
        <v>1981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356</v>
      </c>
      <c r="C62" s="135"/>
      <c r="D62" s="135"/>
      <c r="E62" s="135">
        <f>'将来負担比率（分子）の構造'!J$45</f>
        <v>342</v>
      </c>
      <c r="F62" s="135"/>
      <c r="G62" s="135"/>
      <c r="H62" s="135">
        <f>'将来負担比率（分子）の構造'!K$45</f>
        <v>304</v>
      </c>
      <c r="I62" s="135"/>
      <c r="J62" s="135"/>
      <c r="K62" s="135">
        <f>'将来負担比率（分子）の構造'!L$45</f>
        <v>328</v>
      </c>
      <c r="L62" s="135"/>
      <c r="M62" s="135"/>
      <c r="N62" s="135">
        <f>'将来負担比率（分子）の構造'!M$45</f>
        <v>282</v>
      </c>
      <c r="O62" s="135"/>
      <c r="P62" s="135"/>
    </row>
    <row r="63" spans="1:16">
      <c r="A63" s="135" t="s">
        <v>28</v>
      </c>
      <c r="B63" s="135">
        <f>'将来負担比率（分子）の構造'!I$44</f>
        <v>89</v>
      </c>
      <c r="C63" s="135"/>
      <c r="D63" s="135"/>
      <c r="E63" s="135">
        <f>'将来負担比率（分子）の構造'!J$44</f>
        <v>81</v>
      </c>
      <c r="F63" s="135"/>
      <c r="G63" s="135"/>
      <c r="H63" s="135">
        <f>'将来負担比率（分子）の構造'!K$44</f>
        <v>74</v>
      </c>
      <c r="I63" s="135"/>
      <c r="J63" s="135"/>
      <c r="K63" s="135">
        <f>'将来負担比率（分子）の構造'!L$44</f>
        <v>71</v>
      </c>
      <c r="L63" s="135"/>
      <c r="M63" s="135"/>
      <c r="N63" s="135">
        <f>'将来負担比率（分子）の構造'!M$44</f>
        <v>66</v>
      </c>
      <c r="O63" s="135"/>
      <c r="P63" s="135"/>
    </row>
    <row r="64" spans="1:16">
      <c r="A64" s="135" t="s">
        <v>27</v>
      </c>
      <c r="B64" s="135">
        <f>'将来負担比率（分子）の構造'!I$43</f>
        <v>635</v>
      </c>
      <c r="C64" s="135"/>
      <c r="D64" s="135"/>
      <c r="E64" s="135">
        <f>'将来負担比率（分子）の構造'!J$43</f>
        <v>657</v>
      </c>
      <c r="F64" s="135"/>
      <c r="G64" s="135"/>
      <c r="H64" s="135">
        <f>'将来負担比率（分子）の構造'!K$43</f>
        <v>869</v>
      </c>
      <c r="I64" s="135"/>
      <c r="J64" s="135"/>
      <c r="K64" s="135">
        <f>'将来負担比率（分子）の構造'!L$43</f>
        <v>965</v>
      </c>
      <c r="L64" s="135"/>
      <c r="M64" s="135"/>
      <c r="N64" s="135">
        <f>'将来負担比率（分子）の構造'!M$43</f>
        <v>1132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4631</v>
      </c>
      <c r="C66" s="135"/>
      <c r="D66" s="135"/>
      <c r="E66" s="135">
        <f>'将来負担比率（分子）の構造'!J$41</f>
        <v>4709</v>
      </c>
      <c r="F66" s="135"/>
      <c r="G66" s="135"/>
      <c r="H66" s="135">
        <f>'将来負担比率（分子）の構造'!K$41</f>
        <v>4715</v>
      </c>
      <c r="I66" s="135"/>
      <c r="J66" s="135"/>
      <c r="K66" s="135">
        <f>'将来負担比率（分子）の構造'!L$41</f>
        <v>4729</v>
      </c>
      <c r="L66" s="135"/>
      <c r="M66" s="135"/>
      <c r="N66" s="135">
        <f>'将来負担比率（分子）の構造'!M$41</f>
        <v>4950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2016-04-08T00:38:56Z</cp:lastPrinted>
  <dcterms:created xsi:type="dcterms:W3CDTF">2016-02-15T00:41:22Z</dcterms:created>
  <dcterms:modified xsi:type="dcterms:W3CDTF">2016-04-26T08:49:04Z</dcterms:modified>
  <cp:category/>
</cp:coreProperties>
</file>