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s="1"/>
  <c r="U39" i="9" s="1"/>
  <c r="AM34" i="9"/>
  <c r="BE34" i="9" s="1"/>
</calcChain>
</file>

<file path=xl/sharedStrings.xml><?xml version="1.0" encoding="utf-8"?>
<sst xmlns="http://schemas.openxmlformats.org/spreadsheetml/2006/main" count="1032" uniqueCount="549">
  <si>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</si>
  <si>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</si>
  <si>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</si>
  <si>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</si>
  <si>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</si>
  <si>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</si>
  <si>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</si>
  <si>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</si>
  <si>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</si>
  <si>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</si>
  <si>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</si>
  <si>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</si>
  <si>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</si>
  <si>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</si>
  <si>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</si>
  <si>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</si>
  <si>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</si>
  <si>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</si>
  <si>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</si>
  <si>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</si>
  <si>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</si>
  <si>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</si>
  <si>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</si>
  <si>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</si>
  <si>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</si>
  <si>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</si>
  <si>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</si>
  <si>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</si>
  <si>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</si>
  <si>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</si>
  <si>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</si>
  <si>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</si>
  <si>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</si>
  <si>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</si>
  <si>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</si>
  <si>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</si>
  <si>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</si>
  <si>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</si>
  <si>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</si>
  <si>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</si>
  <si>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</si>
  <si>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</si>
  <si>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</si>
  <si>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</si>
  <si>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</si>
  <si>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</si>
  <si>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</si>
  <si>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</si>
  <si>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</si>
  <si>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</si>
  <si>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</si>
  <si>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</si>
  <si>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</si>
  <si>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</si>
  <si>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</si>
  <si>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</si>
  <si>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</si>
  <si>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</si>
  <si>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</si>
  <si>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</si>
  <si>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</si>
  <si>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</si>
  <si>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</si>
  <si>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</si>
  <si>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</si>
  <si>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</si>
  <si>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</si>
  <si>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</si>
  <si>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</si>
  <si>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</si>
  <si>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</si>
  <si>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</si>
  <si>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</si>
  <si>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</si>
  <si>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</si>
  <si>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</si>
  <si>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</si>
  <si>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</si>
  <si>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</si>
  <si>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</si>
  <si>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</si>
  <si>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</si>
  <si>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</si>
  <si>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</si>
  <si>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</si>
  <si>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</si>
  <si>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</si>
  <si>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</si>
  <si>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</si>
  <si>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</si>
  <si>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</si>
  <si>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</si>
  <si>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</si>
  <si>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</si>
  <si>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</si>
  <si>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</si>
  <si>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</si>
  <si>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</si>
  <si>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</si>
  <si>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</si>
  <si>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</si>
  <si>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</si>
  <si>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</si>
  <si>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</si>
  <si>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</si>
  <si>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</si>
  <si>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</si>
  <si>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</si>
  <si>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</si>
  <si>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</si>
  <si>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</si>
  <si>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</si>
  <si>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</si>
  <si>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</si>
  <si>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</si>
  <si>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</si>
  <si>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</si>
  <si>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</si>
  <si>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</si>
  <si>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</si>
  <si>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</si>
  <si>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</si>
  <si>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</si>
  <si>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</si>
  <si>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</si>
  <si>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</si>
  <si>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</si>
  <si>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</si>
  <si>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</si>
  <si>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</si>
  <si>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</si>
  <si>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</si>
  <si>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</si>
  <si>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</si>
  <si>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</si>
  <si>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</si>
  <si>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</si>
  <si>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</si>
  <si>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</si>
  <si>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</si>
  <si>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</si>
  <si>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</si>
  <si>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</si>
  <si>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</si>
  <si>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</si>
  <si>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</si>
  <si>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</si>
  <si>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</si>
  <si>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</si>
  <si>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</si>
  <si>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</si>
  <si>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</si>
  <si>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</si>
  <si>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</si>
  <si>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</si>
  <si>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</si>
  <si>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</si>
  <si>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</si>
  <si>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</si>
  <si>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</si>
  <si>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</si>
  <si>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</si>
  <si>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</si>
  <si>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</si>
  <si>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</si>
  <si>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</si>
  <si>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</si>
  <si>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</si>
  <si>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</si>
  <si>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</si>
  <si>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</si>
  <si>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</si>
  <si>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</si>
  <si>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</si>
  <si>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</si>
  <si>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</si>
  <si>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</si>
  <si>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</si>
  <si>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</si>
  <si>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</si>
  <si>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</si>
  <si>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</si>
  <si>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</si>
  <si>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</si>
  <si>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</si>
  <si>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</si>
  <si>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</si>
  <si>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</si>
  <si>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</si>
  <si>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</si>
  <si>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</si>
  <si>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</si>
  <si>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</si>
  <si>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</si>
  <si>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</si>
  <si>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</si>
  <si>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秋田県井川町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</si>
  <si>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</si>
  <si>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</si>
  <si>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</si>
  <si>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</si>
  <si>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</si>
  <si>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</si>
  <si>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</si>
  <si>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</si>
  <si>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</si>
  <si>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</si>
  <si>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</si>
  <si>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</si>
  <si>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</si>
  <si>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</si>
  <si>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</si>
  <si>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</si>
  <si>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</si>
  <si>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</si>
  <si>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</si>
  <si>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</si>
  <si>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</si>
  <si>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</si>
  <si>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</si>
  <si>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</si>
  <si>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</si>
  <si>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</si>
  <si>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</si>
  <si>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</si>
  <si>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</si>
  <si>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</si>
  <si>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</si>
  <si>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</si>
  <si>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</si>
  <si>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</si>
  <si>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</si>
  <si>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</si>
  <si>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</si>
  <si>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</si>
  <si>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</si>
  <si>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</si>
  <si>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</si>
  <si>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</si>
  <si>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</si>
  <si>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</si>
  <si>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</si>
  <si>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</si>
  <si>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</si>
  <si>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</si>
  <si>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</si>
  <si>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</si>
  <si>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</si>
  <si>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</si>
  <si>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</si>
  <si>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</si>
  <si>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</si>
  <si>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</si>
  <si>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</si>
  <si>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</si>
  <si>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</si>
  <si>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</si>
  <si>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</si>
  <si>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</si>
  <si>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</si>
  <si>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</si>
  <si>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</si>
  <si>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</si>
  <si>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</si>
  <si>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</si>
  <si>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</si>
  <si>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</si>
  <si>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</si>
  <si>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</si>
  <si>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</si>
  <si>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</si>
  <si>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</si>
  <si>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</si>
  <si>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</si>
  <si>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</si>
  <si>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</si>
  <si>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</si>
  <si>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</si>
  <si>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</si>
  <si>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</si>
  <si>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</si>
  <si>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</si>
  <si>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</si>
  <si>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</si>
  <si>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</si>
  <si>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</si>
  <si>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</si>
  <si>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</si>
  <si>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</si>
  <si>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</si>
  <si>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</si>
  <si>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</si>
  <si>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</si>
  <si>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</si>
  <si>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</si>
  <si>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</si>
  <si>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</si>
  <si>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</si>
  <si>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</si>
  <si>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</si>
  <si>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</si>
  <si>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</si>
  <si>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</si>
  <si>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</si>
  <si>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</si>
  <si>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</si>
  <si>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</si>
  <si>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</si>
  <si>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</si>
  <si>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</si>
  <si>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</si>
  <si>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</si>
  <si>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</si>
  <si>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</si>
  <si>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</si>
  <si>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</si>
  <si>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</si>
  <si>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</si>
  <si>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</si>
  <si>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</si>
  <si>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</si>
  <si>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</si>
  <si>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</si>
  <si>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</si>
  <si>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</si>
  <si>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</si>
  <si>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</si>
  <si>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</si>
  <si>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</si>
  <si>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</si>
  <si>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</si>
  <si>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</si>
  <si>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</si>
  <si>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</si>
  <si>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</si>
  <si>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</si>
  <si>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</si>
  <si>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</si>
  <si>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</si>
  <si>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</si>
  <si>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</si>
  <si>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</si>
  <si>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</si>
  <si>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</si>
  <si>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</si>
  <si>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秋田県井川町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</si>
  <si>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</si>
  <si>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</si>
  <si>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</si>
  <si>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</si>
  <si>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</si>
  <si>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</si>
  <si>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</si>
  <si>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</si>
  <si>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</si>
  <si>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</si>
  <si>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</si>
  <si>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</si>
  <si>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</si>
  <si>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</si>
  <si>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</si>
  <si>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</si>
  <si>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</si>
  <si>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</si>
  <si>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</si>
  <si>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</si>
  <si>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</si>
  <si>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</si>
  <si>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</si>
  <si>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</si>
  <si>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</si>
  <si>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</si>
  <si>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</si>
  <si>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</si>
  <si>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</si>
  <si>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</si>
  <si>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</si>
  <si>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</si>
  <si>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</si>
  <si>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</si>
  <si>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</si>
  <si>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</si>
  <si>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</si>
  <si>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</si>
  <si>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</si>
  <si>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</si>
  <si>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</si>
  <si>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</si>
  <si>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</si>
  <si>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</si>
  <si>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</si>
  <si>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</si>
  <si>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</si>
  <si>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</si>
  <si>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</si>
  <si>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</si>
  <si>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</si>
  <si>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</si>
  <si>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</si>
  <si>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</si>
  <si>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</si>
  <si>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</si>
  <si>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</si>
  <si>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</si>
  <si>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</si>
  <si>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</si>
  <si>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</si>
  <si>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</si>
  <si>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</si>
  <si>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</si>
  <si>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</si>
  <si>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</si>
  <si>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</si>
  <si>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</si>
  <si>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</si>
  <si>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</si>
  <si>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</si>
  <si>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</si>
  <si>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</si>
  <si>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</si>
  <si>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</si>
  <si>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</si>
  <si>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</si>
  <si>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</si>
  <si>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</si>
  <si>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</si>
  <si>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</si>
  <si>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</si>
  <si>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</si>
  <si>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</si>
  <si>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</si>
  <si>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</si>
  <si>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</si>
  <si>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</si>
  <si>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</si>
  <si>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</si>
  <si>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</si>
  <si>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</si>
  <si>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</si>
  <si>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</si>
  <si>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</si>
  <si>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</si>
  <si>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</si>
  <si>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</si>
  <si>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</si>
  <si>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</si>
  <si>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</si>
  <si>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</si>
  <si>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</si>
  <si>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</si>
  <si>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</si>
  <si>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</si>
  <si>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</si>
  <si>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</si>
  <si>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</si>
  <si>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</si>
  <si>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</si>
  <si>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</si>
  <si>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</si>
  <si>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</si>
  <si>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</si>
  <si>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</si>
  <si>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</si>
  <si>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</si>
  <si>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</si>
  <si>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</si>
  <si>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</si>
  <si>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</si>
  <si>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</si>
  <si>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</si>
  <si>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</si>
  <si>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</si>
  <si>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</si>
  <si>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</si>
  <si>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</si>
  <si>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</si>
  <si>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</si>
  <si>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</si>
  <si>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</si>
  <si>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</si>
  <si>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</si>
  <si>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</si>
  <si>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</si>
  <si>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</si>
  <si>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</si>
  <si>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</si>
  <si>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</si>
  <si>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</si>
  <si>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</si>
  <si>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</si>
  <si>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</si>
  <si>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</si>
  <si>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</si>
  <si>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</si>
  <si>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</si>
  <si>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</si>
  <si>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</si>
  <si>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</si>
  <si>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</si>
  <si>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</si>
  <si>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</si>
  <si>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</si>
  <si>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</si>
  <si>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</si>
  <si>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</si>
  <si>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</si>
  <si>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</si>
  <si>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</si>
  <si>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</si>
  <si>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</si>
  <si>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</si>
  <si>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</si>
  <si>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</si>
  <si>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</si>
  <si>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</si>
  <si>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</si>
  <si>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</si>
  <si>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</si>
  <si>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</si>
  <si>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</si>
  <si>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</si>
  <si>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</si>
  <si>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</si>
  <si>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</si>
  <si>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</si>
  <si>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国民健康保険事業特別会計</t>
  </si>
  <si>
    <t>介護保険事業特別会計</t>
  </si>
  <si>
    <t>介護認定事業特別会計</t>
  </si>
  <si>
    <t>国民健康保険井川町診療所特別会計</t>
  </si>
  <si>
    <t>介護サービス事業特別会計</t>
  </si>
  <si>
    <t>後期高齢者医療特別会計</t>
  </si>
  <si>
    <t>その他会計（赤字）</t>
  </si>
  <si>
    <t>その他会計（黒字）</t>
  </si>
  <si>
    <t>-</t>
    <phoneticPr fontId="2"/>
  </si>
  <si>
    <t>-</t>
    <phoneticPr fontId="2"/>
  </si>
  <si>
    <t>-</t>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</si>
  <si>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</si>
  <si>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24"/>
  </si>
  <si>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24"/>
  </si>
  <si>
    <t>八郎湖周辺清掃事務組合（一般会計）</t>
    <rPh sb="0" eb="2">
      <t>ハチロウ</t>
    </rPh>
    <rPh sb="2" eb="5">
      <t>コシュウヘン</t>
    </rPh>
    <rPh sb="5" eb="9">
      <t>セイソウジム</t>
    </rPh>
    <rPh sb="9" eb="11">
      <t>クミアイ</t>
    </rPh>
    <rPh sb="12" eb="14">
      <t>イッパン</t>
    </rPh>
    <rPh sb="14" eb="16">
      <t>カイケイ</t>
    </rPh>
    <phoneticPr fontId="24"/>
  </si>
  <si>
    <t>井川町・潟上市共有財産管理組合（一般会計）</t>
    <rPh sb="0" eb="3">
      <t>イカワマチ</t>
    </rPh>
    <rPh sb="4" eb="7">
      <t>カタカミシ</t>
    </rPh>
    <rPh sb="7" eb="9">
      <t>キョウユウ</t>
    </rPh>
    <rPh sb="9" eb="11">
      <t>ザイサン</t>
    </rPh>
    <rPh sb="11" eb="13">
      <t>カンリ</t>
    </rPh>
    <rPh sb="13" eb="15">
      <t>クミアイ</t>
    </rPh>
    <rPh sb="16" eb="18">
      <t>イッパン</t>
    </rPh>
    <rPh sb="18" eb="20">
      <t>カイケイ</t>
    </rPh>
    <phoneticPr fontId="24"/>
  </si>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</sst>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205499</c:v>
                </c:pt>
                <c:pt idx="1">
                  <c:v>217533</c:v>
                </c:pt>
                <c:pt idx="2">
                  <c:v>150449</c:v>
                </c:pt>
                <c:pt idx="3">
                  <c:v>183038</c:v>
                </c:pt>
                <c:pt idx="4">
                  <c:v>144401</c:v>
                </c:pt>
              </c:numCache>
            </c:numRef>
          </c:val>
          <c:smooth val="0"/>
        </c:ser>
        <c:dLbls>
          <c:showLegendKey val="0"/>
          <c:showVal val="0"/>
          <c:showCatName val="0"/>
          <c:showSerName val="0"/>
          <c:showPercent val="0"/>
          <c:showBubbleSize val="0"/>
        </c:dLbls>
        <c:marker val="1"/>
        <c:smooth val="0"/>
        <c:axId val="106960768"/>
        <c:axId val="106991616"/>
      </c:lineChart>
      <c:catAx>
        <c:axId val="106960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91616"/>
        <c:crosses val="autoZero"/>
        <c:auto val="1"/>
        <c:lblAlgn val="ctr"/>
        <c:lblOffset val="100"/>
        <c:tickLblSkip val="1"/>
        <c:tickMarkSkip val="1"/>
        <c:noMultiLvlLbl val="0"/>
      </c:catAx>
      <c:valAx>
        <c:axId val="1069916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6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6.74</c:v>
                </c:pt>
                <c:pt idx="1">
                  <c:v>6.5</c:v>
                </c:pt>
                <c:pt idx="2">
                  <c:v>8.39</c:v>
                </c:pt>
                <c:pt idx="3">
                  <c:v>9.91</c:v>
                </c:pt>
                <c:pt idx="4">
                  <c:v>7.65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16.98</c:v>
                </c:pt>
                <c:pt idx="1">
                  <c:v>17.2</c:v>
                </c:pt>
                <c:pt idx="2">
                  <c:v>17.96</c:v>
                </c:pt>
                <c:pt idx="3">
                  <c:v>18.329999999999998</c:v>
                </c:pt>
                <c:pt idx="4">
                  <c:v>18.47</c:v>
                </c:pt>
              </c:numCache>
            </c:numRef>
          </c:val>
        </c:ser>
        <c:dLbls>
          <c:showLegendKey val="0"/>
          <c:showVal val="0"/>
          <c:showCatName val="0"/>
          <c:showSerName val="0"/>
          <c:showPercent val="0"/>
          <c:showBubbleSize val="0"/>
        </c:dLbls>
        <c:gapWidth val="250"/>
        <c:overlap val="100"/>
        <c:axId val="101481472"/>
        <c:axId val="1067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6.87</c:v>
                </c:pt>
                <c:pt idx="1">
                  <c:v>5.66</c:v>
                </c:pt>
                <c:pt idx="2">
                  <c:v>11.61</c:v>
                </c:pt>
                <c:pt idx="3">
                  <c:v>12.68</c:v>
                </c:pt>
                <c:pt idx="4">
                  <c:v>4.3899999999999997</c:v>
                </c:pt>
              </c:numCache>
            </c:numRef>
          </c:val>
          <c:smooth val="0"/>
        </c:ser>
        <c:dLbls>
          <c:showLegendKey val="0"/>
          <c:showVal val="0"/>
          <c:showCatName val="0"/>
          <c:showSerName val="0"/>
          <c:showPercent val="0"/>
          <c:showBubbleSize val="0"/>
        </c:dLbls>
        <c:marker val="1"/>
        <c:smooth val="0"/>
        <c:axId val="101481472"/>
        <c:axId val="106742912"/>
      </c:lineChart>
      <c:catAx>
        <c:axId val="1014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42912"/>
        <c:crosses val="autoZero"/>
        <c:auto val="1"/>
        <c:lblAlgn val="ctr"/>
        <c:lblOffset val="100"/>
        <c:tickLblSkip val="1"/>
        <c:tickMarkSkip val="1"/>
        <c:noMultiLvlLbl val="0"/>
      </c:catAx>
      <c:valAx>
        <c:axId val="1067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国民健康保険井川町診療所特別会計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0.06</c:v>
                </c:pt>
                <c:pt idx="4">
                  <c:v>#N/A</c:v>
                </c:pt>
                <c:pt idx="5">
                  <c:v>0.1</c:v>
                </c:pt>
                <c:pt idx="6">
                  <c:v>#N/A</c:v>
                </c:pt>
                <c:pt idx="7">
                  <c:v>7.0000000000000007E-2</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0.55000000000000004</c:v>
                </c:pt>
                <c:pt idx="4">
                  <c:v>#N/A</c:v>
                </c:pt>
                <c:pt idx="5">
                  <c:v>1.1499999999999999</c:v>
                </c:pt>
                <c:pt idx="6">
                  <c:v>#N/A</c:v>
                </c:pt>
                <c:pt idx="7">
                  <c:v>0.62</c:v>
                </c:pt>
                <c:pt idx="8">
                  <c:v>#N/A</c:v>
                </c:pt>
                <c:pt idx="9">
                  <c:v>0.62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4.29</c:v>
                </c:pt>
                <c:pt idx="2">
                  <c:v>#N/A</c:v>
                </c:pt>
                <c:pt idx="3">
                  <c:v>3.24</c:v>
                </c:pt>
                <c:pt idx="4">
                  <c:v>#N/A</c:v>
                </c:pt>
                <c:pt idx="5">
                  <c:v>3.03</c:v>
                </c:pt>
                <c:pt idx="6">
                  <c:v>#N/A</c:v>
                </c:pt>
                <c:pt idx="7">
                  <c:v>3.19</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1.1299999999999999</c:v>
                </c:pt>
                <c:pt idx="2">
                  <c:v>#N/A</c:v>
                </c:pt>
                <c:pt idx="3">
                  <c:v>1.37</c:v>
                </c:pt>
                <c:pt idx="4">
                  <c:v>#N/A</c:v>
                </c:pt>
                <c:pt idx="5">
                  <c:v>1.31</c:v>
                </c:pt>
                <c:pt idx="6">
                  <c:v>#N/A</c:v>
                </c:pt>
                <c:pt idx="7">
                  <c:v>1.62</c:v>
                </c:pt>
                <c:pt idx="8">
                  <c:v>#N/A</c:v>
                </c:pt>
                <c:pt idx="9">
                  <c:v>1.84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6.74</c:v>
                </c:pt>
                <c:pt idx="2">
                  <c:v>#N/A</c:v>
                </c:pt>
                <c:pt idx="3">
                  <c:v>6.5</c:v>
                </c:pt>
                <c:pt idx="4">
                  <c:v>#N/A</c:v>
                </c:pt>
                <c:pt idx="5">
                  <c:v>8.3800000000000008</c:v>
                </c:pt>
                <c:pt idx="6">
                  <c:v>#N/A</c:v>
                </c:pt>
                <c:pt idx="7">
                  <c:v>9.91</c:v>
                </c:pt>
                <c:pt idx="8">
                  <c:v>#N/A</c:v>
                </c:pt>
                <c:pt idx="9">
                  <c:v>7.64</c:v>
                </c:pt>
              </c:numCache>
            </c:numRef>
          </c:val>
        </c:ser>
        <c:dLbls>
          <c:showLegendKey val="0"/>
          <c:showVal val="0"/>
          <c:showCatName val="0"/>
          <c:showSerName val="0"/>
          <c:showPercent val="0"/>
          <c:showBubbleSize val="0"/>
        </c:dLbls>
        <c:gapWidth val="150"/>
        <c:overlap val="100"/>
        <c:axId val="113268224"/>
        <c:axId val="113269760"/>
      </c:barChart>
      <c:catAx>
        <c:axId val="11326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69760"/>
        <c:crosses val="autoZero"/>
        <c:auto val="1"/>
        <c:lblAlgn val="ctr"/>
        <c:lblOffset val="100"/>
        <c:tickLblSkip val="1"/>
        <c:tickMarkSkip val="1"/>
        <c:noMultiLvlLbl val="0"/>
      </c:catAx>
      <c:valAx>
        <c:axId val="11326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6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368</c:v>
                </c:pt>
                <c:pt idx="5">
                  <c:v>365</c:v>
                </c:pt>
                <c:pt idx="8">
                  <c:v>375</c:v>
                </c:pt>
                <c:pt idx="11">
                  <c:v>387</c:v>
                </c:pt>
                <c:pt idx="14">
                  <c:v>429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18</c:v>
                </c:pt>
                <c:pt idx="6">
                  <c:v>12</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125</c:v>
                </c:pt>
                <c:pt idx="3">
                  <c:v>106</c:v>
                </c:pt>
                <c:pt idx="6">
                  <c:v>98</c:v>
                </c:pt>
                <c:pt idx="9">
                  <c:v>95</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445</c:v>
                </c:pt>
                <c:pt idx="3">
                  <c:v>435</c:v>
                </c:pt>
                <c:pt idx="6">
                  <c:v>445</c:v>
                </c:pt>
                <c:pt idx="9">
                  <c:v>410</c:v>
                </c:pt>
                <c:pt idx="12">
                  <c:v>424</c:v>
                </c:pt>
              </c:numCache>
            </c:numRef>
          </c:val>
        </c:ser>
        <c:dLbls>
          <c:showLegendKey val="0"/>
          <c:showVal val="0"/>
          <c:showCatName val="0"/>
          <c:showSerName val="0"/>
          <c:showPercent val="0"/>
          <c:showBubbleSize val="0"/>
        </c:dLbls>
        <c:gapWidth val="100"/>
        <c:overlap val="100"/>
        <c:axId val="113042176"/>
        <c:axId val="11304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220</c:v>
                </c:pt>
                <c:pt idx="2">
                  <c:v>#N/A</c:v>
                </c:pt>
                <c:pt idx="3">
                  <c:v>#N/A</c:v>
                </c:pt>
                <c:pt idx="4">
                  <c:v>195</c:v>
                </c:pt>
                <c:pt idx="5">
                  <c:v>#N/A</c:v>
                </c:pt>
                <c:pt idx="6">
                  <c:v>#N/A</c:v>
                </c:pt>
                <c:pt idx="7">
                  <c:v>181</c:v>
                </c:pt>
                <c:pt idx="8">
                  <c:v>#N/A</c:v>
                </c:pt>
                <c:pt idx="9">
                  <c:v>#N/A</c:v>
                </c:pt>
                <c:pt idx="10">
                  <c:v>131</c:v>
                </c:pt>
                <c:pt idx="11">
                  <c:v>#N/A</c:v>
                </c:pt>
                <c:pt idx="12">
                  <c:v>#N/A</c:v>
                </c:pt>
                <c:pt idx="13">
                  <c:v>95</c:v>
                </c:pt>
                <c:pt idx="14">
                  <c:v>#N/A</c:v>
                </c:pt>
              </c:numCache>
            </c:numRef>
          </c:val>
          <c:smooth val="0"/>
        </c:ser>
        <c:dLbls>
          <c:showLegendKey val="0"/>
          <c:showVal val="0"/>
          <c:showCatName val="0"/>
          <c:showSerName val="0"/>
          <c:showPercent val="0"/>
          <c:showBubbleSize val="0"/>
        </c:dLbls>
        <c:marker val="1"/>
        <c:smooth val="0"/>
        <c:axId val="113042176"/>
        <c:axId val="113044096"/>
      </c:lineChart>
      <c:catAx>
        <c:axId val="1130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44096"/>
        <c:crosses val="autoZero"/>
        <c:auto val="1"/>
        <c:lblAlgn val="ctr"/>
        <c:lblOffset val="100"/>
        <c:tickLblSkip val="1"/>
        <c:tickMarkSkip val="1"/>
        <c:noMultiLvlLbl val="0"/>
      </c:catAx>
      <c:valAx>
        <c:axId val="11304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3929</c:v>
                </c:pt>
                <c:pt idx="5">
                  <c:v>4347</c:v>
                </c:pt>
                <c:pt idx="8">
                  <c:v>4345</c:v>
                </c:pt>
                <c:pt idx="11">
                  <c:v>4620</c:v>
                </c:pt>
                <c:pt idx="14">
                  <c:v>4459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117</c:v>
                </c:pt>
                <c:pt idx="5">
                  <c:v>101</c:v>
                </c:pt>
                <c:pt idx="8">
                  <c:v>88</c:v>
                </c:pt>
                <c:pt idx="11">
                  <c:v>73</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1456</c:v>
                </c:pt>
                <c:pt idx="5">
                  <c:v>1588</c:v>
                </c:pt>
                <c:pt idx="8">
                  <c:v>1723</c:v>
                </c:pt>
                <c:pt idx="11">
                  <c:v>1878</c:v>
                </c:pt>
                <c:pt idx="14">
                  <c:v>2113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650</c:v>
                </c:pt>
                <c:pt idx="3">
                  <c:v>640</c:v>
                </c:pt>
                <c:pt idx="6">
                  <c:v>620</c:v>
                </c:pt>
                <c:pt idx="9">
                  <c:v>561</c:v>
                </c:pt>
                <c:pt idx="12">
                  <c:v>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219</c:v>
                </c:pt>
                <c:pt idx="3">
                  <c:v>198</c:v>
                </c:pt>
                <c:pt idx="6">
                  <c:v>184</c:v>
                </c:pt>
                <c:pt idx="9">
                  <c:v>180</c:v>
                </c:pt>
                <c:pt idx="12">
                  <c:v>291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1818</c:v>
                </c:pt>
                <c:pt idx="3">
                  <c:v>1626</c:v>
                </c:pt>
                <c:pt idx="6">
                  <c:v>1514</c:v>
                </c:pt>
                <c:pt idx="9">
                  <c:v>1326</c:v>
                </c:pt>
                <c:pt idx="12">
                  <c:v>1235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c:v>
                </c:pt>
                <c:pt idx="3">
                  <c:v>18</c:v>
                </c:pt>
                <c:pt idx="6">
                  <c:v>17</c:v>
                </c:pt>
                <c:pt idx="9">
                  <c:v>16</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3567</c:v>
                </c:pt>
                <c:pt idx="3">
                  <c:v>3727</c:v>
                </c:pt>
                <c:pt idx="6">
                  <c:v>3759</c:v>
                </c:pt>
                <c:pt idx="9">
                  <c:v>3772</c:v>
                </c:pt>
                <c:pt idx="12">
                  <c:v>3648</c:v>
                </c:pt>
              </c:numCache>
            </c:numRef>
          </c:val>
        </c:ser>
        <c:dLbls>
          <c:showLegendKey val="0"/>
          <c:showVal val="0"/>
          <c:showCatName val="0"/>
          <c:showSerName val="0"/>
          <c:showPercent val="0"/>
          <c:showBubbleSize val="0"/>
        </c:dLbls>
        <c:gapWidth val="100"/>
        <c:overlap val="100"/>
        <c:axId val="106806272"/>
        <c:axId val="10682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771</c:v>
                </c:pt>
                <c:pt idx="2">
                  <c:v>#N/A</c:v>
                </c:pt>
                <c:pt idx="3">
                  <c:v>#N/A</c:v>
                </c:pt>
                <c:pt idx="4">
                  <c:v>174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806272"/>
        <c:axId val="106820736"/>
      </c:lineChart>
      <c:catAx>
        <c:axId val="1068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20736"/>
        <c:crosses val="autoZero"/>
        <c:auto val="1"/>
        <c:lblAlgn val="ctr"/>
        <c:lblOffset val="100"/>
        <c:tickLblSkip val="1"/>
        <c:tickMarkSkip val="1"/>
        <c:noMultiLvlLbl val="0"/>
      </c:catAx>
      <c:valAx>
        <c:axId val="10682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5,155
5,152
47.95
3,748,929
3,572,558
167,703
2,192,833
3,648,250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　人口の減少や基幹産業である農業の減退、その他に中心となる産業がないこと等により、財政基盤が弱く類似団体平均を下回っている。農業の活性化等の産業振興を図るとともに、これまで自立計画に基づき実施してきた行政の効率化や歳出の抑制に向けた取り組みを今後も続けることで財政の健全化に努める。</a:t>
          </a:r>
          <a:r>
            <a:rPr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68580</xdr:rowOff>
    </xdr:to>
    <xdr:cxnSp macro="">
      <xdr:nvCxnSpPr>
        <xdr:cNvPr id="72" name="直線コネクタ 71"/>
        <xdr:cNvCxnSpPr/>
      </xdr:nvCxnSpPr>
      <xdr:spPr>
        <a:xfrm>
          <a:off x="2336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52494</xdr:rowOff>
    </xdr:from>
    <xdr:to>
      <xdr:col>3</xdr:col>
      <xdr:colOff>279400</xdr:colOff>
      <xdr:row>44</xdr:row>
      <xdr:rowOff>60537</xdr:rowOff>
    </xdr:to>
    <xdr:cxnSp macro="">
      <xdr:nvCxnSpPr>
        <xdr:cNvPr id="75" name="直線コネクタ 74"/>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79" name="テキスト ボックス 78"/>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5" name="円/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9" name="円/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1" name="円/楕円 90"/>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2" name="テキスト ボックス 91"/>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1694</xdr:rowOff>
    </xdr:from>
    <xdr:to>
      <xdr:col>2</xdr:col>
      <xdr:colOff>127000</xdr:colOff>
      <xdr:row>44</xdr:row>
      <xdr:rowOff>103294</xdr:rowOff>
    </xdr:to>
    <xdr:sp macro="" textlink="">
      <xdr:nvSpPr>
        <xdr:cNvPr id="93" name="円/楕円 92"/>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88071</xdr:rowOff>
    </xdr:from>
    <xdr:ext cx="762000" cy="259045"/>
    <xdr:sp macro="" textlink="">
      <xdr:nvSpPr>
        <xdr:cNvPr id="94" name="テキスト ボックス 93"/>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が一定額確保されたことや、これまで実施してきた職員数の削減をはじめとした歳出全般の抑制、特別会計も含めた地方債の繰上償還、低利（無利子）資金への借換を実施していることで公債費や繰出金が抑制され、比率は類似団体平均を下回っている。今後も普通交付税の動向に注視しながら、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12277</xdr:rowOff>
    </xdr:from>
    <xdr:to>
      <xdr:col>7</xdr:col>
      <xdr:colOff>152400</xdr:colOff>
      <xdr:row>62</xdr:row>
      <xdr:rowOff>32385</xdr:rowOff>
    </xdr:to>
    <xdr:cxnSp macro="">
      <xdr:nvCxnSpPr>
        <xdr:cNvPr id="129" name="直線コネクタ 128"/>
        <xdr:cNvCxnSpPr/>
      </xdr:nvCxnSpPr>
      <xdr:spPr>
        <a:xfrm>
          <a:off x="4114800" y="1064217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62</xdr:row>
      <xdr:rowOff>88688</xdr:rowOff>
    </xdr:to>
    <xdr:cxnSp macro="">
      <xdr:nvCxnSpPr>
        <xdr:cNvPr id="132" name="直線コネクタ 131"/>
        <xdr:cNvCxnSpPr/>
      </xdr:nvCxnSpPr>
      <xdr:spPr>
        <a:xfrm flipV="1">
          <a:off x="3225800" y="106421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88688</xdr:rowOff>
    </xdr:from>
    <xdr:to>
      <xdr:col>4</xdr:col>
      <xdr:colOff>482600</xdr:colOff>
      <xdr:row>62</xdr:row>
      <xdr:rowOff>92710</xdr:rowOff>
    </xdr:to>
    <xdr:cxnSp macro="">
      <xdr:nvCxnSpPr>
        <xdr:cNvPr id="135" name="直線コネクタ 134"/>
        <xdr:cNvCxnSpPr/>
      </xdr:nvCxnSpPr>
      <xdr:spPr>
        <a:xfrm flipV="1">
          <a:off x="2336800" y="107185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92710</xdr:rowOff>
    </xdr:to>
    <xdr:cxnSp macro="">
      <xdr:nvCxnSpPr>
        <xdr:cNvPr id="138" name="直線コネクタ 137"/>
        <xdr:cNvCxnSpPr/>
      </xdr:nvCxnSpPr>
      <xdr:spPr>
        <a:xfrm>
          <a:off x="1447800" y="1062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2" name="テキスト ボックス 14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48" name="円/楕円 147"/>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49"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132927</xdr:rowOff>
    </xdr:from>
    <xdr:to>
      <xdr:col>6</xdr:col>
      <xdr:colOff>50800</xdr:colOff>
      <xdr:row>62</xdr:row>
      <xdr:rowOff>63077</xdr:rowOff>
    </xdr:to>
    <xdr:sp macro="" textlink="">
      <xdr:nvSpPr>
        <xdr:cNvPr id="150" name="円/楕円 149"/>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51" name="テキスト ボックス 150"/>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37888</xdr:rowOff>
    </xdr:from>
    <xdr:to>
      <xdr:col>4</xdr:col>
      <xdr:colOff>533400</xdr:colOff>
      <xdr:row>62</xdr:row>
      <xdr:rowOff>139488</xdr:rowOff>
    </xdr:to>
    <xdr:sp macro="" textlink="">
      <xdr:nvSpPr>
        <xdr:cNvPr id="152" name="円/楕円 151"/>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149665</xdr:rowOff>
    </xdr:from>
    <xdr:ext cx="762000" cy="259045"/>
    <xdr:sp macro="" textlink="">
      <xdr:nvSpPr>
        <xdr:cNvPr id="153" name="テキスト ボックス 152"/>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4" name="円/楕円 153"/>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5" name="テキスト ボックス 154"/>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6" name="円/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7" name="テキスト ボックス 156"/>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くなっている要因として、新規採用の抑制による人件費の減や、ごみ処理業務を一部事務組合で行っていること、燃料や備品購入の入札制度の導入等による物件費の減が挙げられる。今後も施設維持管理の適正化を図り、後年度の支出を抑制するとともに、県内町村による電算共同化の推進等により各種電算システムに係る維持コストの低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122802</xdr:rowOff>
    </xdr:from>
    <xdr:to>
      <xdr:col>7</xdr:col>
      <xdr:colOff>152400</xdr:colOff>
      <xdr:row>81</xdr:row>
      <xdr:rowOff>139655</xdr:rowOff>
    </xdr:to>
    <xdr:cxnSp macro="">
      <xdr:nvCxnSpPr>
        <xdr:cNvPr id="193" name="直線コネクタ 192"/>
        <xdr:cNvCxnSpPr/>
      </xdr:nvCxnSpPr>
      <xdr:spPr>
        <a:xfrm>
          <a:off x="4114800" y="14010252"/>
          <a:ext cx="8382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122802</xdr:rowOff>
    </xdr:from>
    <xdr:to>
      <xdr:col>6</xdr:col>
      <xdr:colOff>0</xdr:colOff>
      <xdr:row>81</xdr:row>
      <xdr:rowOff>135199</xdr:rowOff>
    </xdr:to>
    <xdr:cxnSp macro="">
      <xdr:nvCxnSpPr>
        <xdr:cNvPr id="196" name="直線コネクタ 195"/>
        <xdr:cNvCxnSpPr/>
      </xdr:nvCxnSpPr>
      <xdr:spPr>
        <a:xfrm flipV="1">
          <a:off x="3225800" y="14010252"/>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135199</xdr:rowOff>
    </xdr:from>
    <xdr:to>
      <xdr:col>4</xdr:col>
      <xdr:colOff>482600</xdr:colOff>
      <xdr:row>81</xdr:row>
      <xdr:rowOff>140857</xdr:rowOff>
    </xdr:to>
    <xdr:cxnSp macro="">
      <xdr:nvCxnSpPr>
        <xdr:cNvPr id="199" name="直線コネクタ 198"/>
        <xdr:cNvCxnSpPr/>
      </xdr:nvCxnSpPr>
      <xdr:spPr>
        <a:xfrm flipV="1">
          <a:off x="2336800" y="14022649"/>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125130</xdr:rowOff>
    </xdr:from>
    <xdr:to>
      <xdr:col>3</xdr:col>
      <xdr:colOff>279400</xdr:colOff>
      <xdr:row>81</xdr:row>
      <xdr:rowOff>140857</xdr:rowOff>
    </xdr:to>
    <xdr:cxnSp macro="">
      <xdr:nvCxnSpPr>
        <xdr:cNvPr id="202" name="直線コネクタ 201"/>
        <xdr:cNvCxnSpPr/>
      </xdr:nvCxnSpPr>
      <xdr:spPr>
        <a:xfrm>
          <a:off x="1447800" y="14012580"/>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32490</xdr:rowOff>
    </xdr:from>
    <xdr:ext cx="762000" cy="259045"/>
    <xdr:sp macro="" textlink="">
      <xdr:nvSpPr>
        <xdr:cNvPr id="206" name="テキスト ボックス 205"/>
        <xdr:cNvSpPr txBox="1"/>
      </xdr:nvSpPr>
      <xdr:spPr>
        <a:xfrm>
          <a:off x="1066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88855</xdr:rowOff>
    </xdr:from>
    <xdr:to>
      <xdr:col>7</xdr:col>
      <xdr:colOff>203200</xdr:colOff>
      <xdr:row>82</xdr:row>
      <xdr:rowOff>19005</xdr:rowOff>
    </xdr:to>
    <xdr:sp macro="" textlink="">
      <xdr:nvSpPr>
        <xdr:cNvPr id="212" name="円/楕円 211"/>
        <xdr:cNvSpPr/>
      </xdr:nvSpPr>
      <xdr:spPr>
        <a:xfrm>
          <a:off x="4902200" y="139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10132</xdr:rowOff>
    </xdr:from>
    <xdr:ext cx="762000" cy="259045"/>
    <xdr:sp macro="" textlink="">
      <xdr:nvSpPr>
        <xdr:cNvPr id="213" name="人件費・物件費等の状況該当値テキスト"/>
        <xdr:cNvSpPr txBox="1"/>
      </xdr:nvSpPr>
      <xdr:spPr>
        <a:xfrm>
          <a:off x="5041900" y="1389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164,711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72002</xdr:rowOff>
    </xdr:from>
    <xdr:to>
      <xdr:col>6</xdr:col>
      <xdr:colOff>50800</xdr:colOff>
      <xdr:row>82</xdr:row>
      <xdr:rowOff>2152</xdr:rowOff>
    </xdr:to>
    <xdr:sp macro="" textlink="">
      <xdr:nvSpPr>
        <xdr:cNvPr id="214" name="円/楕円 213"/>
        <xdr:cNvSpPr/>
      </xdr:nvSpPr>
      <xdr:spPr>
        <a:xfrm>
          <a:off x="4064000" y="139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12329</xdr:rowOff>
    </xdr:from>
    <xdr:ext cx="736600" cy="259045"/>
    <xdr:sp macro="" textlink="">
      <xdr:nvSpPr>
        <xdr:cNvPr id="215" name="テキスト ボックス 214"/>
        <xdr:cNvSpPr txBox="1"/>
      </xdr:nvSpPr>
      <xdr:spPr>
        <a:xfrm>
          <a:off x="3733800" y="1372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84399</xdr:rowOff>
    </xdr:from>
    <xdr:to>
      <xdr:col>4</xdr:col>
      <xdr:colOff>533400</xdr:colOff>
      <xdr:row>82</xdr:row>
      <xdr:rowOff>14549</xdr:rowOff>
    </xdr:to>
    <xdr:sp macro="" textlink="">
      <xdr:nvSpPr>
        <xdr:cNvPr id="216" name="円/楕円 215"/>
        <xdr:cNvSpPr/>
      </xdr:nvSpPr>
      <xdr:spPr>
        <a:xfrm>
          <a:off x="3175000" y="13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24726</xdr:rowOff>
    </xdr:from>
    <xdr:ext cx="762000" cy="259045"/>
    <xdr:sp macro="" textlink="">
      <xdr:nvSpPr>
        <xdr:cNvPr id="217" name="テキスト ボックス 216"/>
        <xdr:cNvSpPr txBox="1"/>
      </xdr:nvSpPr>
      <xdr:spPr>
        <a:xfrm>
          <a:off x="2844800" y="137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90057</xdr:rowOff>
    </xdr:from>
    <xdr:to>
      <xdr:col>3</xdr:col>
      <xdr:colOff>330200</xdr:colOff>
      <xdr:row>82</xdr:row>
      <xdr:rowOff>20207</xdr:rowOff>
    </xdr:to>
    <xdr:sp macro="" textlink="">
      <xdr:nvSpPr>
        <xdr:cNvPr id="218" name="円/楕円 217"/>
        <xdr:cNvSpPr/>
      </xdr:nvSpPr>
      <xdr:spPr>
        <a:xfrm>
          <a:off x="2286000" y="139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30384</xdr:rowOff>
    </xdr:from>
    <xdr:ext cx="762000" cy="259045"/>
    <xdr:sp macro="" textlink="">
      <xdr:nvSpPr>
        <xdr:cNvPr id="219" name="テキスト ボックス 218"/>
        <xdr:cNvSpPr txBox="1"/>
      </xdr:nvSpPr>
      <xdr:spPr>
        <a:xfrm>
          <a:off x="1955800" y="137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74330</xdr:rowOff>
    </xdr:from>
    <xdr:to>
      <xdr:col>2</xdr:col>
      <xdr:colOff>127000</xdr:colOff>
      <xdr:row>82</xdr:row>
      <xdr:rowOff>4480</xdr:rowOff>
    </xdr:to>
    <xdr:sp macro="" textlink="">
      <xdr:nvSpPr>
        <xdr:cNvPr id="220" name="円/楕円 219"/>
        <xdr:cNvSpPr/>
      </xdr:nvSpPr>
      <xdr:spPr>
        <a:xfrm>
          <a:off x="1397000" y="139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14657</xdr:rowOff>
    </xdr:from>
    <xdr:ext cx="762000" cy="259045"/>
    <xdr:sp macro="" textlink="">
      <xdr:nvSpPr>
        <xdr:cNvPr id="221" name="テキスト ボックス 220"/>
        <xdr:cNvSpPr txBox="1"/>
      </xdr:nvSpPr>
      <xdr:spPr>
        <a:xfrm>
          <a:off x="1066800" y="137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機構改革や組織の再編により他自治体と比較すると管理職のポストが少ないことに加え、職員の年齢構成の偏りも影響し、類似団体平均より指数が低くなってる。今後も人事院勧告に沿った適正な運用を図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55457</xdr:rowOff>
    </xdr:from>
    <xdr:to>
      <xdr:col>24</xdr:col>
      <xdr:colOff>558800</xdr:colOff>
      <xdr:row>82</xdr:row>
      <xdr:rowOff>103716</xdr:rowOff>
    </xdr:to>
    <xdr:cxnSp macro="">
      <xdr:nvCxnSpPr>
        <xdr:cNvPr id="255" name="直線コネクタ 254"/>
        <xdr:cNvCxnSpPr/>
      </xdr:nvCxnSpPr>
      <xdr:spPr>
        <a:xfrm>
          <a:off x="16179800" y="141143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55457</xdr:rowOff>
    </xdr:from>
    <xdr:to>
      <xdr:col>23</xdr:col>
      <xdr:colOff>406400</xdr:colOff>
      <xdr:row>85</xdr:row>
      <xdr:rowOff>31750</xdr:rowOff>
    </xdr:to>
    <xdr:cxnSp macro="">
      <xdr:nvCxnSpPr>
        <xdr:cNvPr id="258" name="直線コネクタ 257"/>
        <xdr:cNvCxnSpPr/>
      </xdr:nvCxnSpPr>
      <xdr:spPr>
        <a:xfrm flipV="1">
          <a:off x="15290800" y="1411435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120227</xdr:rowOff>
    </xdr:to>
    <xdr:cxnSp macro="">
      <xdr:nvCxnSpPr>
        <xdr:cNvPr id="261" name="直線コネクタ 260"/>
        <xdr:cNvCxnSpPr/>
      </xdr:nvCxnSpPr>
      <xdr:spPr>
        <a:xfrm flipV="1">
          <a:off x="14401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122343</xdr:rowOff>
    </xdr:from>
    <xdr:to>
      <xdr:col>21</xdr:col>
      <xdr:colOff>0</xdr:colOff>
      <xdr:row>85</xdr:row>
      <xdr:rowOff>120227</xdr:rowOff>
    </xdr:to>
    <xdr:cxnSp macro="">
      <xdr:nvCxnSpPr>
        <xdr:cNvPr id="264" name="直線コネクタ 263"/>
        <xdr:cNvCxnSpPr/>
      </xdr:nvCxnSpPr>
      <xdr:spPr>
        <a:xfrm>
          <a:off x="13512800" y="1400979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4" name="円/楕円 273"/>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5"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4657</xdr:rowOff>
    </xdr:from>
    <xdr:to>
      <xdr:col>23</xdr:col>
      <xdr:colOff>457200</xdr:colOff>
      <xdr:row>82</xdr:row>
      <xdr:rowOff>106257</xdr:rowOff>
    </xdr:to>
    <xdr:sp macro="" textlink="">
      <xdr:nvSpPr>
        <xdr:cNvPr id="276" name="円/楕円 275"/>
        <xdr:cNvSpPr/>
      </xdr:nvSpPr>
      <xdr:spPr>
        <a:xfrm>
          <a:off x="16129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116434</xdr:rowOff>
    </xdr:from>
    <xdr:ext cx="736600" cy="259045"/>
    <xdr:sp macro="" textlink="">
      <xdr:nvSpPr>
        <xdr:cNvPr id="277" name="テキスト ボックス 276"/>
        <xdr:cNvSpPr txBox="1"/>
      </xdr:nvSpPr>
      <xdr:spPr>
        <a:xfrm>
          <a:off x="15798800" y="1383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8" name="円/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0" name="円/楕円 279"/>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81" name="テキスト ボックス 280"/>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71543</xdr:rowOff>
    </xdr:from>
    <xdr:to>
      <xdr:col>19</xdr:col>
      <xdr:colOff>533400</xdr:colOff>
      <xdr:row>82</xdr:row>
      <xdr:rowOff>1693</xdr:rowOff>
    </xdr:to>
    <xdr:sp macro="" textlink="">
      <xdr:nvSpPr>
        <xdr:cNvPr id="282" name="円/楕円 281"/>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11870</xdr:rowOff>
    </xdr:from>
    <xdr:ext cx="762000" cy="259045"/>
    <xdr:sp macro="" textlink="">
      <xdr:nvSpPr>
        <xdr:cNvPr id="283" name="テキスト ボックス 282"/>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平成１７年度から自立計画に基づく早期退職の勧奨や新規採用抑制による職員削減を実施してきた結果、類似団体平均を下回っている。引き続き事務事業を見直しながら適正な人員管理に努める。</a:t>
          </a:r>
          <a:br>
            <a:rPr kumimoji="1" lang="ja-JP" altLang="en-US" sz="1300">
              <a:latin typeface="ＭＳ Ｐゴシック"/>
            </a:rPr>
          </a:br>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131354</xdr:rowOff>
    </xdr:to>
    <xdr:cxnSp macro="">
      <xdr:nvCxnSpPr>
        <xdr:cNvPr id="320" name="直線コネクタ 319"/>
        <xdr:cNvCxnSpPr/>
      </xdr:nvCxnSpPr>
      <xdr:spPr>
        <a:xfrm>
          <a:off x="16179800" y="1022966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148590</xdr:rowOff>
    </xdr:to>
    <xdr:cxnSp macro="">
      <xdr:nvCxnSpPr>
        <xdr:cNvPr id="323" name="直線コネクタ 322"/>
        <xdr:cNvCxnSpPr/>
      </xdr:nvCxnSpPr>
      <xdr:spPr>
        <a:xfrm flipV="1">
          <a:off x="15290800" y="102296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148590</xdr:rowOff>
    </xdr:from>
    <xdr:to>
      <xdr:col>22</xdr:col>
      <xdr:colOff>203200</xdr:colOff>
      <xdr:row>60</xdr:row>
      <xdr:rowOff>13909</xdr:rowOff>
    </xdr:to>
    <xdr:cxnSp macro="">
      <xdr:nvCxnSpPr>
        <xdr:cNvPr id="326" name="直線コネクタ 325"/>
        <xdr:cNvCxnSpPr/>
      </xdr:nvCxnSpPr>
      <xdr:spPr>
        <a:xfrm flipV="1">
          <a:off x="14401800" y="10264140"/>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13909</xdr:rowOff>
    </xdr:from>
    <xdr:to>
      <xdr:col>21</xdr:col>
      <xdr:colOff>0</xdr:colOff>
      <xdr:row>60</xdr:row>
      <xdr:rowOff>103536</xdr:rowOff>
    </xdr:to>
    <xdr:cxnSp macro="">
      <xdr:nvCxnSpPr>
        <xdr:cNvPr id="329" name="直線コネクタ 328"/>
        <xdr:cNvCxnSpPr/>
      </xdr:nvCxnSpPr>
      <xdr:spPr>
        <a:xfrm flipV="1">
          <a:off x="13512800" y="10300909"/>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13382</xdr:rowOff>
    </xdr:from>
    <xdr:ext cx="762000" cy="259045"/>
    <xdr:sp macro="" textlink="">
      <xdr:nvSpPr>
        <xdr:cNvPr id="333" name="テキスト ボックス 332"/>
        <xdr:cNvSpPr txBox="1"/>
      </xdr:nvSpPr>
      <xdr:spPr>
        <a:xfrm>
          <a:off x="13131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80554</xdr:rowOff>
    </xdr:from>
    <xdr:to>
      <xdr:col>24</xdr:col>
      <xdr:colOff>609600</xdr:colOff>
      <xdr:row>60</xdr:row>
      <xdr:rowOff>10704</xdr:rowOff>
    </xdr:to>
    <xdr:sp macro="" textlink="">
      <xdr:nvSpPr>
        <xdr:cNvPr id="339" name="円/楕円 338"/>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97081</xdr:rowOff>
    </xdr:from>
    <xdr:ext cx="762000" cy="259045"/>
    <xdr:sp macro="" textlink="">
      <xdr:nvSpPr>
        <xdr:cNvPr id="340"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41" name="円/楕円 340"/>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42" name="テキスト ボックス 341"/>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97790</xdr:rowOff>
    </xdr:from>
    <xdr:to>
      <xdr:col>22</xdr:col>
      <xdr:colOff>254000</xdr:colOff>
      <xdr:row>60</xdr:row>
      <xdr:rowOff>27940</xdr:rowOff>
    </xdr:to>
    <xdr:sp macro="" textlink="">
      <xdr:nvSpPr>
        <xdr:cNvPr id="343" name="円/楕円 342"/>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38117</xdr:rowOff>
    </xdr:from>
    <xdr:ext cx="762000" cy="259045"/>
    <xdr:sp macro="" textlink="">
      <xdr:nvSpPr>
        <xdr:cNvPr id="344" name="テキスト ボックス 343"/>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134559</xdr:rowOff>
    </xdr:from>
    <xdr:to>
      <xdr:col>21</xdr:col>
      <xdr:colOff>50800</xdr:colOff>
      <xdr:row>60</xdr:row>
      <xdr:rowOff>64709</xdr:rowOff>
    </xdr:to>
    <xdr:sp macro="" textlink="">
      <xdr:nvSpPr>
        <xdr:cNvPr id="345" name="円/楕円 344"/>
        <xdr:cNvSpPr/>
      </xdr:nvSpPr>
      <xdr:spPr>
        <a:xfrm>
          <a:off x="14351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74886</xdr:rowOff>
    </xdr:from>
    <xdr:ext cx="762000" cy="259045"/>
    <xdr:sp macro="" textlink="">
      <xdr:nvSpPr>
        <xdr:cNvPr id="346" name="テキスト ボックス 345"/>
        <xdr:cNvSpPr txBox="1"/>
      </xdr:nvSpPr>
      <xdr:spPr>
        <a:xfrm>
          <a:off x="14020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52736</xdr:rowOff>
    </xdr:from>
    <xdr:to>
      <xdr:col>19</xdr:col>
      <xdr:colOff>533400</xdr:colOff>
      <xdr:row>60</xdr:row>
      <xdr:rowOff>154336</xdr:rowOff>
    </xdr:to>
    <xdr:sp macro="" textlink="">
      <xdr:nvSpPr>
        <xdr:cNvPr id="347" name="円/楕円 346"/>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164513</xdr:rowOff>
    </xdr:from>
    <xdr:ext cx="762000" cy="259045"/>
    <xdr:sp macro="" textlink="">
      <xdr:nvSpPr>
        <xdr:cNvPr id="348" name="テキスト ボックス 347"/>
        <xdr:cNvSpPr txBox="1"/>
      </xdr:nvSpPr>
      <xdr:spPr>
        <a:xfrm>
          <a:off x="13131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繰上償還を実施してきたことにより比率は抑えられているが、中学校建設等の大規模事業により今後は公債費の増加が懸念されるため、引き続き公営企業会計を含めて繰上償還や低利、無利子資金への借換等を推進することで、比率の抑制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40</xdr:row>
      <xdr:rowOff>70696</xdr:rowOff>
    </xdr:to>
    <xdr:cxnSp macro="">
      <xdr:nvCxnSpPr>
        <xdr:cNvPr id="382" name="直線コネクタ 381"/>
        <xdr:cNvCxnSpPr/>
      </xdr:nvCxnSpPr>
      <xdr:spPr>
        <a:xfrm flipV="1">
          <a:off x="16179800" y="678391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41</xdr:row>
      <xdr:rowOff>27940</xdr:rowOff>
    </xdr:to>
    <xdr:cxnSp macro="">
      <xdr:nvCxnSpPr>
        <xdr:cNvPr id="385" name="直線コネクタ 384"/>
        <xdr:cNvCxnSpPr/>
      </xdr:nvCxnSpPr>
      <xdr:spPr>
        <a:xfrm flipV="1">
          <a:off x="15290800" y="692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84244</xdr:rowOff>
    </xdr:to>
    <xdr:cxnSp macro="">
      <xdr:nvCxnSpPr>
        <xdr:cNvPr id="388" name="直線コネクタ 387"/>
        <xdr:cNvCxnSpPr/>
      </xdr:nvCxnSpPr>
      <xdr:spPr>
        <a:xfrm flipV="1">
          <a:off x="14401800" y="705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42</xdr:row>
      <xdr:rowOff>1270</xdr:rowOff>
    </xdr:to>
    <xdr:cxnSp macro="">
      <xdr:nvCxnSpPr>
        <xdr:cNvPr id="391" name="直線コネクタ 390"/>
        <xdr:cNvCxnSpPr/>
      </xdr:nvCxnSpPr>
      <xdr:spPr>
        <a:xfrm flipV="1">
          <a:off x="13512800" y="711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3" name="円/楕円 402"/>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4" name="テキスト ボックス 40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5" name="円/楕円 40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6" name="テキスト ボックス 405"/>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407" name="円/楕円 406"/>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408" name="テキスト ボックス 407"/>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0" name="テキスト ボックス 40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も含めた地方債の繰上償還の実施や基金の積増等により平成２４年度から比率はなしとなっているものの、中学校建設や、施設の耐震補強等緊急防災・減災事業の実施により、地方債残高の増加が見込まれる。今後も引き続き計画的な繰上償還の実施と合わせて事業の精選による地方債発行額の抑制を図るとともに、適正な基金運用により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46778</xdr:rowOff>
    </xdr:from>
    <xdr:to>
      <xdr:col>21</xdr:col>
      <xdr:colOff>0</xdr:colOff>
      <xdr:row>15</xdr:row>
      <xdr:rowOff>136737</xdr:rowOff>
    </xdr:to>
    <xdr:cxnSp macro="">
      <xdr:nvCxnSpPr>
        <xdr:cNvPr id="444" name="直線コネクタ 443"/>
        <xdr:cNvCxnSpPr/>
      </xdr:nvCxnSpPr>
      <xdr:spPr>
        <a:xfrm flipV="1">
          <a:off x="13512800" y="244707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7" name="フローチャート : 判断 446"/>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8" name="テキスト ボックス 447"/>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1" name="フローチャート : 判断 450"/>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2" name="テキスト ボックス 451"/>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3" name="フローチャート : 判断 452"/>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4" name="テキスト ボックス 453"/>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60" name="円/楕円 459"/>
        <xdr:cNvSpPr/>
      </xdr:nvSpPr>
      <xdr:spPr>
        <a:xfrm>
          <a:off x="14351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61" name="テキスト ボックス 460"/>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62" name="円/楕円 461"/>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63" name="テキスト ボックス 462"/>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5,155
5,152
47.95
3,748,929
3,572,558
167,703
2,192,833
3,648,250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平成１７年度から実施した自立計画に基づく新規採用抑制により職員数は減少し、人件費の抑制が図られた。今後も適正な人員管理に努める。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20320</xdr:rowOff>
    </xdr:from>
    <xdr:to>
      <xdr:col>7</xdr:col>
      <xdr:colOff>15875</xdr:colOff>
      <xdr:row>37</xdr:row>
      <xdr:rowOff>39370</xdr:rowOff>
    </xdr:to>
    <xdr:cxnSp macro="">
      <xdr:nvCxnSpPr>
        <xdr:cNvPr id="63" name="直線コネクタ 62"/>
        <xdr:cNvCxnSpPr/>
      </xdr:nvCxnSpPr>
      <xdr:spPr>
        <a:xfrm flipV="1">
          <a:off x="3987800" y="6363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54610</xdr:rowOff>
    </xdr:to>
    <xdr:cxnSp macro="">
      <xdr:nvCxnSpPr>
        <xdr:cNvPr id="66" name="直線コネクタ 65"/>
        <xdr:cNvCxnSpPr/>
      </xdr:nvCxnSpPr>
      <xdr:spPr>
        <a:xfrm flipV="1">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127000</xdr:rowOff>
    </xdr:to>
    <xdr:cxnSp macro="">
      <xdr:nvCxnSpPr>
        <xdr:cNvPr id="69" name="直線コネクタ 68"/>
        <xdr:cNvCxnSpPr/>
      </xdr:nvCxnSpPr>
      <xdr:spPr>
        <a:xfrm flipV="1">
          <a:off x="2209800" y="6398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88900</xdr:rowOff>
    </xdr:from>
    <xdr:to>
      <xdr:col>3</xdr:col>
      <xdr:colOff>142875</xdr:colOff>
      <xdr:row>37</xdr:row>
      <xdr:rowOff>127000</xdr:rowOff>
    </xdr:to>
    <xdr:cxnSp macro="">
      <xdr:nvCxnSpPr>
        <xdr:cNvPr id="72" name="直線コネクタ 71"/>
        <xdr:cNvCxnSpPr/>
      </xdr:nvCxnSpPr>
      <xdr:spPr>
        <a:xfrm>
          <a:off x="1320800" y="643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52087</xdr:rowOff>
    </xdr:from>
    <xdr:ext cx="762000" cy="259045"/>
    <xdr:sp macro="" textlink="">
      <xdr:nvSpPr>
        <xdr:cNvPr id="76" name="テキスト ボックス 75"/>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140970</xdr:rowOff>
    </xdr:from>
    <xdr:to>
      <xdr:col>7</xdr:col>
      <xdr:colOff>66675</xdr:colOff>
      <xdr:row>37</xdr:row>
      <xdr:rowOff>71120</xdr:rowOff>
    </xdr:to>
    <xdr:sp macro="" textlink="">
      <xdr:nvSpPr>
        <xdr:cNvPr id="82" name="円/楕円 81"/>
        <xdr:cNvSpPr/>
      </xdr:nvSpPr>
      <xdr:spPr>
        <a:xfrm>
          <a:off x="47752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157497</xdr:rowOff>
    </xdr:from>
    <xdr:ext cx="762000" cy="259045"/>
    <xdr:sp macro="" textlink="">
      <xdr:nvSpPr>
        <xdr:cNvPr id="83" name="人件費該当値テキスト"/>
        <xdr:cNvSpPr txBox="1"/>
      </xdr:nvSpPr>
      <xdr:spPr>
        <a:xfrm>
          <a:off x="4914900" y="615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4" name="円/楕円 83"/>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100347</xdr:rowOff>
    </xdr:from>
    <xdr:ext cx="736600" cy="259045"/>
    <xdr:sp macro="" textlink="">
      <xdr:nvSpPr>
        <xdr:cNvPr id="85" name="テキスト ボックス 84"/>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6" name="円/楕円 85"/>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7" name="テキスト ボックス 86"/>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76200</xdr:rowOff>
    </xdr:from>
    <xdr:to>
      <xdr:col>3</xdr:col>
      <xdr:colOff>193675</xdr:colOff>
      <xdr:row>38</xdr:row>
      <xdr:rowOff>6350</xdr:rowOff>
    </xdr:to>
    <xdr:sp macro="" textlink="">
      <xdr:nvSpPr>
        <xdr:cNvPr id="88" name="円/楕円 87"/>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16527</xdr:rowOff>
    </xdr:from>
    <xdr:ext cx="762000" cy="259045"/>
    <xdr:sp macro="" textlink="">
      <xdr:nvSpPr>
        <xdr:cNvPr id="89" name="テキスト ボックス 88"/>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90" name="円/楕円 89"/>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149877</xdr:rowOff>
    </xdr:from>
    <xdr:ext cx="762000" cy="259045"/>
    <xdr:sp macro="" textlink="">
      <xdr:nvSpPr>
        <xdr:cNvPr id="91" name="テキスト ボックス 90"/>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や公用車の燃料、備品購入等にも入札制度を拡大し、また一部事務組合等の広域行政を推進するなどして経常経費の節減に努めており、類似団体平均を下回っている。今後も同様に節減を図っていく。</a:t>
          </a:r>
          <a:br>
            <a:rPr kumimoji="1" lang="ja-JP" altLang="en-US" sz="1300">
              <a:latin typeface="ＭＳ Ｐゴシック"/>
            </a:rPr>
          </a:b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167005</xdr:rowOff>
    </xdr:from>
    <xdr:to>
      <xdr:col>24</xdr:col>
      <xdr:colOff>31750</xdr:colOff>
      <xdr:row>14</xdr:row>
      <xdr:rowOff>24130</xdr:rowOff>
    </xdr:to>
    <xdr:cxnSp macro="">
      <xdr:nvCxnSpPr>
        <xdr:cNvPr id="120" name="直線コネクタ 119"/>
        <xdr:cNvCxnSpPr/>
      </xdr:nvCxnSpPr>
      <xdr:spPr>
        <a:xfrm>
          <a:off x="15671800" y="2395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144145</xdr:rowOff>
    </xdr:from>
    <xdr:to>
      <xdr:col>22</xdr:col>
      <xdr:colOff>565150</xdr:colOff>
      <xdr:row>13</xdr:row>
      <xdr:rowOff>167005</xdr:rowOff>
    </xdr:to>
    <xdr:cxnSp macro="">
      <xdr:nvCxnSpPr>
        <xdr:cNvPr id="123" name="直線コネクタ 122"/>
        <xdr:cNvCxnSpPr/>
      </xdr:nvCxnSpPr>
      <xdr:spPr>
        <a:xfrm>
          <a:off x="14782800" y="237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13</xdr:row>
      <xdr:rowOff>144145</xdr:rowOff>
    </xdr:to>
    <xdr:cxnSp macro="">
      <xdr:nvCxnSpPr>
        <xdr:cNvPr id="126" name="直線コネクタ 125"/>
        <xdr:cNvCxnSpPr/>
      </xdr:nvCxnSpPr>
      <xdr:spPr>
        <a:xfrm>
          <a:off x="13893800" y="2367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138430</xdr:rowOff>
    </xdr:to>
    <xdr:cxnSp macro="">
      <xdr:nvCxnSpPr>
        <xdr:cNvPr id="129" name="直線コネクタ 128"/>
        <xdr:cNvCxnSpPr/>
      </xdr:nvCxnSpPr>
      <xdr:spPr>
        <a:xfrm>
          <a:off x="13004800" y="232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76852</xdr:rowOff>
    </xdr:from>
    <xdr:ext cx="762000" cy="259045"/>
    <xdr:sp macro="" textlink="">
      <xdr:nvSpPr>
        <xdr:cNvPr id="133" name="テキスト ボックス 132"/>
        <xdr:cNvSpPr txBox="1"/>
      </xdr:nvSpPr>
      <xdr:spPr>
        <a:xfrm>
          <a:off x="12623800" y="24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144780</xdr:rowOff>
    </xdr:from>
    <xdr:to>
      <xdr:col>24</xdr:col>
      <xdr:colOff>82550</xdr:colOff>
      <xdr:row>14</xdr:row>
      <xdr:rowOff>74930</xdr:rowOff>
    </xdr:to>
    <xdr:sp macro="" textlink="">
      <xdr:nvSpPr>
        <xdr:cNvPr id="139" name="円/楕円 138"/>
        <xdr:cNvSpPr/>
      </xdr:nvSpPr>
      <xdr:spPr>
        <a:xfrm>
          <a:off x="164592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161307</xdr:rowOff>
    </xdr:from>
    <xdr:ext cx="762000" cy="259045"/>
    <xdr:sp macro="" textlink="">
      <xdr:nvSpPr>
        <xdr:cNvPr id="140" name="物件費該当値テキスト"/>
        <xdr:cNvSpPr txBox="1"/>
      </xdr:nvSpPr>
      <xdr:spPr>
        <a:xfrm>
          <a:off x="16598900" y="2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116205</xdr:rowOff>
    </xdr:from>
    <xdr:to>
      <xdr:col>22</xdr:col>
      <xdr:colOff>615950</xdr:colOff>
      <xdr:row>14</xdr:row>
      <xdr:rowOff>46355</xdr:rowOff>
    </xdr:to>
    <xdr:sp macro="" textlink="">
      <xdr:nvSpPr>
        <xdr:cNvPr id="141" name="円/楕円 140"/>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56532</xdr:rowOff>
    </xdr:from>
    <xdr:ext cx="736600" cy="259045"/>
    <xdr:sp macro="" textlink="">
      <xdr:nvSpPr>
        <xdr:cNvPr id="142" name="テキスト ボックス 141"/>
        <xdr:cNvSpPr txBox="1"/>
      </xdr:nvSpPr>
      <xdr:spPr>
        <a:xfrm>
          <a:off x="15290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93345</xdr:rowOff>
    </xdr:from>
    <xdr:to>
      <xdr:col>21</xdr:col>
      <xdr:colOff>412750</xdr:colOff>
      <xdr:row>14</xdr:row>
      <xdr:rowOff>23495</xdr:rowOff>
    </xdr:to>
    <xdr:sp macro="" textlink="">
      <xdr:nvSpPr>
        <xdr:cNvPr id="143" name="円/楕円 142"/>
        <xdr:cNvSpPr/>
      </xdr:nvSpPr>
      <xdr:spPr>
        <a:xfrm>
          <a:off x="14732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33672</xdr:rowOff>
    </xdr:from>
    <xdr:ext cx="762000" cy="259045"/>
    <xdr:sp macro="" textlink="">
      <xdr:nvSpPr>
        <xdr:cNvPr id="144" name="テキスト ボックス 143"/>
        <xdr:cNvSpPr txBox="1"/>
      </xdr:nvSpPr>
      <xdr:spPr>
        <a:xfrm>
          <a:off x="14401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45" name="円/楕円 144"/>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46" name="テキスト ボックス 145"/>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41910</xdr:rowOff>
    </xdr:from>
    <xdr:to>
      <xdr:col>19</xdr:col>
      <xdr:colOff>6350</xdr:colOff>
      <xdr:row>13</xdr:row>
      <xdr:rowOff>143510</xdr:rowOff>
    </xdr:to>
    <xdr:sp macro="" textlink="">
      <xdr:nvSpPr>
        <xdr:cNvPr id="147" name="円/楕円 146"/>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153687</xdr:rowOff>
    </xdr:from>
    <xdr:ext cx="762000" cy="259045"/>
    <xdr:sp macro="" textlink="">
      <xdr:nvSpPr>
        <xdr:cNvPr id="148" name="テキスト ボックス 147"/>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児童手当および福祉医療に係る制度改正や障害関係給付対象者の増減による若干の上下はあるものの比較的平均的に推移している。今後も資格審査等の適正な執行に努める。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50800</xdr:rowOff>
    </xdr:to>
    <xdr:cxnSp macro="">
      <xdr:nvCxnSpPr>
        <xdr:cNvPr id="181" name="直線コネクタ 180"/>
        <xdr:cNvCxnSpPr/>
      </xdr:nvCxnSpPr>
      <xdr:spPr>
        <a:xfrm>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165100</xdr:rowOff>
    </xdr:to>
    <xdr:cxnSp macro="">
      <xdr:nvCxnSpPr>
        <xdr:cNvPr id="184" name="直線コネクタ 183"/>
        <xdr:cNvCxnSpPr/>
      </xdr:nvCxnSpPr>
      <xdr:spPr>
        <a:xfrm>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127000</xdr:rowOff>
    </xdr:to>
    <xdr:cxnSp macro="">
      <xdr:nvCxnSpPr>
        <xdr:cNvPr id="187" name="直線コネクタ 186"/>
        <xdr:cNvCxnSpPr/>
      </xdr:nvCxnSpPr>
      <xdr:spPr>
        <a:xfrm>
          <a:off x="2209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127000</xdr:rowOff>
    </xdr:to>
    <xdr:cxnSp macro="">
      <xdr:nvCxnSpPr>
        <xdr:cNvPr id="190" name="直線コネクタ 189"/>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2" name="円/楕円 201"/>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3" name="テキスト ボックス 202"/>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4" name="円/楕円 203"/>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5" name="テキスト ボックス 204"/>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6" name="円/楕円 205"/>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7" name="テキスト ボックス 206"/>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08" name="円/楕円 207"/>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09" name="テキスト ボックス 208"/>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の繰上償還に伴う繰出しを行ったことで類似団体平均を上回っているが、実質公債費比率の増加を抑止し、将来負担を軽減するため計画的に実施しているものであり、今後も引き続き実施していく。</a:t>
          </a:r>
          <a:br>
            <a:rPr kumimoji="1" lang="ja-JP" altLang="en-US" sz="1300">
              <a:latin typeface="ＭＳ Ｐゴシック"/>
            </a:rPr>
          </a:b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106426</xdr:rowOff>
    </xdr:to>
    <xdr:cxnSp macro="">
      <xdr:nvCxnSpPr>
        <xdr:cNvPr id="239" name="直線コネクタ 238"/>
        <xdr:cNvCxnSpPr/>
      </xdr:nvCxnSpPr>
      <xdr:spPr>
        <a:xfrm>
          <a:off x="15671800" y="9837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110998</xdr:rowOff>
    </xdr:to>
    <xdr:cxnSp macro="">
      <xdr:nvCxnSpPr>
        <xdr:cNvPr id="242" name="直線コネクタ 241"/>
        <xdr:cNvCxnSpPr/>
      </xdr:nvCxnSpPr>
      <xdr:spPr>
        <a:xfrm flipV="1">
          <a:off x="14782800" y="9837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110998</xdr:rowOff>
    </xdr:to>
    <xdr:cxnSp macro="">
      <xdr:nvCxnSpPr>
        <xdr:cNvPr id="245" name="直線コネクタ 244"/>
        <xdr:cNvCxnSpPr/>
      </xdr:nvCxnSpPr>
      <xdr:spPr>
        <a:xfrm>
          <a:off x="13893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78994</xdr:rowOff>
    </xdr:to>
    <xdr:cxnSp macro="">
      <xdr:nvCxnSpPr>
        <xdr:cNvPr id="248" name="直線コネクタ 247"/>
        <xdr:cNvCxnSpPr/>
      </xdr:nvCxnSpPr>
      <xdr:spPr>
        <a:xfrm flipV="1">
          <a:off x="13004800" y="9828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2" name="テキスト ボックス 25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55626</xdr:rowOff>
    </xdr:from>
    <xdr:to>
      <xdr:col>24</xdr:col>
      <xdr:colOff>82550</xdr:colOff>
      <xdr:row>57</xdr:row>
      <xdr:rowOff>157226</xdr:rowOff>
    </xdr:to>
    <xdr:sp macro="" textlink="">
      <xdr:nvSpPr>
        <xdr:cNvPr id="258" name="円/楕円 257"/>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27703</xdr:rowOff>
    </xdr:from>
    <xdr:ext cx="762000" cy="259045"/>
    <xdr:sp macro="" textlink="">
      <xdr:nvSpPr>
        <xdr:cNvPr id="259" name="その他該当値テキスト"/>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0" name="円/楕円 259"/>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1" name="テキスト ボックス 260"/>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2" name="円/楕円 261"/>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3" name="テキスト ボックス 262"/>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4" name="円/楕円 263"/>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65" name="テキスト ボックス 26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66" name="円/楕円 265"/>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67" name="テキスト ボックス 266"/>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一部事務組合等広域行政を推進し、また一般的な補助金については事業の精査により適正な執行に努めており、数値は安定的に推移している。今後も同様に取り組みを続ける。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76708</xdr:rowOff>
    </xdr:to>
    <xdr:cxnSp macro="">
      <xdr:nvCxnSpPr>
        <xdr:cNvPr id="297" name="直線コネクタ 296"/>
        <xdr:cNvCxnSpPr/>
      </xdr:nvCxnSpPr>
      <xdr:spPr>
        <a:xfrm flipV="1">
          <a:off x="15671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76708</xdr:rowOff>
    </xdr:to>
    <xdr:cxnSp macro="">
      <xdr:nvCxnSpPr>
        <xdr:cNvPr id="300" name="直線コネクタ 299"/>
        <xdr:cNvCxnSpPr/>
      </xdr:nvCxnSpPr>
      <xdr:spPr>
        <a:xfrm>
          <a:off x="14782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62992</xdr:rowOff>
    </xdr:to>
    <xdr:cxnSp macro="">
      <xdr:nvCxnSpPr>
        <xdr:cNvPr id="303" name="直線コネクタ 302"/>
        <xdr:cNvCxnSpPr/>
      </xdr:nvCxnSpPr>
      <xdr:spPr>
        <a:xfrm>
          <a:off x="13893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62992</xdr:rowOff>
    </xdr:to>
    <xdr:cxnSp macro="">
      <xdr:nvCxnSpPr>
        <xdr:cNvPr id="306" name="直線コネクタ 305"/>
        <xdr:cNvCxnSpPr/>
      </xdr:nvCxnSpPr>
      <xdr:spPr>
        <a:xfrm>
          <a:off x="13004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0" name="テキスト ボックス 30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6" name="円/楕円 31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1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18" name="円/楕円 31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9" name="テキスト ボックス 31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0" name="円/楕円 31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21" name="テキスト ボックス 32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2" name="円/楕円 32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3" name="テキスト ボックス 32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4" name="円/楕円 32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中学校建設や公共施設耐震化等の大型の整備事業が集中したことから、数値は類似団体平均よりやや高い状態となっている。繰上償還や低利資金への借換を積極的に実施し、また事業の精選により地方債発行額の抑制を図ることで、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168911</xdr:rowOff>
    </xdr:from>
    <xdr:to>
      <xdr:col>7</xdr:col>
      <xdr:colOff>15875</xdr:colOff>
      <xdr:row>77</xdr:row>
      <xdr:rowOff>24130</xdr:rowOff>
    </xdr:to>
    <xdr:cxnSp macro="">
      <xdr:nvCxnSpPr>
        <xdr:cNvPr id="357" name="直線コネクタ 356"/>
        <xdr:cNvCxnSpPr/>
      </xdr:nvCxnSpPr>
      <xdr:spPr>
        <a:xfrm>
          <a:off x="3987800" y="13199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168911</xdr:rowOff>
    </xdr:from>
    <xdr:to>
      <xdr:col>5</xdr:col>
      <xdr:colOff>549275</xdr:colOff>
      <xdr:row>77</xdr:row>
      <xdr:rowOff>50800</xdr:rowOff>
    </xdr:to>
    <xdr:cxnSp macro="">
      <xdr:nvCxnSpPr>
        <xdr:cNvPr id="360" name="直線コネクタ 359"/>
        <xdr:cNvCxnSpPr/>
      </xdr:nvCxnSpPr>
      <xdr:spPr>
        <a:xfrm flipV="1">
          <a:off x="3098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50800</xdr:rowOff>
    </xdr:to>
    <xdr:cxnSp macro="">
      <xdr:nvCxnSpPr>
        <xdr:cNvPr id="363" name="直線コネクタ 362"/>
        <xdr:cNvCxnSpPr/>
      </xdr:nvCxnSpPr>
      <xdr:spPr>
        <a:xfrm>
          <a:off x="2209800" y="1323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39370</xdr:rowOff>
    </xdr:to>
    <xdr:cxnSp macro="">
      <xdr:nvCxnSpPr>
        <xdr:cNvPr id="366" name="直線コネクタ 365"/>
        <xdr:cNvCxnSpPr/>
      </xdr:nvCxnSpPr>
      <xdr:spPr>
        <a:xfrm flipV="1">
          <a:off x="1320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70" name="テキスト ボックス 369"/>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76" name="円/楕円 37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77"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118111</xdr:rowOff>
    </xdr:from>
    <xdr:to>
      <xdr:col>5</xdr:col>
      <xdr:colOff>600075</xdr:colOff>
      <xdr:row>77</xdr:row>
      <xdr:rowOff>48261</xdr:rowOff>
    </xdr:to>
    <xdr:sp macro="" textlink="">
      <xdr:nvSpPr>
        <xdr:cNvPr id="378" name="円/楕円 377"/>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33038</xdr:rowOff>
    </xdr:from>
    <xdr:ext cx="736600" cy="259045"/>
    <xdr:sp macro="" textlink="">
      <xdr:nvSpPr>
        <xdr:cNvPr id="379" name="テキスト ボックス 378"/>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0</xdr:rowOff>
    </xdr:from>
    <xdr:to>
      <xdr:col>4</xdr:col>
      <xdr:colOff>396875</xdr:colOff>
      <xdr:row>77</xdr:row>
      <xdr:rowOff>101600</xdr:rowOff>
    </xdr:to>
    <xdr:sp macro="" textlink="">
      <xdr:nvSpPr>
        <xdr:cNvPr id="380" name="円/楕円 379"/>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81" name="テキスト ボックス 380"/>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2" name="円/楕円 381"/>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3" name="テキスト ボックス 382"/>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84" name="円/楕円 383"/>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74947</xdr:rowOff>
    </xdr:from>
    <xdr:ext cx="762000" cy="259045"/>
    <xdr:sp macro="" textlink="">
      <xdr:nvSpPr>
        <xdr:cNvPr id="385" name="テキスト ボックス 384"/>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人件費や物件費の縮減、公営企業債の繰上償還や低利資金への借換に伴う繰出金の減少等により類似団体平均を下回っている。今後も引き続き抑制に努める。</a:t>
          </a:r>
          <a:br>
            <a:rPr kumimoji="1" lang="ja-JP" altLang="en-US" sz="1300">
              <a:latin typeface="ＭＳ Ｐゴシック"/>
            </a:rPr>
          </a:br>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123190</xdr:rowOff>
    </xdr:from>
    <xdr:to>
      <xdr:col>24</xdr:col>
      <xdr:colOff>31750</xdr:colOff>
      <xdr:row>74</xdr:row>
      <xdr:rowOff>130810</xdr:rowOff>
    </xdr:to>
    <xdr:cxnSp macro="">
      <xdr:nvCxnSpPr>
        <xdr:cNvPr id="418" name="直線コネクタ 417"/>
        <xdr:cNvCxnSpPr/>
      </xdr:nvCxnSpPr>
      <xdr:spPr>
        <a:xfrm flipV="1">
          <a:off x="15671800" y="12810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74</xdr:row>
      <xdr:rowOff>149860</xdr:rowOff>
    </xdr:to>
    <xdr:cxnSp macro="">
      <xdr:nvCxnSpPr>
        <xdr:cNvPr id="421" name="直線コネクタ 420"/>
        <xdr:cNvCxnSpPr/>
      </xdr:nvCxnSpPr>
      <xdr:spPr>
        <a:xfrm flipV="1">
          <a:off x="14782800" y="12818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1270</xdr:rowOff>
    </xdr:to>
    <xdr:cxnSp macro="">
      <xdr:nvCxnSpPr>
        <xdr:cNvPr id="424" name="直線コネクタ 423"/>
        <xdr:cNvCxnSpPr/>
      </xdr:nvCxnSpPr>
      <xdr:spPr>
        <a:xfrm flipV="1">
          <a:off x="13893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75</xdr:row>
      <xdr:rowOff>1270</xdr:rowOff>
    </xdr:to>
    <xdr:cxnSp macro="">
      <xdr:nvCxnSpPr>
        <xdr:cNvPr id="427" name="直線コネクタ 426"/>
        <xdr:cNvCxnSpPr/>
      </xdr:nvCxnSpPr>
      <xdr:spPr>
        <a:xfrm>
          <a:off x="13004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31" name="テキスト ボックス 430"/>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72390</xdr:rowOff>
    </xdr:from>
    <xdr:to>
      <xdr:col>24</xdr:col>
      <xdr:colOff>82550</xdr:colOff>
      <xdr:row>75</xdr:row>
      <xdr:rowOff>2540</xdr:rowOff>
    </xdr:to>
    <xdr:sp macro="" textlink="">
      <xdr:nvSpPr>
        <xdr:cNvPr id="437" name="円/楕円 436"/>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88917</xdr:rowOff>
    </xdr:from>
    <xdr:ext cx="762000" cy="259045"/>
    <xdr:sp macro="" textlink="">
      <xdr:nvSpPr>
        <xdr:cNvPr id="438" name="公債費以外該当値テキスト"/>
        <xdr:cNvSpPr txBox="1"/>
      </xdr:nvSpPr>
      <xdr:spPr>
        <a:xfrm>
          <a:off x="16598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39" name="円/楕円 438"/>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0" name="テキスト ボックス 439"/>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41" name="円/楕円 440"/>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42" name="テキスト ボックス 441"/>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43" name="円/楕円 442"/>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4" name="テキスト ボックス 44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45" name="円/楕円 444"/>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46" name="テキスト ボックス 445"/>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秋田県井川町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12995</xdr:rowOff>
    </xdr:from>
    <xdr:to>
      <xdr:col>4</xdr:col>
      <xdr:colOff>1117600</xdr:colOff>
      <xdr:row>18</xdr:row>
      <xdr:rowOff>59382</xdr:rowOff>
    </xdr:to>
    <xdr:cxnSp macro="">
      <xdr:nvCxnSpPr>
        <xdr:cNvPr id="54" name="直線コネクタ 53"/>
        <xdr:cNvCxnSpPr/>
      </xdr:nvCxnSpPr>
      <xdr:spPr bwMode="auto">
        <a:xfrm>
          <a:off x="5003800" y="3146720"/>
          <a:ext cx="647700" cy="4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163967</xdr:rowOff>
    </xdr:from>
    <xdr:to>
      <xdr:col>4</xdr:col>
      <xdr:colOff>469900</xdr:colOff>
      <xdr:row>18</xdr:row>
      <xdr:rowOff>12995</xdr:rowOff>
    </xdr:to>
    <xdr:cxnSp macro="">
      <xdr:nvCxnSpPr>
        <xdr:cNvPr id="57" name="直線コネクタ 56"/>
        <xdr:cNvCxnSpPr/>
      </xdr:nvCxnSpPr>
      <xdr:spPr bwMode="auto">
        <a:xfrm>
          <a:off x="4305300" y="3126242"/>
          <a:ext cx="698500" cy="2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107826</xdr:rowOff>
    </xdr:from>
    <xdr:to>
      <xdr:col>3</xdr:col>
      <xdr:colOff>904875</xdr:colOff>
      <xdr:row>17</xdr:row>
      <xdr:rowOff>163967</xdr:rowOff>
    </xdr:to>
    <xdr:cxnSp macro="">
      <xdr:nvCxnSpPr>
        <xdr:cNvPr id="60" name="直線コネクタ 59"/>
        <xdr:cNvCxnSpPr/>
      </xdr:nvCxnSpPr>
      <xdr:spPr bwMode="auto">
        <a:xfrm>
          <a:off x="3606800" y="3070101"/>
          <a:ext cx="698500" cy="56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107826</xdr:rowOff>
    </xdr:from>
    <xdr:to>
      <xdr:col>3</xdr:col>
      <xdr:colOff>206375</xdr:colOff>
      <xdr:row>17</xdr:row>
      <xdr:rowOff>108988</xdr:rowOff>
    </xdr:to>
    <xdr:cxnSp macro="">
      <xdr:nvCxnSpPr>
        <xdr:cNvPr id="63" name="直線コネクタ 62"/>
        <xdr:cNvCxnSpPr/>
      </xdr:nvCxnSpPr>
      <xdr:spPr bwMode="auto">
        <a:xfrm flipV="1">
          <a:off x="2908300" y="3070101"/>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8582</xdr:rowOff>
    </xdr:from>
    <xdr:to>
      <xdr:col>5</xdr:col>
      <xdr:colOff>34925</xdr:colOff>
      <xdr:row>18</xdr:row>
      <xdr:rowOff>110182</xdr:rowOff>
    </xdr:to>
    <xdr:sp macro="" textlink="">
      <xdr:nvSpPr>
        <xdr:cNvPr id="73" name="円/楕円 72"/>
        <xdr:cNvSpPr/>
      </xdr:nvSpPr>
      <xdr:spPr bwMode="auto">
        <a:xfrm>
          <a:off x="5600700" y="314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152109</xdr:rowOff>
    </xdr:from>
    <xdr:ext cx="762000" cy="259045"/>
    <xdr:sp macro="" textlink="">
      <xdr:nvSpPr>
        <xdr:cNvPr id="74" name="人口1人当たり決算額の推移該当値テキスト130"/>
        <xdr:cNvSpPr txBox="1"/>
      </xdr:nvSpPr>
      <xdr:spPr>
        <a:xfrm>
          <a:off x="5740400" y="311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133645</xdr:rowOff>
    </xdr:from>
    <xdr:to>
      <xdr:col>4</xdr:col>
      <xdr:colOff>520700</xdr:colOff>
      <xdr:row>18</xdr:row>
      <xdr:rowOff>63795</xdr:rowOff>
    </xdr:to>
    <xdr:sp macro="" textlink="">
      <xdr:nvSpPr>
        <xdr:cNvPr id="75" name="円/楕円 74"/>
        <xdr:cNvSpPr/>
      </xdr:nvSpPr>
      <xdr:spPr bwMode="auto">
        <a:xfrm>
          <a:off x="4953000" y="309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48572</xdr:rowOff>
    </xdr:from>
    <xdr:ext cx="736600" cy="259045"/>
    <xdr:sp macro="" textlink="">
      <xdr:nvSpPr>
        <xdr:cNvPr id="76" name="テキスト ボックス 75"/>
        <xdr:cNvSpPr txBox="1"/>
      </xdr:nvSpPr>
      <xdr:spPr>
        <a:xfrm>
          <a:off x="4622800" y="318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113167</xdr:rowOff>
    </xdr:from>
    <xdr:to>
      <xdr:col>3</xdr:col>
      <xdr:colOff>955675</xdr:colOff>
      <xdr:row>18</xdr:row>
      <xdr:rowOff>43317</xdr:rowOff>
    </xdr:to>
    <xdr:sp macro="" textlink="">
      <xdr:nvSpPr>
        <xdr:cNvPr id="77" name="円/楕円 76"/>
        <xdr:cNvSpPr/>
      </xdr:nvSpPr>
      <xdr:spPr bwMode="auto">
        <a:xfrm>
          <a:off x="4254500" y="307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28094</xdr:rowOff>
    </xdr:from>
    <xdr:ext cx="762000" cy="259045"/>
    <xdr:sp macro="" textlink="">
      <xdr:nvSpPr>
        <xdr:cNvPr id="78" name="テキスト ボックス 77"/>
        <xdr:cNvSpPr txBox="1"/>
      </xdr:nvSpPr>
      <xdr:spPr>
        <a:xfrm>
          <a:off x="3924300" y="316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57026</xdr:rowOff>
    </xdr:from>
    <xdr:to>
      <xdr:col>3</xdr:col>
      <xdr:colOff>257175</xdr:colOff>
      <xdr:row>17</xdr:row>
      <xdr:rowOff>158626</xdr:rowOff>
    </xdr:to>
    <xdr:sp macro="" textlink="">
      <xdr:nvSpPr>
        <xdr:cNvPr id="79" name="円/楕円 78"/>
        <xdr:cNvSpPr/>
      </xdr:nvSpPr>
      <xdr:spPr bwMode="auto">
        <a:xfrm>
          <a:off x="3556000" y="301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143403</xdr:rowOff>
    </xdr:from>
    <xdr:ext cx="762000" cy="259045"/>
    <xdr:sp macro="" textlink="">
      <xdr:nvSpPr>
        <xdr:cNvPr id="80" name="テキスト ボックス 79"/>
        <xdr:cNvSpPr txBox="1"/>
      </xdr:nvSpPr>
      <xdr:spPr>
        <a:xfrm>
          <a:off x="3225800" y="31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58188</xdr:rowOff>
    </xdr:from>
    <xdr:to>
      <xdr:col>2</xdr:col>
      <xdr:colOff>692150</xdr:colOff>
      <xdr:row>17</xdr:row>
      <xdr:rowOff>159788</xdr:rowOff>
    </xdr:to>
    <xdr:sp macro="" textlink="">
      <xdr:nvSpPr>
        <xdr:cNvPr id="81" name="円/楕円 80"/>
        <xdr:cNvSpPr/>
      </xdr:nvSpPr>
      <xdr:spPr bwMode="auto">
        <a:xfrm>
          <a:off x="2857500" y="302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144565</xdr:rowOff>
    </xdr:from>
    <xdr:ext cx="762000" cy="259045"/>
    <xdr:sp macro="" textlink="">
      <xdr:nvSpPr>
        <xdr:cNvPr id="82" name="テキスト ボックス 81"/>
        <xdr:cNvSpPr txBox="1"/>
      </xdr:nvSpPr>
      <xdr:spPr>
        <a:xfrm>
          <a:off x="2527300" y="310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128791</xdr:rowOff>
    </xdr:from>
    <xdr:to>
      <xdr:col>4</xdr:col>
      <xdr:colOff>1117600</xdr:colOff>
      <xdr:row>37</xdr:row>
      <xdr:rowOff>80632</xdr:rowOff>
    </xdr:to>
    <xdr:cxnSp macro="">
      <xdr:nvCxnSpPr>
        <xdr:cNvPr id="116" name="直線コネクタ 115"/>
        <xdr:cNvCxnSpPr/>
      </xdr:nvCxnSpPr>
      <xdr:spPr bwMode="auto">
        <a:xfrm>
          <a:off x="5003800" y="7082041"/>
          <a:ext cx="647700" cy="12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290087</xdr:rowOff>
    </xdr:from>
    <xdr:to>
      <xdr:col>4</xdr:col>
      <xdr:colOff>469900</xdr:colOff>
      <xdr:row>36</xdr:row>
      <xdr:rowOff>128791</xdr:rowOff>
    </xdr:to>
    <xdr:cxnSp macro="">
      <xdr:nvCxnSpPr>
        <xdr:cNvPr id="119" name="直線コネクタ 118"/>
        <xdr:cNvCxnSpPr/>
      </xdr:nvCxnSpPr>
      <xdr:spPr bwMode="auto">
        <a:xfrm>
          <a:off x="4305300" y="6900437"/>
          <a:ext cx="698500" cy="18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263284</xdr:rowOff>
    </xdr:from>
    <xdr:to>
      <xdr:col>3</xdr:col>
      <xdr:colOff>904875</xdr:colOff>
      <xdr:row>35</xdr:row>
      <xdr:rowOff>290087</xdr:rowOff>
    </xdr:to>
    <xdr:cxnSp macro="">
      <xdr:nvCxnSpPr>
        <xdr:cNvPr id="122" name="直線コネクタ 121"/>
        <xdr:cNvCxnSpPr/>
      </xdr:nvCxnSpPr>
      <xdr:spPr bwMode="auto">
        <a:xfrm>
          <a:off x="3606800" y="6873634"/>
          <a:ext cx="6985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184169</xdr:rowOff>
    </xdr:from>
    <xdr:to>
      <xdr:col>3</xdr:col>
      <xdr:colOff>206375</xdr:colOff>
      <xdr:row>35</xdr:row>
      <xdr:rowOff>263284</xdr:rowOff>
    </xdr:to>
    <xdr:cxnSp macro="">
      <xdr:nvCxnSpPr>
        <xdr:cNvPr id="125" name="直線コネクタ 124"/>
        <xdr:cNvCxnSpPr/>
      </xdr:nvCxnSpPr>
      <xdr:spPr bwMode="auto">
        <a:xfrm>
          <a:off x="2908300" y="6794519"/>
          <a:ext cx="698500" cy="79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233316</xdr:rowOff>
    </xdr:from>
    <xdr:ext cx="762000" cy="259045"/>
    <xdr:sp macro="" textlink="">
      <xdr:nvSpPr>
        <xdr:cNvPr id="129" name="テキスト ボックス 128"/>
        <xdr:cNvSpPr txBox="1"/>
      </xdr:nvSpPr>
      <xdr:spPr>
        <a:xfrm>
          <a:off x="25273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29832</xdr:rowOff>
    </xdr:from>
    <xdr:to>
      <xdr:col>5</xdr:col>
      <xdr:colOff>34925</xdr:colOff>
      <xdr:row>37</xdr:row>
      <xdr:rowOff>131432</xdr:rowOff>
    </xdr:to>
    <xdr:sp macro="" textlink="">
      <xdr:nvSpPr>
        <xdr:cNvPr id="135" name="円/楕円 134"/>
        <xdr:cNvSpPr/>
      </xdr:nvSpPr>
      <xdr:spPr bwMode="auto">
        <a:xfrm>
          <a:off x="5600700" y="715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1909</xdr:rowOff>
    </xdr:from>
    <xdr:ext cx="762000" cy="259045"/>
    <xdr:sp macro="" textlink="">
      <xdr:nvSpPr>
        <xdr:cNvPr id="136" name="人口1人当たり決算額の推移該当値テキスト445"/>
        <xdr:cNvSpPr txBox="1"/>
      </xdr:nvSpPr>
      <xdr:spPr>
        <a:xfrm>
          <a:off x="5740400" y="71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77991</xdr:rowOff>
    </xdr:from>
    <xdr:to>
      <xdr:col>4</xdr:col>
      <xdr:colOff>520700</xdr:colOff>
      <xdr:row>37</xdr:row>
      <xdr:rowOff>8141</xdr:rowOff>
    </xdr:to>
    <xdr:sp macro="" textlink="">
      <xdr:nvSpPr>
        <xdr:cNvPr id="137" name="円/楕円 136"/>
        <xdr:cNvSpPr/>
      </xdr:nvSpPr>
      <xdr:spPr bwMode="auto">
        <a:xfrm>
          <a:off x="4953000" y="703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164368</xdr:rowOff>
    </xdr:from>
    <xdr:ext cx="736600" cy="259045"/>
    <xdr:sp macro="" textlink="">
      <xdr:nvSpPr>
        <xdr:cNvPr id="138" name="テキスト ボックス 137"/>
        <xdr:cNvSpPr txBox="1"/>
      </xdr:nvSpPr>
      <xdr:spPr>
        <a:xfrm>
          <a:off x="4622800" y="711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239287</xdr:rowOff>
    </xdr:from>
    <xdr:to>
      <xdr:col>3</xdr:col>
      <xdr:colOff>955675</xdr:colOff>
      <xdr:row>35</xdr:row>
      <xdr:rowOff>340887</xdr:rowOff>
    </xdr:to>
    <xdr:sp macro="" textlink="">
      <xdr:nvSpPr>
        <xdr:cNvPr id="139" name="円/楕円 138"/>
        <xdr:cNvSpPr/>
      </xdr:nvSpPr>
      <xdr:spPr bwMode="auto">
        <a:xfrm>
          <a:off x="4254500" y="684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8164</xdr:rowOff>
    </xdr:from>
    <xdr:ext cx="762000" cy="259045"/>
    <xdr:sp macro="" textlink="">
      <xdr:nvSpPr>
        <xdr:cNvPr id="140" name="テキスト ボックス 139"/>
        <xdr:cNvSpPr txBox="1"/>
      </xdr:nvSpPr>
      <xdr:spPr>
        <a:xfrm>
          <a:off x="3924300" y="66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212484</xdr:rowOff>
    </xdr:from>
    <xdr:to>
      <xdr:col>3</xdr:col>
      <xdr:colOff>257175</xdr:colOff>
      <xdr:row>35</xdr:row>
      <xdr:rowOff>314084</xdr:rowOff>
    </xdr:to>
    <xdr:sp macro="" textlink="">
      <xdr:nvSpPr>
        <xdr:cNvPr id="141" name="円/楕円 140"/>
        <xdr:cNvSpPr/>
      </xdr:nvSpPr>
      <xdr:spPr bwMode="auto">
        <a:xfrm>
          <a:off x="3556000" y="682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298861</xdr:rowOff>
    </xdr:from>
    <xdr:ext cx="762000" cy="259045"/>
    <xdr:sp macro="" textlink="">
      <xdr:nvSpPr>
        <xdr:cNvPr id="142" name="テキスト ボックス 141"/>
        <xdr:cNvSpPr txBox="1"/>
      </xdr:nvSpPr>
      <xdr:spPr>
        <a:xfrm>
          <a:off x="3225800" y="690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133369</xdr:rowOff>
    </xdr:from>
    <xdr:to>
      <xdr:col>2</xdr:col>
      <xdr:colOff>692150</xdr:colOff>
      <xdr:row>35</xdr:row>
      <xdr:rowOff>234969</xdr:rowOff>
    </xdr:to>
    <xdr:sp macro="" textlink="">
      <xdr:nvSpPr>
        <xdr:cNvPr id="143" name="円/楕円 142"/>
        <xdr:cNvSpPr/>
      </xdr:nvSpPr>
      <xdr:spPr bwMode="auto">
        <a:xfrm>
          <a:off x="2857500" y="674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219746</xdr:rowOff>
    </xdr:from>
    <xdr:ext cx="762000" cy="259045"/>
    <xdr:sp macro="" textlink="">
      <xdr:nvSpPr>
        <xdr:cNvPr id="144" name="テキスト ボックス 143"/>
        <xdr:cNvSpPr txBox="1"/>
      </xdr:nvSpPr>
      <xdr:spPr>
        <a:xfrm>
          <a:off x="2527300" y="683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財政調整基金残高については、繰越金等を活用しながら積み増しを実施し、計画的な基金運営を図っている。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実質収支額については、近年は標準財政規模比で６～９％と、概ね安定している状態と言える。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実質単年度収支については、繰上償還により若干の増減はあるものの、引き続き黒字は確保している。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今後も計画的な基金運営に努める。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現状では、一般会計及び全ての特別会計において赤字は生じていない。今後も各会計において適正な財政運営、企業経営を図る。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においても繰上償還や低利（無利子）資金への借換を実施しているため、元利償還金、公営企業債の元利償還金に対する繰入金は減少してきていたが、平成２６年度は近年の大規模事業の元金償還がスタートしたことから、元利償還金は前年より増加した。今後数年は公債費増加が見込まれるため、最良な借入条件や適正な償還期間の設定により、公債費の平準化に努め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一般会計等に係る地方債の現在高及び公営企業債等繰入見込額が減少していることに加え、職員数の削減による退職手当負担見込額の減で将来負担額（Ａ）は年々減少している。これに対し、毎年の積立てにより充当可能基金は着実に増加し、また交付税措置を伴う地方債発行増により基準財政需要額算入見込額も増加傾向にあることから、充当可能財源等（Ｂ）は年々増加している。そのため、将来負担比率の分子（Ａ）－（Ｂ）はマイナスとなっている。引き続き計画的な基金運用や地方債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3748929</v>
      </c>
      <c r="BO4" s="379"/>
      <c r="BP4" s="379"/>
      <c r="BQ4" s="379"/>
      <c r="BR4" s="379"/>
      <c r="BS4" s="379"/>
      <c r="BT4" s="379"/>
      <c r="BU4" s="380"/>
      <c r="BV4" s="378">
        <v>3824827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7.6</v>
      </c>
      <c r="CU4" s="556"/>
      <c r="CV4" s="556"/>
      <c r="CW4" s="556"/>
      <c r="CX4" s="556"/>
      <c r="CY4" s="556"/>
      <c r="CZ4" s="556"/>
      <c r="DA4" s="557"/>
      <c r="DB4" s="555">
        <v>9.9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3572558</v>
      </c>
      <c r="BO5" s="384"/>
      <c r="BP5" s="384"/>
      <c r="BQ5" s="384"/>
      <c r="BR5" s="384"/>
      <c r="BS5" s="384"/>
      <c r="BT5" s="384"/>
      <c r="BU5" s="385"/>
      <c r="BV5" s="383">
        <v>3579632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76.7</v>
      </c>
      <c r="CU5" s="354"/>
      <c r="CV5" s="354"/>
      <c r="CW5" s="354"/>
      <c r="CX5" s="354"/>
      <c r="CY5" s="354"/>
      <c r="CZ5" s="354"/>
      <c r="DA5" s="355"/>
      <c r="DB5" s="353">
        <v>76.2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176371</v>
      </c>
      <c r="BO6" s="384"/>
      <c r="BP6" s="384"/>
      <c r="BQ6" s="384"/>
      <c r="BR6" s="384"/>
      <c r="BS6" s="384"/>
      <c r="BT6" s="384"/>
      <c r="BU6" s="385"/>
      <c r="BV6" s="383">
        <v>245195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81.2</v>
      </c>
      <c r="CU6" s="530"/>
      <c r="CV6" s="530"/>
      <c r="CW6" s="530"/>
      <c r="CX6" s="530"/>
      <c r="CY6" s="530"/>
      <c r="CZ6" s="530"/>
      <c r="DA6" s="531"/>
      <c r="DB6" s="529">
        <v>80.599999999999994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8668</v>
      </c>
      <c r="BO7" s="384"/>
      <c r="BP7" s="384"/>
      <c r="BQ7" s="384"/>
      <c r="BR7" s="384"/>
      <c r="BS7" s="384"/>
      <c r="BT7" s="384"/>
      <c r="BU7" s="385"/>
      <c r="BV7" s="383">
        <v>29390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2192833</v>
      </c>
      <c r="CU7" s="384"/>
      <c r="CV7" s="384"/>
      <c r="CW7" s="384"/>
      <c r="CX7" s="384"/>
      <c r="CY7" s="384"/>
      <c r="CZ7" s="384"/>
      <c r="DA7" s="385"/>
      <c r="DB7" s="383">
        <v>2176727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167703</v>
      </c>
      <c r="BO8" s="384"/>
      <c r="BP8" s="384"/>
      <c r="BQ8" s="384"/>
      <c r="BR8" s="384"/>
      <c r="BS8" s="384"/>
      <c r="BT8" s="384"/>
      <c r="BU8" s="385"/>
      <c r="BV8" s="383">
        <v>215805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0.22</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5493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-48102</v>
      </c>
      <c r="BO9" s="384"/>
      <c r="BP9" s="384"/>
      <c r="BQ9" s="384"/>
      <c r="BR9" s="384"/>
      <c r="BS9" s="384"/>
      <c r="BT9" s="384"/>
      <c r="BU9" s="385"/>
      <c r="BV9" s="383">
        <v>35503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20.6</v>
      </c>
      <c r="CU9" s="354"/>
      <c r="CV9" s="354"/>
      <c r="CW9" s="354"/>
      <c r="CX9" s="354"/>
      <c r="CY9" s="354"/>
      <c r="CZ9" s="354"/>
      <c r="DA9" s="355"/>
      <c r="DB9" s="353">
        <v>23.2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5847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6000</v>
      </c>
      <c r="BO10" s="384"/>
      <c r="BP10" s="384"/>
      <c r="BQ10" s="384"/>
      <c r="BR10" s="384"/>
      <c r="BS10" s="384"/>
      <c r="BT10" s="384"/>
      <c r="BU10" s="385"/>
      <c r="BV10" s="383">
        <v>13000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138400</v>
      </c>
      <c r="BO11" s="384"/>
      <c r="BP11" s="384"/>
      <c r="BQ11" s="384"/>
      <c r="BR11" s="384"/>
      <c r="BS11" s="384"/>
      <c r="BT11" s="384"/>
      <c r="BU11" s="385"/>
      <c r="BV11" s="383">
        <v>227600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5155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5152</v>
      </c>
      <c r="S13" s="485"/>
      <c r="T13" s="485"/>
      <c r="U13" s="485"/>
      <c r="V13" s="486"/>
      <c r="W13" s="472" t="s">
        <v>124</v>
      </c>
      <c r="X13" s="396"/>
      <c r="Y13" s="396"/>
      <c r="Z13" s="396"/>
      <c r="AA13" s="396"/>
      <c r="AB13" s="397"/>
      <c r="AC13" s="359">
        <v>319</v>
      </c>
      <c r="AD13" s="360"/>
      <c r="AE13" s="360"/>
      <c r="AF13" s="360"/>
      <c r="AG13" s="361"/>
      <c r="AH13" s="359">
        <v>394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96298</v>
      </c>
      <c r="BO13" s="384"/>
      <c r="BP13" s="384"/>
      <c r="BQ13" s="384"/>
      <c r="BR13" s="384"/>
      <c r="BS13" s="384"/>
      <c r="BT13" s="384"/>
      <c r="BU13" s="385"/>
      <c r="BV13" s="383">
        <v>276103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5243</v>
      </c>
      <c r="S14" s="485"/>
      <c r="T14" s="485"/>
      <c r="U14" s="485"/>
      <c r="V14" s="486"/>
      <c r="W14" s="487"/>
      <c r="X14" s="399"/>
      <c r="Y14" s="399"/>
      <c r="Z14" s="399"/>
      <c r="AA14" s="399"/>
      <c r="AB14" s="400"/>
      <c r="AC14" s="477">
        <v>12.9</v>
      </c>
      <c r="AD14" s="478"/>
      <c r="AE14" s="478"/>
      <c r="AF14" s="478"/>
      <c r="AG14" s="479"/>
      <c r="AH14" s="477">
        <v>14.4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5239</v>
      </c>
      <c r="S15" s="485"/>
      <c r="T15" s="485"/>
      <c r="U15" s="485"/>
      <c r="V15" s="486"/>
      <c r="W15" s="472" t="s">
        <v>131</v>
      </c>
      <c r="X15" s="396"/>
      <c r="Y15" s="396"/>
      <c r="Z15" s="396"/>
      <c r="AA15" s="396"/>
      <c r="AB15" s="397"/>
      <c r="AC15" s="359">
        <v>718</v>
      </c>
      <c r="AD15" s="360"/>
      <c r="AE15" s="360"/>
      <c r="AF15" s="360"/>
      <c r="AG15" s="361"/>
      <c r="AH15" s="359">
        <v>851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432741</v>
      </c>
      <c r="BO15" s="379"/>
      <c r="BP15" s="379"/>
      <c r="BQ15" s="379"/>
      <c r="BR15" s="379"/>
      <c r="BS15" s="379"/>
      <c r="BT15" s="379"/>
      <c r="BU15" s="380"/>
      <c r="BV15" s="378">
        <v>436123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29</v>
      </c>
      <c r="AD16" s="478"/>
      <c r="AE16" s="478"/>
      <c r="AF16" s="478"/>
      <c r="AG16" s="479"/>
      <c r="AH16" s="477">
        <v>31.1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1958843</v>
      </c>
      <c r="BO16" s="384"/>
      <c r="BP16" s="384"/>
      <c r="BQ16" s="384"/>
      <c r="BR16" s="384"/>
      <c r="BS16" s="384"/>
      <c r="BT16" s="384"/>
      <c r="BU16" s="385"/>
      <c r="BV16" s="383">
        <v>1937130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1437</v>
      </c>
      <c r="AD17" s="360"/>
      <c r="AE17" s="360"/>
      <c r="AF17" s="360"/>
      <c r="AG17" s="361"/>
      <c r="AH17" s="359">
        <v>1493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546413</v>
      </c>
      <c r="BO17" s="384"/>
      <c r="BP17" s="384"/>
      <c r="BQ17" s="384"/>
      <c r="BR17" s="384"/>
      <c r="BS17" s="384"/>
      <c r="BT17" s="384"/>
      <c r="BU17" s="385"/>
      <c r="BV17" s="383">
        <v>557306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47.95</v>
      </c>
      <c r="M18" s="448"/>
      <c r="N18" s="448"/>
      <c r="O18" s="448"/>
      <c r="P18" s="448"/>
      <c r="Q18" s="448"/>
      <c r="R18" s="449"/>
      <c r="S18" s="449"/>
      <c r="T18" s="449"/>
      <c r="U18" s="449"/>
      <c r="V18" s="450"/>
      <c r="W18" s="464"/>
      <c r="X18" s="465"/>
      <c r="Y18" s="465"/>
      <c r="Z18" s="465"/>
      <c r="AA18" s="465"/>
      <c r="AB18" s="473"/>
      <c r="AC18" s="347">
        <v>58.1</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1679753</v>
      </c>
      <c r="BO18" s="384"/>
      <c r="BP18" s="384"/>
      <c r="BQ18" s="384"/>
      <c r="BR18" s="384"/>
      <c r="BS18" s="384"/>
      <c r="BT18" s="384"/>
      <c r="BU18" s="385"/>
      <c r="BV18" s="383">
        <v>1646028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2661649</v>
      </c>
      <c r="BO19" s="384"/>
      <c r="BP19" s="384"/>
      <c r="BQ19" s="384"/>
      <c r="BR19" s="384"/>
      <c r="BS19" s="384"/>
      <c r="BT19" s="384"/>
      <c r="BU19" s="385"/>
      <c r="BV19" s="383">
        <v>2667805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1604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3648250</v>
      </c>
      <c r="BO23" s="384"/>
      <c r="BP23" s="384"/>
      <c r="BQ23" s="384"/>
      <c r="BR23" s="384"/>
      <c r="BS23" s="384"/>
      <c r="BT23" s="384"/>
      <c r="BU23" s="385"/>
      <c r="BV23" s="383">
        <v>3771849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7100</v>
      </c>
      <c r="R24" s="360"/>
      <c r="S24" s="360"/>
      <c r="T24" s="360"/>
      <c r="U24" s="360"/>
      <c r="V24" s="361"/>
      <c r="W24" s="425"/>
      <c r="X24" s="416"/>
      <c r="Y24" s="417"/>
      <c r="Z24" s="356" t="s">
        <v>154</v>
      </c>
      <c r="AA24" s="357"/>
      <c r="AB24" s="357"/>
      <c r="AC24" s="357"/>
      <c r="AD24" s="357"/>
      <c r="AE24" s="357"/>
      <c r="AF24" s="357"/>
      <c r="AG24" s="358"/>
      <c r="AH24" s="359">
        <v>43</v>
      </c>
      <c r="AI24" s="360"/>
      <c r="AJ24" s="360"/>
      <c r="AK24" s="360"/>
      <c r="AL24" s="361"/>
      <c r="AM24" s="359">
        <v>129215</v>
      </c>
      <c r="AN24" s="360"/>
      <c r="AO24" s="360"/>
      <c r="AP24" s="360"/>
      <c r="AQ24" s="360"/>
      <c r="AR24" s="361"/>
      <c r="AS24" s="359">
        <v>3005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2500353</v>
      </c>
      <c r="BO24" s="384"/>
      <c r="BP24" s="384"/>
      <c r="BQ24" s="384"/>
      <c r="BR24" s="384"/>
      <c r="BS24" s="384"/>
      <c r="BT24" s="384"/>
      <c r="BU24" s="385"/>
      <c r="BV24" s="383">
        <v>2781963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20242</v>
      </c>
      <c r="BO25" s="379"/>
      <c r="BP25" s="379"/>
      <c r="BQ25" s="379"/>
      <c r="BR25" s="379"/>
      <c r="BS25" s="379"/>
      <c r="BT25" s="379"/>
      <c r="BU25" s="380"/>
      <c r="BV25" s="378">
        <v>20695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4950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2520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161</v>
      </c>
      <c r="AN27" s="360"/>
      <c r="AO27" s="360"/>
      <c r="AP27" s="360"/>
      <c r="AQ27" s="360"/>
      <c r="AR27" s="361"/>
      <c r="AS27" s="359" t="s">
        <v>161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68206</v>
      </c>
      <c r="BO27" s="387"/>
      <c r="BP27" s="387"/>
      <c r="BQ27" s="387"/>
      <c r="BR27" s="387"/>
      <c r="BS27" s="387"/>
      <c r="BT27" s="387"/>
      <c r="BU27" s="388"/>
      <c r="BV27" s="386">
        <v>68157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405000</v>
      </c>
      <c r="BO28" s="379"/>
      <c r="BP28" s="379"/>
      <c r="BQ28" s="379"/>
      <c r="BR28" s="379"/>
      <c r="BS28" s="379"/>
      <c r="BT28" s="379"/>
      <c r="BU28" s="380"/>
      <c r="BV28" s="378">
        <v>399000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2120</v>
      </c>
      <c r="R29" s="360"/>
      <c r="S29" s="360"/>
      <c r="T29" s="360"/>
      <c r="U29" s="360"/>
      <c r="V29" s="361"/>
      <c r="W29" s="426"/>
      <c r="X29" s="427"/>
      <c r="Y29" s="428"/>
      <c r="Z29" s="356" t="s">
        <v>171</v>
      </c>
      <c r="AA29" s="357"/>
      <c r="AB29" s="357"/>
      <c r="AC29" s="357"/>
      <c r="AD29" s="357"/>
      <c r="AE29" s="357"/>
      <c r="AF29" s="357"/>
      <c r="AG29" s="358"/>
      <c r="AH29" s="359">
        <v>45</v>
      </c>
      <c r="AI29" s="360"/>
      <c r="AJ29" s="360"/>
      <c r="AK29" s="360"/>
      <c r="AL29" s="361"/>
      <c r="AM29" s="359">
        <v>136223</v>
      </c>
      <c r="AN29" s="360"/>
      <c r="AO29" s="360"/>
      <c r="AP29" s="360"/>
      <c r="AQ29" s="360"/>
      <c r="AR29" s="361"/>
      <c r="AS29" s="359">
        <v>3027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509000</v>
      </c>
      <c r="BO29" s="384"/>
      <c r="BP29" s="384"/>
      <c r="BQ29" s="384"/>
      <c r="BR29" s="384"/>
      <c r="BS29" s="384"/>
      <c r="BT29" s="384"/>
      <c r="BU29" s="385"/>
      <c r="BV29" s="383">
        <v>506000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1030125</v>
      </c>
      <c r="BO30" s="387"/>
      <c r="BP30" s="387"/>
      <c r="BQ30" s="387"/>
      <c r="BR30" s="387"/>
      <c r="BS30" s="387"/>
      <c r="BT30" s="387"/>
      <c r="BU30" s="388"/>
      <c r="BV30" s="386">
        <v>784210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秋田県町村電算システム共同事業組合（一般会計）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国民健康保険井川町診療所特別会計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湖東地区行政一部事務組合（一般会計）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八郎潟町・井川町衛生処理施設組合（一般会計）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介護認定事業特別会計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八郎湖周辺清掃事務組合（一般会計）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井川町・潟上市共有財産管理組合（一般会計）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後期高齢者医療特別会計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秋田県市町村総合事務組合（一般会計）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秋田県市町村総合事務組合（交通災害共済事業等特別会計）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秋田県後期高齢者医療広域連合（一般会計）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秋田県後期高齢者医療広域連合（後期高齢者医療特別会計）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秋田県市町村会館管理組合（一般会計）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3567</v>
      </c>
      <c r="J41" s="83">
        <v>3727</v>
      </c>
      <c r="K41" s="83">
        <v>3759</v>
      </c>
      <c r="L41" s="83">
        <v>3772</v>
      </c>
      <c r="M41" s="84">
        <v>3648</v>
      </c>
    </row>
    <row r="42" spans="2:13" ht="27.75" customHeight="1">
      <c r="B42" s="1171"/>
      <c r="C42" s="1172"/>
      <c r="D42" s="85"/>
      <c r="E42" s="1175" t="s">
        <v>26</v>
      </c>
      <c r="F42" s="1175"/>
      <c r="G42" s="1175"/>
      <c r="H42" s="1176"/>
      <c r="I42" s="86">
        <v>19</v>
      </c>
      <c r="J42" s="87">
        <v>18</v>
      </c>
      <c r="K42" s="87">
        <v>17</v>
      </c>
      <c r="L42" s="87">
        <v>16</v>
      </c>
      <c r="M42" s="88">
        <v>18</v>
      </c>
    </row>
    <row r="43" spans="2:13" ht="27.75" customHeight="1">
      <c r="B43" s="1171"/>
      <c r="C43" s="1172"/>
      <c r="D43" s="85"/>
      <c r="E43" s="1175" t="s">
        <v>27</v>
      </c>
      <c r="F43" s="1175"/>
      <c r="G43" s="1175"/>
      <c r="H43" s="1176"/>
      <c r="I43" s="86">
        <v>1818</v>
      </c>
      <c r="J43" s="87">
        <v>1626</v>
      </c>
      <c r="K43" s="87">
        <v>1514</v>
      </c>
      <c r="L43" s="87">
        <v>1326</v>
      </c>
      <c r="M43" s="88">
        <v>1235</v>
      </c>
    </row>
    <row r="44" spans="2:13" ht="27.75" customHeight="1">
      <c r="B44" s="1171"/>
      <c r="C44" s="1172"/>
      <c r="D44" s="85"/>
      <c r="E44" s="1175" t="s">
        <v>28</v>
      </c>
      <c r="F44" s="1175"/>
      <c r="G44" s="1175"/>
      <c r="H44" s="1176"/>
      <c r="I44" s="86">
        <v>219</v>
      </c>
      <c r="J44" s="87">
        <v>198</v>
      </c>
      <c r="K44" s="87">
        <v>184</v>
      </c>
      <c r="L44" s="87">
        <v>180</v>
      </c>
      <c r="M44" s="88">
        <v>291</v>
      </c>
    </row>
    <row r="45" spans="2:13" ht="27.75" customHeight="1">
      <c r="B45" s="1171"/>
      <c r="C45" s="1172"/>
      <c r="D45" s="85"/>
      <c r="E45" s="1175" t="s">
        <v>29</v>
      </c>
      <c r="F45" s="1175"/>
      <c r="G45" s="1175"/>
      <c r="H45" s="1176"/>
      <c r="I45" s="86">
        <v>650</v>
      </c>
      <c r="J45" s="87">
        <v>640</v>
      </c>
      <c r="K45" s="87">
        <v>620</v>
      </c>
      <c r="L45" s="87">
        <v>561</v>
      </c>
      <c r="M45" s="88">
        <v>473</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v>4</v>
      </c>
      <c r="M48" s="88" t="s">
        <v>479</v>
      </c>
    </row>
    <row r="49" spans="2:13" ht="27.75" customHeight="1">
      <c r="B49" s="1169" t="s">
        <v>33</v>
      </c>
      <c r="C49" s="1170"/>
      <c r="D49" s="89"/>
      <c r="E49" s="1175" t="s">
        <v>34</v>
      </c>
      <c r="F49" s="1175"/>
      <c r="G49" s="1175"/>
      <c r="H49" s="1176"/>
      <c r="I49" s="86">
        <v>1456</v>
      </c>
      <c r="J49" s="87">
        <v>1588</v>
      </c>
      <c r="K49" s="87">
        <v>1723</v>
      </c>
      <c r="L49" s="87">
        <v>1878</v>
      </c>
      <c r="M49" s="88">
        <v>2113</v>
      </c>
    </row>
    <row r="50" spans="2:13" ht="27.75" customHeight="1">
      <c r="B50" s="1171"/>
      <c r="C50" s="1172"/>
      <c r="D50" s="85"/>
      <c r="E50" s="1175" t="s">
        <v>35</v>
      </c>
      <c r="F50" s="1175"/>
      <c r="G50" s="1175"/>
      <c r="H50" s="1176"/>
      <c r="I50" s="86">
        <v>117</v>
      </c>
      <c r="J50" s="87">
        <v>101</v>
      </c>
      <c r="K50" s="87">
        <v>88</v>
      </c>
      <c r="L50" s="87">
        <v>73</v>
      </c>
      <c r="M50" s="88">
        <v>55</v>
      </c>
    </row>
    <row r="51" spans="2:13" ht="27.75" customHeight="1">
      <c r="B51" s="1173"/>
      <c r="C51" s="1174"/>
      <c r="D51" s="85"/>
      <c r="E51" s="1175" t="s">
        <v>36</v>
      </c>
      <c r="F51" s="1175"/>
      <c r="G51" s="1175"/>
      <c r="H51" s="1176"/>
      <c r="I51" s="86">
        <v>3929</v>
      </c>
      <c r="J51" s="87">
        <v>4347</v>
      </c>
      <c r="K51" s="87">
        <v>4345</v>
      </c>
      <c r="L51" s="87">
        <v>4620</v>
      </c>
      <c r="M51" s="88">
        <v>4459</v>
      </c>
    </row>
    <row r="52" spans="2:13" ht="27.75" customHeight="1" thickBot="1">
      <c r="B52" s="1177" t="s">
        <v>37</v>
      </c>
      <c r="C52" s="1178"/>
      <c r="D52" s="90"/>
      <c r="E52" s="1179" t="s">
        <v>38</v>
      </c>
      <c r="F52" s="1179"/>
      <c r="G52" s="1179"/>
      <c r="H52" s="1180"/>
      <c r="I52" s="91">
        <v>771</v>
      </c>
      <c r="J52" s="92">
        <v>174</v>
      </c>
      <c r="K52" s="92">
        <v>-62</v>
      </c>
      <c r="L52" s="92">
        <v>-712</v>
      </c>
      <c r="M52" s="93">
        <v>-962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205499</v>
      </c>
      <c r="E3" s="116"/>
      <c r="F3" s="117">
        <v>133616</v>
      </c>
      <c r="G3" s="118"/>
      <c r="H3" s="119"/>
    </row>
    <row r="4" spans="1:8">
      <c r="A4" s="120"/>
      <c r="B4" s="121"/>
      <c r="C4" s="122"/>
      <c r="D4" s="123">
        <v>82804</v>
      </c>
      <c r="E4" s="124"/>
      <c r="F4" s="125">
        <v>57933</v>
      </c>
      <c r="G4" s="126"/>
      <c r="H4" s="127"/>
    </row>
    <row r="5" spans="1:8">
      <c r="A5" s="108" t="s">
        <v>512</v>
      </c>
      <c r="B5" s="113"/>
      <c r="C5" s="114"/>
      <c r="D5" s="115">
        <v>217533</v>
      </c>
      <c r="E5" s="116"/>
      <c r="F5" s="117">
        <v>92021</v>
      </c>
      <c r="G5" s="118"/>
      <c r="H5" s="119"/>
    </row>
    <row r="6" spans="1:8">
      <c r="A6" s="120"/>
      <c r="B6" s="121"/>
      <c r="C6" s="122"/>
      <c r="D6" s="123">
        <v>82256</v>
      </c>
      <c r="E6" s="124"/>
      <c r="F6" s="125">
        <v>52579</v>
      </c>
      <c r="G6" s="126"/>
      <c r="H6" s="127"/>
    </row>
    <row r="7" spans="1:8">
      <c r="A7" s="108" t="s">
        <v>513</v>
      </c>
      <c r="B7" s="113"/>
      <c r="C7" s="114"/>
      <c r="D7" s="115">
        <v>150449</v>
      </c>
      <c r="E7" s="116"/>
      <c r="F7" s="117">
        <v>94828</v>
      </c>
      <c r="G7" s="118"/>
      <c r="H7" s="119"/>
    </row>
    <row r="8" spans="1:8">
      <c r="A8" s="120"/>
      <c r="B8" s="121"/>
      <c r="C8" s="122"/>
      <c r="D8" s="123">
        <v>92309</v>
      </c>
      <c r="E8" s="124"/>
      <c r="F8" s="125">
        <v>55133</v>
      </c>
      <c r="G8" s="126"/>
      <c r="H8" s="127"/>
    </row>
    <row r="9" spans="1:8">
      <c r="A9" s="108" t="s">
        <v>514</v>
      </c>
      <c r="B9" s="113"/>
      <c r="C9" s="114"/>
      <c r="D9" s="115">
        <v>183038</v>
      </c>
      <c r="E9" s="116"/>
      <c r="F9" s="117">
        <v>119674</v>
      </c>
      <c r="G9" s="118"/>
      <c r="H9" s="119"/>
    </row>
    <row r="10" spans="1:8">
      <c r="A10" s="120"/>
      <c r="B10" s="121"/>
      <c r="C10" s="122"/>
      <c r="D10" s="123">
        <v>103095</v>
      </c>
      <c r="E10" s="124"/>
      <c r="F10" s="125">
        <v>57803</v>
      </c>
      <c r="G10" s="126"/>
      <c r="H10" s="127"/>
    </row>
    <row r="11" spans="1:8">
      <c r="A11" s="108" t="s">
        <v>515</v>
      </c>
      <c r="B11" s="113"/>
      <c r="C11" s="114"/>
      <c r="D11" s="115">
        <v>144401</v>
      </c>
      <c r="E11" s="116"/>
      <c r="F11" s="117">
        <v>119685</v>
      </c>
      <c r="G11" s="118"/>
      <c r="H11" s="119"/>
    </row>
    <row r="12" spans="1:8">
      <c r="A12" s="120"/>
      <c r="B12" s="121"/>
      <c r="C12" s="128"/>
      <c r="D12" s="123">
        <v>59046</v>
      </c>
      <c r="E12" s="124"/>
      <c r="F12" s="125">
        <v>68464</v>
      </c>
      <c r="G12" s="126"/>
      <c r="H12" s="127"/>
    </row>
    <row r="13" spans="1:8">
      <c r="A13" s="108"/>
      <c r="B13" s="113"/>
      <c r="C13" s="129"/>
      <c r="D13" s="130">
        <v>180184</v>
      </c>
      <c r="E13" s="131"/>
      <c r="F13" s="132">
        <v>111965</v>
      </c>
      <c r="G13" s="133"/>
      <c r="H13" s="119"/>
    </row>
    <row r="14" spans="1:8">
      <c r="A14" s="120"/>
      <c r="B14" s="121"/>
      <c r="C14" s="122"/>
      <c r="D14" s="123">
        <v>83902</v>
      </c>
      <c r="E14" s="124"/>
      <c r="F14" s="125">
        <v>58382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6.74</v>
      </c>
      <c r="C19" s="134">
        <f>ROUND(VALUE(SUBSTITUTE(実質収支比率等に係る経年分析!G$48,"▲","-")),2)</f>
        <v>6.5</v>
      </c>
      <c r="D19" s="134">
        <f>ROUND(VALUE(SUBSTITUTE(実質収支比率等に係る経年分析!H$48,"▲","-")),2)</f>
        <v>8.39</v>
      </c>
      <c r="E19" s="134">
        <f>ROUND(VALUE(SUBSTITUTE(実質収支比率等に係る経年分析!I$48,"▲","-")),2)</f>
        <v>9.91</v>
      </c>
      <c r="F19" s="134">
        <f>ROUND(VALUE(SUBSTITUTE(実質収支比率等に係る経年分析!J$48,"▲","-")),2)</f>
        <v>7.65</v>
      </c>
    </row>
    <row r="20" spans="1:11">
      <c r="A20" s="134" t="s">
        <v>43</v>
      </c>
      <c r="B20" s="134">
        <f>ROUND(VALUE(SUBSTITUTE(実質収支比率等に係る経年分析!F$47,"▲","-")),2)</f>
        <v>16.98</v>
      </c>
      <c r="C20" s="134">
        <f>ROUND(VALUE(SUBSTITUTE(実質収支比率等に係る経年分析!G$47,"▲","-")),2)</f>
        <v>17.2</v>
      </c>
      <c r="D20" s="134">
        <f>ROUND(VALUE(SUBSTITUTE(実質収支比率等に係る経年分析!H$47,"▲","-")),2)</f>
        <v>17.96</v>
      </c>
      <c r="E20" s="134">
        <f>ROUND(VALUE(SUBSTITUTE(実質収支比率等に係る経年分析!I$47,"▲","-")),2)</f>
        <v>18.329999999999998</v>
      </c>
      <c r="F20" s="134">
        <f>ROUND(VALUE(SUBSTITUTE(実質収支比率等に係る経年分析!J$47,"▲","-")),2)</f>
        <v>18.47</v>
      </c>
    </row>
    <row r="21" spans="1:11">
      <c r="A21" s="134" t="s">
        <v>44</v>
      </c>
      <c r="B21" s="134">
        <f>IF(ISNUMBER(VALUE(SUBSTITUTE(実質収支比率等に係る経年分析!F$49,"▲","-"))),ROUND(VALUE(SUBSTITUTE(実質収支比率等に係る経年分析!F$49,"▲","-")),2),NA())</f>
        <v>6.87</v>
      </c>
      <c r="C21" s="134">
        <f>IF(ISNUMBER(VALUE(SUBSTITUTE(実質収支比率等に係る経年分析!G$49,"▲","-"))),ROUND(VALUE(SUBSTITUTE(実質収支比率等に係る経年分析!G$49,"▲","-")),2),NA())</f>
        <v>5.66</v>
      </c>
      <c r="D21" s="134">
        <f>IF(ISNUMBER(VALUE(SUBSTITUTE(実質収支比率等に係る経年分析!H$49,"▲","-"))),ROUND(VALUE(SUBSTITUTE(実質収支比率等に係る経年分析!H$49,"▲","-")),2),NA())</f>
        <v>11.61</v>
      </c>
      <c r="E21" s="134">
        <f>IF(ISNUMBER(VALUE(SUBSTITUTE(実質収支比率等に係る経年分析!I$49,"▲","-"))),ROUND(VALUE(SUBSTITUTE(実質収支比率等に係る経年分析!I$49,"▲","-")),2),NA())</f>
        <v>12.68</v>
      </c>
      <c r="F21" s="134">
        <f>IF(ISNUMBER(VALUE(SUBSTITUTE(実質収支比率等に係る経年分析!J$49,"▲","-"))),ROUND(VALUE(SUBSTITUTE(実質収支比率等に係る経年分析!J$49,"▲","-")),2),NA())</f>
        <v>4.3899999999999997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国民健康保険井川町診療所特別会計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介護認定事業特別会計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368</v>
      </c>
      <c r="E42" s="136"/>
      <c r="F42" s="136"/>
      <c r="G42" s="136">
        <f>'実質公債費比率（分子）の構造'!L$52</f>
        <v>365</v>
      </c>
      <c r="H42" s="136"/>
      <c r="I42" s="136"/>
      <c r="J42" s="136">
        <f>'実質公債費比率（分子）の構造'!M$52</f>
        <v>375</v>
      </c>
      <c r="K42" s="136"/>
      <c r="L42" s="136"/>
      <c r="M42" s="136">
        <f>'実質公債費比率（分子）の構造'!N$52</f>
        <v>387</v>
      </c>
      <c r="N42" s="136"/>
      <c r="O42" s="136"/>
      <c r="P42" s="136">
        <f>'実質公債費比率（分子）の構造'!O$52</f>
        <v>429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2</v>
      </c>
      <c r="O44" s="136"/>
      <c r="P44" s="136"/>
    </row>
    <row r="45" spans="1:16">
      <c r="A45" s="136" t="s">
        <v>54</v>
      </c>
      <c r="B45" s="136">
        <f>'実質公債費比率（分子）の構造'!K$49</f>
        <v>17</v>
      </c>
      <c r="C45" s="136"/>
      <c r="D45" s="136"/>
      <c r="E45" s="136">
        <f>'実質公債費比率（分子）の構造'!L$49</f>
        <v>18</v>
      </c>
      <c r="F45" s="136"/>
      <c r="G45" s="136"/>
      <c r="H45" s="136">
        <f>'実質公債費比率（分子）の構造'!M$49</f>
        <v>12</v>
      </c>
      <c r="I45" s="136"/>
      <c r="J45" s="136"/>
      <c r="K45" s="136">
        <f>'実質公債費比率（分子）の構造'!N$49</f>
        <v>12</v>
      </c>
      <c r="L45" s="136"/>
      <c r="M45" s="136"/>
      <c r="N45" s="136">
        <f>'実質公債費比率（分子）の構造'!O$49</f>
        <v>11</v>
      </c>
      <c r="O45" s="136"/>
      <c r="P45" s="136"/>
    </row>
    <row r="46" spans="1:16">
      <c r="A46" s="136" t="s">
        <v>55</v>
      </c>
      <c r="B46" s="136">
        <f>'実質公債費比率（分子）の構造'!K$48</f>
        <v>125</v>
      </c>
      <c r="C46" s="136"/>
      <c r="D46" s="136"/>
      <c r="E46" s="136">
        <f>'実質公債費比率（分子）の構造'!L$48</f>
        <v>106</v>
      </c>
      <c r="F46" s="136"/>
      <c r="G46" s="136"/>
      <c r="H46" s="136">
        <f>'実質公債費比率（分子）の構造'!M$48</f>
        <v>98</v>
      </c>
      <c r="I46" s="136"/>
      <c r="J46" s="136"/>
      <c r="K46" s="136">
        <f>'実質公債費比率（分子）の構造'!N$48</f>
        <v>95</v>
      </c>
      <c r="L46" s="136"/>
      <c r="M46" s="136"/>
      <c r="N46" s="136">
        <f>'実質公債費比率（分子）の構造'!O$48</f>
        <v>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445</v>
      </c>
      <c r="C49" s="136"/>
      <c r="D49" s="136"/>
      <c r="E49" s="136">
        <f>'実質公債費比率（分子）の構造'!L$45</f>
        <v>435</v>
      </c>
      <c r="F49" s="136"/>
      <c r="G49" s="136"/>
      <c r="H49" s="136">
        <f>'実質公債費比率（分子）の構造'!M$45</f>
        <v>445</v>
      </c>
      <c r="I49" s="136"/>
      <c r="J49" s="136"/>
      <c r="K49" s="136">
        <f>'実質公債費比率（分子）の構造'!N$45</f>
        <v>410</v>
      </c>
      <c r="L49" s="136"/>
      <c r="M49" s="136"/>
      <c r="N49" s="136">
        <f>'実質公債費比率（分子）の構造'!O$45</f>
        <v>424</v>
      </c>
      <c r="O49" s="136"/>
      <c r="P49" s="136"/>
    </row>
    <row r="50" spans="1:16">
      <c r="A50" s="136" t="s">
        <v>59</v>
      </c>
      <c r="B50" s="136" t="e">
        <f>NA()</f>
        <v>#N/A</v>
      </c>
      <c r="C50" s="136">
        <f>IF(ISNUMBER('実質公債費比率（分子）の構造'!K$53),'実質公債費比率（分子）の構造'!K$53,NA())</f>
        <v>220</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131</v>
      </c>
      <c r="M50" s="136" t="e">
        <f>NA()</f>
        <v>#N/A</v>
      </c>
      <c r="N50" s="136" t="e">
        <f>NA()</f>
        <v>#N/A</v>
      </c>
      <c r="O50" s="136">
        <f>IF(ISNUMBER('実質公債費比率（分子）の構造'!O$53),'実質公債費比率（分子）の構造'!O$53,NA())</f>
        <v>95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3929</v>
      </c>
      <c r="E56" s="135"/>
      <c r="F56" s="135"/>
      <c r="G56" s="135">
        <f>'将来負担比率（分子）の構造'!J$51</f>
        <v>4347</v>
      </c>
      <c r="H56" s="135"/>
      <c r="I56" s="135"/>
      <c r="J56" s="135">
        <f>'将来負担比率（分子）の構造'!K$51</f>
        <v>4345</v>
      </c>
      <c r="K56" s="135"/>
      <c r="L56" s="135"/>
      <c r="M56" s="135">
        <f>'将来負担比率（分子）の構造'!L$51</f>
        <v>4620</v>
      </c>
      <c r="N56" s="135"/>
      <c r="O56" s="135"/>
      <c r="P56" s="135">
        <f>'将来負担比率（分子）の構造'!M$51</f>
        <v>4459</v>
      </c>
    </row>
    <row r="57" spans="1:16">
      <c r="A57" s="135" t="s">
        <v>35</v>
      </c>
      <c r="B57" s="135"/>
      <c r="C57" s="135"/>
      <c r="D57" s="135">
        <f>'将来負担比率（分子）の構造'!I$50</f>
        <v>117</v>
      </c>
      <c r="E57" s="135"/>
      <c r="F57" s="135"/>
      <c r="G57" s="135">
        <f>'将来負担比率（分子）の構造'!J$50</f>
        <v>101</v>
      </c>
      <c r="H57" s="135"/>
      <c r="I57" s="135"/>
      <c r="J57" s="135">
        <f>'将来負担比率（分子）の構造'!K$50</f>
        <v>88</v>
      </c>
      <c r="K57" s="135"/>
      <c r="L57" s="135"/>
      <c r="M57" s="135">
        <f>'将来負担比率（分子）の構造'!L$50</f>
        <v>73</v>
      </c>
      <c r="N57" s="135"/>
      <c r="O57" s="135"/>
      <c r="P57" s="135">
        <f>'将来負担比率（分子）の構造'!M$50</f>
        <v>55</v>
      </c>
    </row>
    <row r="58" spans="1:16">
      <c r="A58" s="135" t="s">
        <v>34</v>
      </c>
      <c r="B58" s="135"/>
      <c r="C58" s="135"/>
      <c r="D58" s="135">
        <f>'将来負担比率（分子）の構造'!I$49</f>
        <v>1456</v>
      </c>
      <c r="E58" s="135"/>
      <c r="F58" s="135"/>
      <c r="G58" s="135">
        <f>'将来負担比率（分子）の構造'!J$49</f>
        <v>1588</v>
      </c>
      <c r="H58" s="135"/>
      <c r="I58" s="135"/>
      <c r="J58" s="135">
        <f>'将来負担比率（分子）の構造'!K$49</f>
        <v>1723</v>
      </c>
      <c r="K58" s="135"/>
      <c r="L58" s="135"/>
      <c r="M58" s="135">
        <f>'将来負担比率（分子）の構造'!L$49</f>
        <v>1878</v>
      </c>
      <c r="N58" s="135"/>
      <c r="O58" s="135"/>
      <c r="P58" s="135">
        <f>'将来負担比率（分子）の構造'!M$49</f>
        <v>2113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650</v>
      </c>
      <c r="C62" s="135"/>
      <c r="D62" s="135"/>
      <c r="E62" s="135">
        <f>'将来負担比率（分子）の構造'!J$45</f>
        <v>640</v>
      </c>
      <c r="F62" s="135"/>
      <c r="G62" s="135"/>
      <c r="H62" s="135">
        <f>'将来負担比率（分子）の構造'!K$45</f>
        <v>620</v>
      </c>
      <c r="I62" s="135"/>
      <c r="J62" s="135"/>
      <c r="K62" s="135">
        <f>'将来負担比率（分子）の構造'!L$45</f>
        <v>561</v>
      </c>
      <c r="L62" s="135"/>
      <c r="M62" s="135"/>
      <c r="N62" s="135">
        <f>'将来負担比率（分子）の構造'!M$45</f>
        <v>473</v>
      </c>
      <c r="O62" s="135"/>
      <c r="P62" s="135"/>
    </row>
    <row r="63" spans="1:16">
      <c r="A63" s="135" t="s">
        <v>28</v>
      </c>
      <c r="B63" s="135">
        <f>'将来負担比率（分子）の構造'!I$44</f>
        <v>219</v>
      </c>
      <c r="C63" s="135"/>
      <c r="D63" s="135"/>
      <c r="E63" s="135">
        <f>'将来負担比率（分子）の構造'!J$44</f>
        <v>198</v>
      </c>
      <c r="F63" s="135"/>
      <c r="G63" s="135"/>
      <c r="H63" s="135">
        <f>'将来負担比率（分子）の構造'!K$44</f>
        <v>184</v>
      </c>
      <c r="I63" s="135"/>
      <c r="J63" s="135"/>
      <c r="K63" s="135">
        <f>'将来負担比率（分子）の構造'!L$44</f>
        <v>180</v>
      </c>
      <c r="L63" s="135"/>
      <c r="M63" s="135"/>
      <c r="N63" s="135">
        <f>'将来負担比率（分子）の構造'!M$44</f>
        <v>291</v>
      </c>
      <c r="O63" s="135"/>
      <c r="P63" s="135"/>
    </row>
    <row r="64" spans="1:16">
      <c r="A64" s="135" t="s">
        <v>27</v>
      </c>
      <c r="B64" s="135">
        <f>'将来負担比率（分子）の構造'!I$43</f>
        <v>1818</v>
      </c>
      <c r="C64" s="135"/>
      <c r="D64" s="135"/>
      <c r="E64" s="135">
        <f>'将来負担比率（分子）の構造'!J$43</f>
        <v>1626</v>
      </c>
      <c r="F64" s="135"/>
      <c r="G64" s="135"/>
      <c r="H64" s="135">
        <f>'将来負担比率（分子）の構造'!K$43</f>
        <v>1514</v>
      </c>
      <c r="I64" s="135"/>
      <c r="J64" s="135"/>
      <c r="K64" s="135">
        <f>'将来負担比率（分子）の構造'!L$43</f>
        <v>1326</v>
      </c>
      <c r="L64" s="135"/>
      <c r="M64" s="135"/>
      <c r="N64" s="135">
        <f>'将来負担比率（分子）の構造'!M$43</f>
        <v>1235</v>
      </c>
      <c r="O64" s="135"/>
      <c r="P64" s="135"/>
    </row>
    <row r="65" spans="1:16">
      <c r="A65" s="135" t="s">
        <v>26</v>
      </c>
      <c r="B65" s="135">
        <f>'将来負担比率（分子）の構造'!I$42</f>
        <v>19</v>
      </c>
      <c r="C65" s="135"/>
      <c r="D65" s="135"/>
      <c r="E65" s="135">
        <f>'将来負担比率（分子）の構造'!J$42</f>
        <v>18</v>
      </c>
      <c r="F65" s="135"/>
      <c r="G65" s="135"/>
      <c r="H65" s="135">
        <f>'将来負担比率（分子）の構造'!K$42</f>
        <v>17</v>
      </c>
      <c r="I65" s="135"/>
      <c r="J65" s="135"/>
      <c r="K65" s="135">
        <f>'将来負担比率（分子）の構造'!L$42</f>
        <v>16</v>
      </c>
      <c r="L65" s="135"/>
      <c r="M65" s="135"/>
      <c r="N65" s="135">
        <f>'将来負担比率（分子）の構造'!M$42</f>
        <v>18</v>
      </c>
      <c r="O65" s="135"/>
      <c r="P65" s="135"/>
    </row>
    <row r="66" spans="1:16">
      <c r="A66" s="135" t="s">
        <v>25</v>
      </c>
      <c r="B66" s="135">
        <f>'将来負担比率（分子）の構造'!I$41</f>
        <v>3567</v>
      </c>
      <c r="C66" s="135"/>
      <c r="D66" s="135"/>
      <c r="E66" s="135">
        <f>'将来負担比率（分子）の構造'!J$41</f>
        <v>3727</v>
      </c>
      <c r="F66" s="135"/>
      <c r="G66" s="135"/>
      <c r="H66" s="135">
        <f>'将来負担比率（分子）の構造'!K$41</f>
        <v>3759</v>
      </c>
      <c r="I66" s="135"/>
      <c r="J66" s="135"/>
      <c r="K66" s="135">
        <f>'将来負担比率（分子）の構造'!L$41</f>
        <v>3772</v>
      </c>
      <c r="L66" s="135"/>
      <c r="M66" s="135"/>
      <c r="N66" s="135">
        <f>'将来負担比率（分子）の構造'!M$41</f>
        <v>3648</v>
      </c>
      <c r="O66" s="135"/>
      <c r="P66" s="135"/>
    </row>
    <row r="67" spans="1:16">
      <c r="A67" s="135" t="s">
        <v>63</v>
      </c>
      <c r="B67" s="135" t="e">
        <f>NA()</f>
        <v>#N/A</v>
      </c>
      <c r="C67" s="135">
        <f>IF(ISNUMBER('将来負担比率（分子）の構造'!I$52), IF('将来負担比率（分子）の構造'!I$52 &lt; 0, 0, '将来負担比率（分子）の構造'!I$52), NA())</f>
        <v>771</v>
      </c>
      <c r="D67" s="135" t="e">
        <f>NA()</f>
        <v>#N/A</v>
      </c>
      <c r="E67" s="135" t="e">
        <f>NA()</f>
        <v>#N/A</v>
      </c>
      <c r="F67" s="135">
        <f>IF(ISNUMBER('将来負担比率（分子）の構造'!J$52), IF('将来負担比率（分子）の構造'!J$52 &lt; 0, 0, '将来負担比率（分子）の構造'!J$52), NA())</f>
        <v>174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434254</v>
      </c>
      <c r="S5" s="639"/>
      <c r="T5" s="639"/>
      <c r="U5" s="639"/>
      <c r="V5" s="639"/>
      <c r="W5" s="639"/>
      <c r="X5" s="639"/>
      <c r="Y5" s="686"/>
      <c r="Z5" s="699">
        <v>11.6</v>
      </c>
      <c r="AA5" s="699"/>
      <c r="AB5" s="699"/>
      <c r="AC5" s="699"/>
      <c r="AD5" s="700">
        <v>434254</v>
      </c>
      <c r="AE5" s="700"/>
      <c r="AF5" s="700"/>
      <c r="AG5" s="700"/>
      <c r="AH5" s="700"/>
      <c r="AI5" s="700"/>
      <c r="AJ5" s="700"/>
      <c r="AK5" s="700"/>
      <c r="AL5" s="687">
        <v>21</v>
      </c>
      <c r="AM5" s="656"/>
      <c r="AN5" s="656"/>
      <c r="AO5" s="688"/>
      <c r="AP5" s="675" t="s">
        <v>209</v>
      </c>
      <c r="AQ5" s="676"/>
      <c r="AR5" s="676"/>
      <c r="AS5" s="676"/>
      <c r="AT5" s="676"/>
      <c r="AU5" s="676"/>
      <c r="AV5" s="676"/>
      <c r="AW5" s="676"/>
      <c r="AX5" s="676"/>
      <c r="AY5" s="676"/>
      <c r="AZ5" s="676"/>
      <c r="BA5" s="676"/>
      <c r="BB5" s="676"/>
      <c r="BC5" s="676"/>
      <c r="BD5" s="676"/>
      <c r="BE5" s="676"/>
      <c r="BF5" s="677"/>
      <c r="BG5" s="588">
        <v>434254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36353</v>
      </c>
      <c r="S6" s="589"/>
      <c r="T6" s="589"/>
      <c r="U6" s="589"/>
      <c r="V6" s="589"/>
      <c r="W6" s="589"/>
      <c r="X6" s="589"/>
      <c r="Y6" s="590"/>
      <c r="Z6" s="641">
        <v>1</v>
      </c>
      <c r="AA6" s="641"/>
      <c r="AB6" s="641"/>
      <c r="AC6" s="641"/>
      <c r="AD6" s="642">
        <v>36353</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434254</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66166</v>
      </c>
      <c r="CS6" s="589"/>
      <c r="CT6" s="589"/>
      <c r="CU6" s="589"/>
      <c r="CV6" s="589"/>
      <c r="CW6" s="589"/>
      <c r="CX6" s="589"/>
      <c r="CY6" s="590"/>
      <c r="CZ6" s="641">
        <v>1.9</v>
      </c>
      <c r="DA6" s="641"/>
      <c r="DB6" s="641"/>
      <c r="DC6" s="641"/>
      <c r="DD6" s="594" t="s">
        <v>210</v>
      </c>
      <c r="DE6" s="589"/>
      <c r="DF6" s="589"/>
      <c r="DG6" s="589"/>
      <c r="DH6" s="589"/>
      <c r="DI6" s="589"/>
      <c r="DJ6" s="589"/>
      <c r="DK6" s="589"/>
      <c r="DL6" s="589"/>
      <c r="DM6" s="589"/>
      <c r="DN6" s="589"/>
      <c r="DO6" s="589"/>
      <c r="DP6" s="590"/>
      <c r="DQ6" s="594">
        <v>66166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684</v>
      </c>
      <c r="S7" s="589"/>
      <c r="T7" s="589"/>
      <c r="U7" s="589"/>
      <c r="V7" s="589"/>
      <c r="W7" s="589"/>
      <c r="X7" s="589"/>
      <c r="Y7" s="590"/>
      <c r="Z7" s="641">
        <v>0</v>
      </c>
      <c r="AA7" s="641"/>
      <c r="AB7" s="641"/>
      <c r="AC7" s="641"/>
      <c r="AD7" s="642">
        <v>684</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156832</v>
      </c>
      <c r="BH7" s="589"/>
      <c r="BI7" s="589"/>
      <c r="BJ7" s="589"/>
      <c r="BK7" s="589"/>
      <c r="BL7" s="589"/>
      <c r="BM7" s="589"/>
      <c r="BN7" s="590"/>
      <c r="BO7" s="641">
        <v>36.1</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383400</v>
      </c>
      <c r="CS7" s="589"/>
      <c r="CT7" s="589"/>
      <c r="CU7" s="589"/>
      <c r="CV7" s="589"/>
      <c r="CW7" s="589"/>
      <c r="CX7" s="589"/>
      <c r="CY7" s="590"/>
      <c r="CZ7" s="641">
        <v>10.7</v>
      </c>
      <c r="DA7" s="641"/>
      <c r="DB7" s="641"/>
      <c r="DC7" s="641"/>
      <c r="DD7" s="594">
        <v>35235</v>
      </c>
      <c r="DE7" s="589"/>
      <c r="DF7" s="589"/>
      <c r="DG7" s="589"/>
      <c r="DH7" s="589"/>
      <c r="DI7" s="589"/>
      <c r="DJ7" s="589"/>
      <c r="DK7" s="589"/>
      <c r="DL7" s="589"/>
      <c r="DM7" s="589"/>
      <c r="DN7" s="589"/>
      <c r="DO7" s="589"/>
      <c r="DP7" s="590"/>
      <c r="DQ7" s="594">
        <v>316496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1827</v>
      </c>
      <c r="S8" s="589"/>
      <c r="T8" s="589"/>
      <c r="U8" s="589"/>
      <c r="V8" s="589"/>
      <c r="W8" s="589"/>
      <c r="X8" s="589"/>
      <c r="Y8" s="590"/>
      <c r="Z8" s="641">
        <v>0</v>
      </c>
      <c r="AA8" s="641"/>
      <c r="AB8" s="641"/>
      <c r="AC8" s="641"/>
      <c r="AD8" s="642">
        <v>1827</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7676</v>
      </c>
      <c r="BH8" s="589"/>
      <c r="BI8" s="589"/>
      <c r="BJ8" s="589"/>
      <c r="BK8" s="589"/>
      <c r="BL8" s="589"/>
      <c r="BM8" s="589"/>
      <c r="BN8" s="590"/>
      <c r="BO8" s="641">
        <v>1.8</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726508</v>
      </c>
      <c r="CS8" s="589"/>
      <c r="CT8" s="589"/>
      <c r="CU8" s="589"/>
      <c r="CV8" s="589"/>
      <c r="CW8" s="589"/>
      <c r="CX8" s="589"/>
      <c r="CY8" s="590"/>
      <c r="CZ8" s="641">
        <v>20.3</v>
      </c>
      <c r="DA8" s="641"/>
      <c r="DB8" s="641"/>
      <c r="DC8" s="641"/>
      <c r="DD8" s="594">
        <v>18231</v>
      </c>
      <c r="DE8" s="589"/>
      <c r="DF8" s="589"/>
      <c r="DG8" s="589"/>
      <c r="DH8" s="589"/>
      <c r="DI8" s="589"/>
      <c r="DJ8" s="589"/>
      <c r="DK8" s="589"/>
      <c r="DL8" s="589"/>
      <c r="DM8" s="589"/>
      <c r="DN8" s="589"/>
      <c r="DO8" s="589"/>
      <c r="DP8" s="590"/>
      <c r="DQ8" s="594">
        <v>462278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796</v>
      </c>
      <c r="S9" s="589"/>
      <c r="T9" s="589"/>
      <c r="U9" s="589"/>
      <c r="V9" s="589"/>
      <c r="W9" s="589"/>
      <c r="X9" s="589"/>
      <c r="Y9" s="590"/>
      <c r="Z9" s="641">
        <v>0</v>
      </c>
      <c r="AA9" s="641"/>
      <c r="AB9" s="641"/>
      <c r="AC9" s="641"/>
      <c r="AD9" s="642">
        <v>796</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127858</v>
      </c>
      <c r="BH9" s="589"/>
      <c r="BI9" s="589"/>
      <c r="BJ9" s="589"/>
      <c r="BK9" s="589"/>
      <c r="BL9" s="589"/>
      <c r="BM9" s="589"/>
      <c r="BN9" s="590"/>
      <c r="BO9" s="641">
        <v>29.4</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333465</v>
      </c>
      <c r="CS9" s="589"/>
      <c r="CT9" s="589"/>
      <c r="CU9" s="589"/>
      <c r="CV9" s="589"/>
      <c r="CW9" s="589"/>
      <c r="CX9" s="589"/>
      <c r="CY9" s="590"/>
      <c r="CZ9" s="641">
        <v>9.3000000000000007</v>
      </c>
      <c r="DA9" s="641"/>
      <c r="DB9" s="641"/>
      <c r="DC9" s="641"/>
      <c r="DD9" s="594">
        <v>136775</v>
      </c>
      <c r="DE9" s="589"/>
      <c r="DF9" s="589"/>
      <c r="DG9" s="589"/>
      <c r="DH9" s="589"/>
      <c r="DI9" s="589"/>
      <c r="DJ9" s="589"/>
      <c r="DK9" s="589"/>
      <c r="DL9" s="589"/>
      <c r="DM9" s="589"/>
      <c r="DN9" s="589"/>
      <c r="DO9" s="589"/>
      <c r="DP9" s="590"/>
      <c r="DQ9" s="594">
        <v>207162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58607</v>
      </c>
      <c r="S10" s="589"/>
      <c r="T10" s="589"/>
      <c r="U10" s="589"/>
      <c r="V10" s="589"/>
      <c r="W10" s="589"/>
      <c r="X10" s="589"/>
      <c r="Y10" s="590"/>
      <c r="Z10" s="641">
        <v>1.6</v>
      </c>
      <c r="AA10" s="641"/>
      <c r="AB10" s="641"/>
      <c r="AC10" s="641"/>
      <c r="AD10" s="642">
        <v>58607</v>
      </c>
      <c r="AE10" s="642"/>
      <c r="AF10" s="642"/>
      <c r="AG10" s="642"/>
      <c r="AH10" s="642"/>
      <c r="AI10" s="642"/>
      <c r="AJ10" s="642"/>
      <c r="AK10" s="642"/>
      <c r="AL10" s="611">
        <v>2.8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9128</v>
      </c>
      <c r="BH10" s="589"/>
      <c r="BI10" s="589"/>
      <c r="BJ10" s="589"/>
      <c r="BK10" s="589"/>
      <c r="BL10" s="589"/>
      <c r="BM10" s="589"/>
      <c r="BN10" s="590"/>
      <c r="BO10" s="641">
        <v>2.1</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50028</v>
      </c>
      <c r="CS10" s="589"/>
      <c r="CT10" s="589"/>
      <c r="CU10" s="589"/>
      <c r="CV10" s="589"/>
      <c r="CW10" s="589"/>
      <c r="CX10" s="589"/>
      <c r="CY10" s="590"/>
      <c r="CZ10" s="641">
        <v>1.4</v>
      </c>
      <c r="DA10" s="641"/>
      <c r="DB10" s="641"/>
      <c r="DC10" s="641"/>
      <c r="DD10" s="594" t="s">
        <v>113</v>
      </c>
      <c r="DE10" s="589"/>
      <c r="DF10" s="589"/>
      <c r="DG10" s="589"/>
      <c r="DH10" s="589"/>
      <c r="DI10" s="589"/>
      <c r="DJ10" s="589"/>
      <c r="DK10" s="589"/>
      <c r="DL10" s="589"/>
      <c r="DM10" s="589"/>
      <c r="DN10" s="589"/>
      <c r="DO10" s="589"/>
      <c r="DP10" s="590"/>
      <c r="DQ10" s="594">
        <v>49870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12170</v>
      </c>
      <c r="BH11" s="589"/>
      <c r="BI11" s="589"/>
      <c r="BJ11" s="589"/>
      <c r="BK11" s="589"/>
      <c r="BL11" s="589"/>
      <c r="BM11" s="589"/>
      <c r="BN11" s="590"/>
      <c r="BO11" s="641">
        <v>2.8</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72577</v>
      </c>
      <c r="CS11" s="589"/>
      <c r="CT11" s="589"/>
      <c r="CU11" s="589"/>
      <c r="CV11" s="589"/>
      <c r="CW11" s="589"/>
      <c r="CX11" s="589"/>
      <c r="CY11" s="590"/>
      <c r="CZ11" s="641">
        <v>2</v>
      </c>
      <c r="DA11" s="641"/>
      <c r="DB11" s="641"/>
      <c r="DC11" s="641"/>
      <c r="DD11" s="594">
        <v>8994</v>
      </c>
      <c r="DE11" s="589"/>
      <c r="DF11" s="589"/>
      <c r="DG11" s="589"/>
      <c r="DH11" s="589"/>
      <c r="DI11" s="589"/>
      <c r="DJ11" s="589"/>
      <c r="DK11" s="589"/>
      <c r="DL11" s="589"/>
      <c r="DM11" s="589"/>
      <c r="DN11" s="589"/>
      <c r="DO11" s="589"/>
      <c r="DP11" s="590"/>
      <c r="DQ11" s="594">
        <v>39967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229033</v>
      </c>
      <c r="BH12" s="589"/>
      <c r="BI12" s="589"/>
      <c r="BJ12" s="589"/>
      <c r="BK12" s="589"/>
      <c r="BL12" s="589"/>
      <c r="BM12" s="589"/>
      <c r="BN12" s="590"/>
      <c r="BO12" s="641">
        <v>52.7</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3357</v>
      </c>
      <c r="CS12" s="589"/>
      <c r="CT12" s="589"/>
      <c r="CU12" s="589"/>
      <c r="CV12" s="589"/>
      <c r="CW12" s="589"/>
      <c r="CX12" s="589"/>
      <c r="CY12" s="590"/>
      <c r="CZ12" s="641">
        <v>0.1</v>
      </c>
      <c r="DA12" s="641"/>
      <c r="DB12" s="641"/>
      <c r="DC12" s="641"/>
      <c r="DD12" s="594" t="s">
        <v>113</v>
      </c>
      <c r="DE12" s="589"/>
      <c r="DF12" s="589"/>
      <c r="DG12" s="589"/>
      <c r="DH12" s="589"/>
      <c r="DI12" s="589"/>
      <c r="DJ12" s="589"/>
      <c r="DK12" s="589"/>
      <c r="DL12" s="589"/>
      <c r="DM12" s="589"/>
      <c r="DN12" s="589"/>
      <c r="DO12" s="589"/>
      <c r="DP12" s="590"/>
      <c r="DQ12" s="594">
        <v>3328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4552</v>
      </c>
      <c r="S13" s="589"/>
      <c r="T13" s="589"/>
      <c r="U13" s="589"/>
      <c r="V13" s="589"/>
      <c r="W13" s="589"/>
      <c r="X13" s="589"/>
      <c r="Y13" s="590"/>
      <c r="Z13" s="641">
        <v>0.1</v>
      </c>
      <c r="AA13" s="641"/>
      <c r="AB13" s="641"/>
      <c r="AC13" s="641"/>
      <c r="AD13" s="642">
        <v>4552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227876</v>
      </c>
      <c r="BH13" s="589"/>
      <c r="BI13" s="589"/>
      <c r="BJ13" s="589"/>
      <c r="BK13" s="589"/>
      <c r="BL13" s="589"/>
      <c r="BM13" s="589"/>
      <c r="BN13" s="590"/>
      <c r="BO13" s="641">
        <v>52.5</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491413</v>
      </c>
      <c r="CS13" s="589"/>
      <c r="CT13" s="589"/>
      <c r="CU13" s="589"/>
      <c r="CV13" s="589"/>
      <c r="CW13" s="589"/>
      <c r="CX13" s="589"/>
      <c r="CY13" s="590"/>
      <c r="CZ13" s="641">
        <v>13.8</v>
      </c>
      <c r="DA13" s="641"/>
      <c r="DB13" s="641"/>
      <c r="DC13" s="641"/>
      <c r="DD13" s="594">
        <v>273005</v>
      </c>
      <c r="DE13" s="589"/>
      <c r="DF13" s="589"/>
      <c r="DG13" s="589"/>
      <c r="DH13" s="589"/>
      <c r="DI13" s="589"/>
      <c r="DJ13" s="589"/>
      <c r="DK13" s="589"/>
      <c r="DL13" s="589"/>
      <c r="DM13" s="589"/>
      <c r="DN13" s="589"/>
      <c r="DO13" s="589"/>
      <c r="DP13" s="590"/>
      <c r="DQ13" s="594">
        <v>235096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12637</v>
      </c>
      <c r="BH14" s="589"/>
      <c r="BI14" s="589"/>
      <c r="BJ14" s="589"/>
      <c r="BK14" s="589"/>
      <c r="BL14" s="589"/>
      <c r="BM14" s="589"/>
      <c r="BN14" s="590"/>
      <c r="BO14" s="641">
        <v>2.9</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145949</v>
      </c>
      <c r="CS14" s="589"/>
      <c r="CT14" s="589"/>
      <c r="CU14" s="589"/>
      <c r="CV14" s="589"/>
      <c r="CW14" s="589"/>
      <c r="CX14" s="589"/>
      <c r="CY14" s="590"/>
      <c r="CZ14" s="641">
        <v>4.0999999999999996</v>
      </c>
      <c r="DA14" s="641"/>
      <c r="DB14" s="641"/>
      <c r="DC14" s="641"/>
      <c r="DD14" s="594">
        <v>23661</v>
      </c>
      <c r="DE14" s="589"/>
      <c r="DF14" s="589"/>
      <c r="DG14" s="589"/>
      <c r="DH14" s="589"/>
      <c r="DI14" s="589"/>
      <c r="DJ14" s="589"/>
      <c r="DK14" s="589"/>
      <c r="DL14" s="589"/>
      <c r="DM14" s="589"/>
      <c r="DN14" s="589"/>
      <c r="DO14" s="589"/>
      <c r="DP14" s="590"/>
      <c r="DQ14" s="594">
        <v>123626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1432</v>
      </c>
      <c r="S15" s="589"/>
      <c r="T15" s="589"/>
      <c r="U15" s="589"/>
      <c r="V15" s="589"/>
      <c r="W15" s="589"/>
      <c r="X15" s="589"/>
      <c r="Y15" s="590"/>
      <c r="Z15" s="641">
        <v>0</v>
      </c>
      <c r="AA15" s="641"/>
      <c r="AB15" s="641"/>
      <c r="AC15" s="641"/>
      <c r="AD15" s="642">
        <v>1432</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35752</v>
      </c>
      <c r="BH15" s="589"/>
      <c r="BI15" s="589"/>
      <c r="BJ15" s="589"/>
      <c r="BK15" s="589"/>
      <c r="BL15" s="589"/>
      <c r="BM15" s="589"/>
      <c r="BN15" s="590"/>
      <c r="BO15" s="641">
        <v>8.1999999999999993</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671135</v>
      </c>
      <c r="CS15" s="589"/>
      <c r="CT15" s="589"/>
      <c r="CU15" s="589"/>
      <c r="CV15" s="589"/>
      <c r="CW15" s="589"/>
      <c r="CX15" s="589"/>
      <c r="CY15" s="590"/>
      <c r="CZ15" s="641">
        <v>18.8</v>
      </c>
      <c r="DA15" s="641"/>
      <c r="DB15" s="641"/>
      <c r="DC15" s="641"/>
      <c r="DD15" s="594">
        <v>248484</v>
      </c>
      <c r="DE15" s="589"/>
      <c r="DF15" s="589"/>
      <c r="DG15" s="589"/>
      <c r="DH15" s="589"/>
      <c r="DI15" s="589"/>
      <c r="DJ15" s="589"/>
      <c r="DK15" s="589"/>
      <c r="DL15" s="589"/>
      <c r="DM15" s="589"/>
      <c r="DN15" s="589"/>
      <c r="DO15" s="589"/>
      <c r="DP15" s="590"/>
      <c r="DQ15" s="594">
        <v>427973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1715664</v>
      </c>
      <c r="S16" s="589"/>
      <c r="T16" s="589"/>
      <c r="U16" s="589"/>
      <c r="V16" s="589"/>
      <c r="W16" s="589"/>
      <c r="X16" s="589"/>
      <c r="Y16" s="590"/>
      <c r="Z16" s="641">
        <v>45.8</v>
      </c>
      <c r="AA16" s="641"/>
      <c r="AB16" s="641"/>
      <c r="AC16" s="641"/>
      <c r="AD16" s="642">
        <v>1526843</v>
      </c>
      <c r="AE16" s="642"/>
      <c r="AF16" s="642"/>
      <c r="AG16" s="642"/>
      <c r="AH16" s="642"/>
      <c r="AI16" s="642"/>
      <c r="AJ16" s="642"/>
      <c r="AK16" s="642"/>
      <c r="AL16" s="611">
        <v>73.8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65772</v>
      </c>
      <c r="CS16" s="589"/>
      <c r="CT16" s="589"/>
      <c r="CU16" s="589"/>
      <c r="CV16" s="589"/>
      <c r="CW16" s="589"/>
      <c r="CX16" s="589"/>
      <c r="CY16" s="590"/>
      <c r="CZ16" s="641">
        <v>1.8</v>
      </c>
      <c r="DA16" s="641"/>
      <c r="DB16" s="641"/>
      <c r="DC16" s="641"/>
      <c r="DD16" s="594" t="s">
        <v>113</v>
      </c>
      <c r="DE16" s="589"/>
      <c r="DF16" s="589"/>
      <c r="DG16" s="589"/>
      <c r="DH16" s="589"/>
      <c r="DI16" s="589"/>
      <c r="DJ16" s="589"/>
      <c r="DK16" s="589"/>
      <c r="DL16" s="589"/>
      <c r="DM16" s="589"/>
      <c r="DN16" s="589"/>
      <c r="DO16" s="589"/>
      <c r="DP16" s="590"/>
      <c r="DQ16" s="594">
        <v>4269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1526843</v>
      </c>
      <c r="S17" s="589"/>
      <c r="T17" s="589"/>
      <c r="U17" s="589"/>
      <c r="V17" s="589"/>
      <c r="W17" s="589"/>
      <c r="X17" s="589"/>
      <c r="Y17" s="590"/>
      <c r="Z17" s="641">
        <v>40.700000000000003</v>
      </c>
      <c r="AA17" s="641"/>
      <c r="AB17" s="641"/>
      <c r="AC17" s="641"/>
      <c r="AD17" s="642">
        <v>1526843</v>
      </c>
      <c r="AE17" s="642"/>
      <c r="AF17" s="642"/>
      <c r="AG17" s="642"/>
      <c r="AH17" s="642"/>
      <c r="AI17" s="642"/>
      <c r="AJ17" s="642"/>
      <c r="AK17" s="642"/>
      <c r="AL17" s="611">
        <v>73.8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562788</v>
      </c>
      <c r="CS17" s="589"/>
      <c r="CT17" s="589"/>
      <c r="CU17" s="589"/>
      <c r="CV17" s="589"/>
      <c r="CW17" s="589"/>
      <c r="CX17" s="589"/>
      <c r="CY17" s="590"/>
      <c r="CZ17" s="641">
        <v>15.8</v>
      </c>
      <c r="DA17" s="641"/>
      <c r="DB17" s="641"/>
      <c r="DC17" s="641"/>
      <c r="DD17" s="594" t="s">
        <v>113</v>
      </c>
      <c r="DE17" s="589"/>
      <c r="DF17" s="589"/>
      <c r="DG17" s="589"/>
      <c r="DH17" s="589"/>
      <c r="DI17" s="589"/>
      <c r="DJ17" s="589"/>
      <c r="DK17" s="589"/>
      <c r="DL17" s="589"/>
      <c r="DM17" s="589"/>
      <c r="DN17" s="589"/>
      <c r="DO17" s="589"/>
      <c r="DP17" s="590"/>
      <c r="DQ17" s="594">
        <v>549047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188821</v>
      </c>
      <c r="S18" s="589"/>
      <c r="T18" s="589"/>
      <c r="U18" s="589"/>
      <c r="V18" s="589"/>
      <c r="W18" s="589"/>
      <c r="X18" s="589"/>
      <c r="Y18" s="590"/>
      <c r="Z18" s="641">
        <v>5</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2254169</v>
      </c>
      <c r="S20" s="589"/>
      <c r="T20" s="589"/>
      <c r="U20" s="589"/>
      <c r="V20" s="589"/>
      <c r="W20" s="589"/>
      <c r="X20" s="589"/>
      <c r="Y20" s="590"/>
      <c r="Z20" s="641">
        <v>60.1</v>
      </c>
      <c r="AA20" s="641"/>
      <c r="AB20" s="641"/>
      <c r="AC20" s="641"/>
      <c r="AD20" s="642">
        <v>2065348</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3572558</v>
      </c>
      <c r="CS20" s="589"/>
      <c r="CT20" s="589"/>
      <c r="CU20" s="589"/>
      <c r="CV20" s="589"/>
      <c r="CW20" s="589"/>
      <c r="CX20" s="589"/>
      <c r="CY20" s="590"/>
      <c r="CZ20" s="641">
        <v>100</v>
      </c>
      <c r="DA20" s="641"/>
      <c r="DB20" s="641"/>
      <c r="DC20" s="641"/>
      <c r="DD20" s="594">
        <v>744385</v>
      </c>
      <c r="DE20" s="589"/>
      <c r="DF20" s="589"/>
      <c r="DG20" s="589"/>
      <c r="DH20" s="589"/>
      <c r="DI20" s="589"/>
      <c r="DJ20" s="589"/>
      <c r="DK20" s="589"/>
      <c r="DL20" s="589"/>
      <c r="DM20" s="589"/>
      <c r="DN20" s="589"/>
      <c r="DO20" s="589"/>
      <c r="DP20" s="590"/>
      <c r="DQ20" s="594">
        <v>2485278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774</v>
      </c>
      <c r="S21" s="589"/>
      <c r="T21" s="589"/>
      <c r="U21" s="589"/>
      <c r="V21" s="589"/>
      <c r="W21" s="589"/>
      <c r="X21" s="589"/>
      <c r="Y21" s="590"/>
      <c r="Z21" s="641">
        <v>0</v>
      </c>
      <c r="AA21" s="641"/>
      <c r="AB21" s="641"/>
      <c r="AC21" s="641"/>
      <c r="AD21" s="642">
        <v>774</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13617</v>
      </c>
      <c r="S22" s="589"/>
      <c r="T22" s="589"/>
      <c r="U22" s="589"/>
      <c r="V22" s="589"/>
      <c r="W22" s="589"/>
      <c r="X22" s="589"/>
      <c r="Y22" s="590"/>
      <c r="Z22" s="641">
        <v>0.4</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81370</v>
      </c>
      <c r="S23" s="589"/>
      <c r="T23" s="589"/>
      <c r="U23" s="589"/>
      <c r="V23" s="589"/>
      <c r="W23" s="589"/>
      <c r="X23" s="589"/>
      <c r="Y23" s="590"/>
      <c r="Z23" s="641">
        <v>2.2000000000000002</v>
      </c>
      <c r="AA23" s="641"/>
      <c r="AB23" s="641"/>
      <c r="AC23" s="641"/>
      <c r="AD23" s="642">
        <v>965</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5792</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1274840</v>
      </c>
      <c r="CS24" s="639"/>
      <c r="CT24" s="639"/>
      <c r="CU24" s="639"/>
      <c r="CV24" s="639"/>
      <c r="CW24" s="639"/>
      <c r="CX24" s="639"/>
      <c r="CY24" s="686"/>
      <c r="CZ24" s="690">
        <v>35.700000000000003</v>
      </c>
      <c r="DA24" s="691"/>
      <c r="DB24" s="691"/>
      <c r="DC24" s="692"/>
      <c r="DD24" s="685">
        <v>1040859</v>
      </c>
      <c r="DE24" s="639"/>
      <c r="DF24" s="639"/>
      <c r="DG24" s="639"/>
      <c r="DH24" s="639"/>
      <c r="DI24" s="639"/>
      <c r="DJ24" s="639"/>
      <c r="DK24" s="686"/>
      <c r="DL24" s="685">
        <v>889653</v>
      </c>
      <c r="DM24" s="639"/>
      <c r="DN24" s="639"/>
      <c r="DO24" s="639"/>
      <c r="DP24" s="639"/>
      <c r="DQ24" s="639"/>
      <c r="DR24" s="639"/>
      <c r="DS24" s="639"/>
      <c r="DT24" s="639"/>
      <c r="DU24" s="639"/>
      <c r="DV24" s="686"/>
      <c r="DW24" s="687">
        <v>40.6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377277</v>
      </c>
      <c r="S25" s="589"/>
      <c r="T25" s="589"/>
      <c r="U25" s="589"/>
      <c r="V25" s="589"/>
      <c r="W25" s="589"/>
      <c r="X25" s="589"/>
      <c r="Y25" s="590"/>
      <c r="Z25" s="641">
        <v>10.1</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462730</v>
      </c>
      <c r="CS25" s="607"/>
      <c r="CT25" s="607"/>
      <c r="CU25" s="607"/>
      <c r="CV25" s="607"/>
      <c r="CW25" s="607"/>
      <c r="CX25" s="607"/>
      <c r="CY25" s="608"/>
      <c r="CZ25" s="591">
        <v>13</v>
      </c>
      <c r="DA25" s="609"/>
      <c r="DB25" s="609"/>
      <c r="DC25" s="610"/>
      <c r="DD25" s="594">
        <v>419793</v>
      </c>
      <c r="DE25" s="607"/>
      <c r="DF25" s="607"/>
      <c r="DG25" s="607"/>
      <c r="DH25" s="607"/>
      <c r="DI25" s="607"/>
      <c r="DJ25" s="607"/>
      <c r="DK25" s="608"/>
      <c r="DL25" s="594">
        <v>409732</v>
      </c>
      <c r="DM25" s="607"/>
      <c r="DN25" s="607"/>
      <c r="DO25" s="607"/>
      <c r="DP25" s="607"/>
      <c r="DQ25" s="607"/>
      <c r="DR25" s="607"/>
      <c r="DS25" s="607"/>
      <c r="DT25" s="607"/>
      <c r="DU25" s="607"/>
      <c r="DV25" s="608"/>
      <c r="DW25" s="611">
        <v>18.7</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231243</v>
      </c>
      <c r="CS26" s="589"/>
      <c r="CT26" s="589"/>
      <c r="CU26" s="589"/>
      <c r="CV26" s="589"/>
      <c r="CW26" s="589"/>
      <c r="CX26" s="589"/>
      <c r="CY26" s="590"/>
      <c r="CZ26" s="591">
        <v>6.5</v>
      </c>
      <c r="DA26" s="609"/>
      <c r="DB26" s="609"/>
      <c r="DC26" s="610"/>
      <c r="DD26" s="594">
        <v>193406</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265453</v>
      </c>
      <c r="S27" s="589"/>
      <c r="T27" s="589"/>
      <c r="U27" s="589"/>
      <c r="V27" s="589"/>
      <c r="W27" s="589"/>
      <c r="X27" s="589"/>
      <c r="Y27" s="590"/>
      <c r="Z27" s="641">
        <v>7.1</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434254</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249322</v>
      </c>
      <c r="CS27" s="607"/>
      <c r="CT27" s="607"/>
      <c r="CU27" s="607"/>
      <c r="CV27" s="607"/>
      <c r="CW27" s="607"/>
      <c r="CX27" s="607"/>
      <c r="CY27" s="608"/>
      <c r="CZ27" s="591">
        <v>7</v>
      </c>
      <c r="DA27" s="609"/>
      <c r="DB27" s="609"/>
      <c r="DC27" s="610"/>
      <c r="DD27" s="594">
        <v>72019</v>
      </c>
      <c r="DE27" s="607"/>
      <c r="DF27" s="607"/>
      <c r="DG27" s="607"/>
      <c r="DH27" s="607"/>
      <c r="DI27" s="607"/>
      <c r="DJ27" s="607"/>
      <c r="DK27" s="608"/>
      <c r="DL27" s="594">
        <v>69274</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7342</v>
      </c>
      <c r="S28" s="589"/>
      <c r="T28" s="589"/>
      <c r="U28" s="589"/>
      <c r="V28" s="589"/>
      <c r="W28" s="589"/>
      <c r="X28" s="589"/>
      <c r="Y28" s="590"/>
      <c r="Z28" s="641">
        <v>0.2</v>
      </c>
      <c r="AA28" s="641"/>
      <c r="AB28" s="641"/>
      <c r="AC28" s="641"/>
      <c r="AD28" s="642">
        <v>1865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562788</v>
      </c>
      <c r="CS28" s="589"/>
      <c r="CT28" s="589"/>
      <c r="CU28" s="589"/>
      <c r="CV28" s="589"/>
      <c r="CW28" s="589"/>
      <c r="CX28" s="589"/>
      <c r="CY28" s="590"/>
      <c r="CZ28" s="591">
        <v>15.8</v>
      </c>
      <c r="DA28" s="609"/>
      <c r="DB28" s="609"/>
      <c r="DC28" s="610"/>
      <c r="DD28" s="594">
        <v>549047</v>
      </c>
      <c r="DE28" s="589"/>
      <c r="DF28" s="589"/>
      <c r="DG28" s="589"/>
      <c r="DH28" s="589"/>
      <c r="DI28" s="589"/>
      <c r="DJ28" s="589"/>
      <c r="DK28" s="590"/>
      <c r="DL28" s="594">
        <v>410647</v>
      </c>
      <c r="DM28" s="589"/>
      <c r="DN28" s="589"/>
      <c r="DO28" s="589"/>
      <c r="DP28" s="589"/>
      <c r="DQ28" s="589"/>
      <c r="DR28" s="589"/>
      <c r="DS28" s="589"/>
      <c r="DT28" s="589"/>
      <c r="DU28" s="589"/>
      <c r="DV28" s="590"/>
      <c r="DW28" s="611">
        <v>18.8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1773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562783</v>
      </c>
      <c r="CS29" s="607"/>
      <c r="CT29" s="607"/>
      <c r="CU29" s="607"/>
      <c r="CV29" s="607"/>
      <c r="CW29" s="607"/>
      <c r="CX29" s="607"/>
      <c r="CY29" s="608"/>
      <c r="CZ29" s="591">
        <v>15.8</v>
      </c>
      <c r="DA29" s="609"/>
      <c r="DB29" s="609"/>
      <c r="DC29" s="610"/>
      <c r="DD29" s="594">
        <v>549042</v>
      </c>
      <c r="DE29" s="607"/>
      <c r="DF29" s="607"/>
      <c r="DG29" s="607"/>
      <c r="DH29" s="607"/>
      <c r="DI29" s="607"/>
      <c r="DJ29" s="607"/>
      <c r="DK29" s="608"/>
      <c r="DL29" s="594">
        <v>410642</v>
      </c>
      <c r="DM29" s="607"/>
      <c r="DN29" s="607"/>
      <c r="DO29" s="607"/>
      <c r="DP29" s="607"/>
      <c r="DQ29" s="607"/>
      <c r="DR29" s="607"/>
      <c r="DS29" s="607"/>
      <c r="DT29" s="607"/>
      <c r="DU29" s="607"/>
      <c r="DV29" s="608"/>
      <c r="DW29" s="611">
        <v>18.8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14450</v>
      </c>
      <c r="S30" s="589"/>
      <c r="T30" s="589"/>
      <c r="U30" s="589"/>
      <c r="V30" s="589"/>
      <c r="W30" s="589"/>
      <c r="X30" s="589"/>
      <c r="Y30" s="590"/>
      <c r="Z30" s="641">
        <v>0.4</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99.2</v>
      </c>
      <c r="BH30" s="655"/>
      <c r="BI30" s="655"/>
      <c r="BJ30" s="655"/>
      <c r="BK30" s="655"/>
      <c r="BL30" s="655"/>
      <c r="BM30" s="656">
        <v>96.6</v>
      </c>
      <c r="BN30" s="655"/>
      <c r="BO30" s="655"/>
      <c r="BP30" s="655"/>
      <c r="BQ30" s="657"/>
      <c r="BR30" s="654">
        <v>99</v>
      </c>
      <c r="BS30" s="655"/>
      <c r="BT30" s="655"/>
      <c r="BU30" s="655"/>
      <c r="BV30" s="655"/>
      <c r="BW30" s="655"/>
      <c r="BX30" s="656">
        <v>96.5</v>
      </c>
      <c r="BY30" s="655"/>
      <c r="BZ30" s="655"/>
      <c r="CA30" s="655"/>
      <c r="CB30" s="657"/>
      <c r="CD30" s="660"/>
      <c r="CE30" s="661"/>
      <c r="CF30" s="625" t="s">
        <v>292</v>
      </c>
      <c r="CG30" s="622"/>
      <c r="CH30" s="622"/>
      <c r="CI30" s="622"/>
      <c r="CJ30" s="622"/>
      <c r="CK30" s="622"/>
      <c r="CL30" s="622"/>
      <c r="CM30" s="622"/>
      <c r="CN30" s="622"/>
      <c r="CO30" s="622"/>
      <c r="CP30" s="622"/>
      <c r="CQ30" s="623"/>
      <c r="CR30" s="588">
        <v>532599</v>
      </c>
      <c r="CS30" s="589"/>
      <c r="CT30" s="589"/>
      <c r="CU30" s="589"/>
      <c r="CV30" s="589"/>
      <c r="CW30" s="589"/>
      <c r="CX30" s="589"/>
      <c r="CY30" s="590"/>
      <c r="CZ30" s="591">
        <v>14.9</v>
      </c>
      <c r="DA30" s="609"/>
      <c r="DB30" s="609"/>
      <c r="DC30" s="610"/>
      <c r="DD30" s="594">
        <v>520309</v>
      </c>
      <c r="DE30" s="589"/>
      <c r="DF30" s="589"/>
      <c r="DG30" s="589"/>
      <c r="DH30" s="589"/>
      <c r="DI30" s="589"/>
      <c r="DJ30" s="589"/>
      <c r="DK30" s="590"/>
      <c r="DL30" s="594">
        <v>381909</v>
      </c>
      <c r="DM30" s="589"/>
      <c r="DN30" s="589"/>
      <c r="DO30" s="589"/>
      <c r="DP30" s="589"/>
      <c r="DQ30" s="589"/>
      <c r="DR30" s="589"/>
      <c r="DS30" s="589"/>
      <c r="DT30" s="589"/>
      <c r="DU30" s="589"/>
      <c r="DV30" s="590"/>
      <c r="DW30" s="611">
        <v>17.399999999999999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245195</v>
      </c>
      <c r="S31" s="589"/>
      <c r="T31" s="589"/>
      <c r="U31" s="589"/>
      <c r="V31" s="589"/>
      <c r="W31" s="589"/>
      <c r="X31" s="589"/>
      <c r="Y31" s="590"/>
      <c r="Z31" s="641">
        <v>6.5</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97.5</v>
      </c>
      <c r="BN31" s="653"/>
      <c r="BO31" s="653"/>
      <c r="BP31" s="653"/>
      <c r="BQ31" s="617"/>
      <c r="BR31" s="652">
        <v>99.2</v>
      </c>
      <c r="BS31" s="607"/>
      <c r="BT31" s="607"/>
      <c r="BU31" s="607"/>
      <c r="BV31" s="607"/>
      <c r="BW31" s="607"/>
      <c r="BX31" s="643">
        <v>97.4</v>
      </c>
      <c r="BY31" s="653"/>
      <c r="BZ31" s="653"/>
      <c r="CA31" s="653"/>
      <c r="CB31" s="617"/>
      <c r="CD31" s="660"/>
      <c r="CE31" s="661"/>
      <c r="CF31" s="625" t="s">
        <v>296</v>
      </c>
      <c r="CG31" s="622"/>
      <c r="CH31" s="622"/>
      <c r="CI31" s="622"/>
      <c r="CJ31" s="622"/>
      <c r="CK31" s="622"/>
      <c r="CL31" s="622"/>
      <c r="CM31" s="622"/>
      <c r="CN31" s="622"/>
      <c r="CO31" s="622"/>
      <c r="CP31" s="622"/>
      <c r="CQ31" s="623"/>
      <c r="CR31" s="588">
        <v>30184</v>
      </c>
      <c r="CS31" s="607"/>
      <c r="CT31" s="607"/>
      <c r="CU31" s="607"/>
      <c r="CV31" s="607"/>
      <c r="CW31" s="607"/>
      <c r="CX31" s="607"/>
      <c r="CY31" s="608"/>
      <c r="CZ31" s="591">
        <v>0.8</v>
      </c>
      <c r="DA31" s="609"/>
      <c r="DB31" s="609"/>
      <c r="DC31" s="610"/>
      <c r="DD31" s="594">
        <v>28733</v>
      </c>
      <c r="DE31" s="607"/>
      <c r="DF31" s="607"/>
      <c r="DG31" s="607"/>
      <c r="DH31" s="607"/>
      <c r="DI31" s="607"/>
      <c r="DJ31" s="607"/>
      <c r="DK31" s="608"/>
      <c r="DL31" s="594">
        <v>28733</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72717</v>
      </c>
      <c r="S32" s="589"/>
      <c r="T32" s="589"/>
      <c r="U32" s="589"/>
      <c r="V32" s="589"/>
      <c r="W32" s="589"/>
      <c r="X32" s="589"/>
      <c r="Y32" s="590"/>
      <c r="Z32" s="641">
        <v>1.9</v>
      </c>
      <c r="AA32" s="641"/>
      <c r="AB32" s="641"/>
      <c r="AC32" s="641"/>
      <c r="AD32" s="642">
        <v>217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95.7</v>
      </c>
      <c r="BN32" s="573"/>
      <c r="BO32" s="573"/>
      <c r="BP32" s="573"/>
      <c r="BQ32" s="630"/>
      <c r="BR32" s="651">
        <v>98.8</v>
      </c>
      <c r="BS32" s="573"/>
      <c r="BT32" s="573"/>
      <c r="BU32" s="573"/>
      <c r="BV32" s="573"/>
      <c r="BW32" s="573"/>
      <c r="BX32" s="636">
        <v>95.5</v>
      </c>
      <c r="BY32" s="573"/>
      <c r="BZ32" s="573"/>
      <c r="CA32" s="573"/>
      <c r="CB32" s="630"/>
      <c r="CD32" s="662"/>
      <c r="CE32" s="663"/>
      <c r="CF32" s="625" t="s">
        <v>299</v>
      </c>
      <c r="CG32" s="622"/>
      <c r="CH32" s="622"/>
      <c r="CI32" s="622"/>
      <c r="CJ32" s="622"/>
      <c r="CK32" s="622"/>
      <c r="CL32" s="622"/>
      <c r="CM32" s="622"/>
      <c r="CN32" s="622"/>
      <c r="CO32" s="622"/>
      <c r="CP32" s="622"/>
      <c r="CQ32" s="623"/>
      <c r="CR32" s="588">
        <v>5</v>
      </c>
      <c r="CS32" s="589"/>
      <c r="CT32" s="589"/>
      <c r="CU32" s="589"/>
      <c r="CV32" s="589"/>
      <c r="CW32" s="589"/>
      <c r="CX32" s="589"/>
      <c r="CY32" s="590"/>
      <c r="CZ32" s="591">
        <v>0</v>
      </c>
      <c r="DA32" s="609"/>
      <c r="DB32" s="609"/>
      <c r="DC32" s="610"/>
      <c r="DD32" s="594">
        <v>5</v>
      </c>
      <c r="DE32" s="589"/>
      <c r="DF32" s="589"/>
      <c r="DG32" s="589"/>
      <c r="DH32" s="589"/>
      <c r="DI32" s="589"/>
      <c r="DJ32" s="589"/>
      <c r="DK32" s="590"/>
      <c r="DL32" s="594">
        <v>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409000</v>
      </c>
      <c r="S33" s="589"/>
      <c r="T33" s="589"/>
      <c r="U33" s="589"/>
      <c r="V33" s="589"/>
      <c r="W33" s="589"/>
      <c r="X33" s="589"/>
      <c r="Y33" s="590"/>
      <c r="Z33" s="641">
        <v>10.9</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1487561</v>
      </c>
      <c r="CS33" s="607"/>
      <c r="CT33" s="607"/>
      <c r="CU33" s="607"/>
      <c r="CV33" s="607"/>
      <c r="CW33" s="607"/>
      <c r="CX33" s="607"/>
      <c r="CY33" s="608"/>
      <c r="CZ33" s="591">
        <v>41.6</v>
      </c>
      <c r="DA33" s="609"/>
      <c r="DB33" s="609"/>
      <c r="DC33" s="610"/>
      <c r="DD33" s="594">
        <v>1298275</v>
      </c>
      <c r="DE33" s="607"/>
      <c r="DF33" s="607"/>
      <c r="DG33" s="607"/>
      <c r="DH33" s="607"/>
      <c r="DI33" s="607"/>
      <c r="DJ33" s="607"/>
      <c r="DK33" s="608"/>
      <c r="DL33" s="594">
        <v>790100</v>
      </c>
      <c r="DM33" s="607"/>
      <c r="DN33" s="607"/>
      <c r="DO33" s="607"/>
      <c r="DP33" s="607"/>
      <c r="DQ33" s="607"/>
      <c r="DR33" s="607"/>
      <c r="DS33" s="607"/>
      <c r="DT33" s="607"/>
      <c r="DU33" s="607"/>
      <c r="DV33" s="608"/>
      <c r="DW33" s="611">
        <v>36.1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378647</v>
      </c>
      <c r="CS34" s="589"/>
      <c r="CT34" s="589"/>
      <c r="CU34" s="589"/>
      <c r="CV34" s="589"/>
      <c r="CW34" s="589"/>
      <c r="CX34" s="589"/>
      <c r="CY34" s="590"/>
      <c r="CZ34" s="591">
        <v>10.6</v>
      </c>
      <c r="DA34" s="609"/>
      <c r="DB34" s="609"/>
      <c r="DC34" s="610"/>
      <c r="DD34" s="594">
        <v>266877</v>
      </c>
      <c r="DE34" s="589"/>
      <c r="DF34" s="589"/>
      <c r="DG34" s="589"/>
      <c r="DH34" s="589"/>
      <c r="DI34" s="589"/>
      <c r="DJ34" s="589"/>
      <c r="DK34" s="590"/>
      <c r="DL34" s="594">
        <v>223168</v>
      </c>
      <c r="DM34" s="589"/>
      <c r="DN34" s="589"/>
      <c r="DO34" s="589"/>
      <c r="DP34" s="589"/>
      <c r="DQ34" s="589"/>
      <c r="DR34" s="589"/>
      <c r="DS34" s="589"/>
      <c r="DT34" s="589"/>
      <c r="DU34" s="589"/>
      <c r="DV34" s="590"/>
      <c r="DW34" s="611">
        <v>10.199999999999999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119500</v>
      </c>
      <c r="S35" s="589"/>
      <c r="T35" s="589"/>
      <c r="U35" s="589"/>
      <c r="V35" s="589"/>
      <c r="W35" s="589"/>
      <c r="X35" s="589"/>
      <c r="Y35" s="590"/>
      <c r="Z35" s="641">
        <v>3.2</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441158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40365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69324</v>
      </c>
      <c r="CS35" s="607"/>
      <c r="CT35" s="607"/>
      <c r="CU35" s="607"/>
      <c r="CV35" s="607"/>
      <c r="CW35" s="607"/>
      <c r="CX35" s="607"/>
      <c r="CY35" s="608"/>
      <c r="CZ35" s="591">
        <v>1.9</v>
      </c>
      <c r="DA35" s="609"/>
      <c r="DB35" s="609"/>
      <c r="DC35" s="610"/>
      <c r="DD35" s="594">
        <v>53984</v>
      </c>
      <c r="DE35" s="607"/>
      <c r="DF35" s="607"/>
      <c r="DG35" s="607"/>
      <c r="DH35" s="607"/>
      <c r="DI35" s="607"/>
      <c r="DJ35" s="607"/>
      <c r="DK35" s="608"/>
      <c r="DL35" s="594">
        <v>46598</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3748929</v>
      </c>
      <c r="S36" s="629"/>
      <c r="T36" s="629"/>
      <c r="U36" s="629"/>
      <c r="V36" s="629"/>
      <c r="W36" s="629"/>
      <c r="X36" s="629"/>
      <c r="Y36" s="632"/>
      <c r="Z36" s="633">
        <v>100</v>
      </c>
      <c r="AA36" s="633"/>
      <c r="AB36" s="633"/>
      <c r="AC36" s="633"/>
      <c r="AD36" s="634">
        <v>2069169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135001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33199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329067</v>
      </c>
      <c r="CS36" s="589"/>
      <c r="CT36" s="589"/>
      <c r="CU36" s="589"/>
      <c r="CV36" s="589"/>
      <c r="CW36" s="589"/>
      <c r="CX36" s="589"/>
      <c r="CY36" s="590"/>
      <c r="CZ36" s="591">
        <v>9.1999999999999993</v>
      </c>
      <c r="DA36" s="609"/>
      <c r="DB36" s="609"/>
      <c r="DC36" s="610"/>
      <c r="DD36" s="594">
        <v>304078</v>
      </c>
      <c r="DE36" s="589"/>
      <c r="DF36" s="589"/>
      <c r="DG36" s="589"/>
      <c r="DH36" s="589"/>
      <c r="DI36" s="589"/>
      <c r="DJ36" s="589"/>
      <c r="DK36" s="590"/>
      <c r="DL36" s="594">
        <v>219666</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314</v>
      </c>
      <c r="AR37" s="615"/>
      <c r="AS37" s="615"/>
      <c r="AT37" s="615"/>
      <c r="AU37" s="615"/>
      <c r="AV37" s="615"/>
      <c r="AW37" s="615"/>
      <c r="AX37" s="615"/>
      <c r="AY37" s="616"/>
      <c r="AZ37" s="588">
        <v>4913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652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212052</v>
      </c>
      <c r="CS37" s="607"/>
      <c r="CT37" s="607"/>
      <c r="CU37" s="607"/>
      <c r="CV37" s="607"/>
      <c r="CW37" s="607"/>
      <c r="CX37" s="607"/>
      <c r="CY37" s="608"/>
      <c r="CZ37" s="591">
        <v>5.9</v>
      </c>
      <c r="DA37" s="609"/>
      <c r="DB37" s="609"/>
      <c r="DC37" s="610"/>
      <c r="DD37" s="594">
        <v>211680</v>
      </c>
      <c r="DE37" s="607"/>
      <c r="DF37" s="607"/>
      <c r="DG37" s="607"/>
      <c r="DH37" s="607"/>
      <c r="DI37" s="607"/>
      <c r="DJ37" s="607"/>
      <c r="DK37" s="608"/>
      <c r="DL37" s="594">
        <v>170860</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1102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441158</v>
      </c>
      <c r="CS38" s="589"/>
      <c r="CT38" s="589"/>
      <c r="CU38" s="589"/>
      <c r="CV38" s="589"/>
      <c r="CW38" s="589"/>
      <c r="CX38" s="589"/>
      <c r="CY38" s="590"/>
      <c r="CZ38" s="591">
        <v>12.3</v>
      </c>
      <c r="DA38" s="609"/>
      <c r="DB38" s="609"/>
      <c r="DC38" s="610"/>
      <c r="DD38" s="594">
        <v>411605</v>
      </c>
      <c r="DE38" s="589"/>
      <c r="DF38" s="589"/>
      <c r="DG38" s="589"/>
      <c r="DH38" s="589"/>
      <c r="DI38" s="589"/>
      <c r="DJ38" s="589"/>
      <c r="DK38" s="590"/>
      <c r="DL38" s="594">
        <v>300668</v>
      </c>
      <c r="DM38" s="589"/>
      <c r="DN38" s="589"/>
      <c r="DO38" s="589"/>
      <c r="DP38" s="589"/>
      <c r="DQ38" s="589"/>
      <c r="DR38" s="589"/>
      <c r="DS38" s="589"/>
      <c r="DT38" s="589"/>
      <c r="DU38" s="589"/>
      <c r="DV38" s="590"/>
      <c r="DW38" s="611">
        <v>13.7</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269365</v>
      </c>
      <c r="CS39" s="607"/>
      <c r="CT39" s="607"/>
      <c r="CU39" s="607"/>
      <c r="CV39" s="607"/>
      <c r="CW39" s="607"/>
      <c r="CX39" s="607"/>
      <c r="CY39" s="608"/>
      <c r="CZ39" s="591">
        <v>7.5</v>
      </c>
      <c r="DA39" s="609"/>
      <c r="DB39" s="609"/>
      <c r="DC39" s="610"/>
      <c r="DD39" s="594">
        <v>261731</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71058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230186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359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810157</v>
      </c>
      <c r="CS42" s="589"/>
      <c r="CT42" s="589"/>
      <c r="CU42" s="589"/>
      <c r="CV42" s="589"/>
      <c r="CW42" s="589"/>
      <c r="CX42" s="589"/>
      <c r="CY42" s="590"/>
      <c r="CZ42" s="591">
        <v>22.7</v>
      </c>
      <c r="DA42" s="592"/>
      <c r="DB42" s="592"/>
      <c r="DC42" s="593"/>
      <c r="DD42" s="594">
        <v>146144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17237</v>
      </c>
      <c r="CS43" s="607"/>
      <c r="CT43" s="607"/>
      <c r="CU43" s="607"/>
      <c r="CV43" s="607"/>
      <c r="CW43" s="607"/>
      <c r="CX43" s="607"/>
      <c r="CY43" s="608"/>
      <c r="CZ43" s="591">
        <v>0.5</v>
      </c>
      <c r="DA43" s="609"/>
      <c r="DB43" s="609"/>
      <c r="DC43" s="610"/>
      <c r="DD43" s="594">
        <v>14737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744385</v>
      </c>
      <c r="CS44" s="589"/>
      <c r="CT44" s="589"/>
      <c r="CU44" s="589"/>
      <c r="CV44" s="589"/>
      <c r="CW44" s="589"/>
      <c r="CX44" s="589"/>
      <c r="CY44" s="590"/>
      <c r="CZ44" s="591">
        <v>20.8</v>
      </c>
      <c r="DA44" s="592"/>
      <c r="DB44" s="592"/>
      <c r="DC44" s="593"/>
      <c r="DD44" s="594">
        <v>141875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429517</v>
      </c>
      <c r="CS45" s="607"/>
      <c r="CT45" s="607"/>
      <c r="CU45" s="607"/>
      <c r="CV45" s="607"/>
      <c r="CW45" s="607"/>
      <c r="CX45" s="607"/>
      <c r="CY45" s="608"/>
      <c r="CZ45" s="591">
        <v>12</v>
      </c>
      <c r="DA45" s="609"/>
      <c r="DB45" s="609"/>
      <c r="DC45" s="610"/>
      <c r="DD45" s="594">
        <v>6852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304384</v>
      </c>
      <c r="CS46" s="589"/>
      <c r="CT46" s="589"/>
      <c r="CU46" s="589"/>
      <c r="CV46" s="589"/>
      <c r="CW46" s="589"/>
      <c r="CX46" s="589"/>
      <c r="CY46" s="590"/>
      <c r="CZ46" s="591">
        <v>8.5</v>
      </c>
      <c r="DA46" s="592"/>
      <c r="DB46" s="592"/>
      <c r="DC46" s="593"/>
      <c r="DD46" s="594">
        <v>133539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65772</v>
      </c>
      <c r="CS47" s="607"/>
      <c r="CT47" s="607"/>
      <c r="CU47" s="607"/>
      <c r="CV47" s="607"/>
      <c r="CW47" s="607"/>
      <c r="CX47" s="607"/>
      <c r="CY47" s="608"/>
      <c r="CZ47" s="591">
        <v>1.8</v>
      </c>
      <c r="DA47" s="609"/>
      <c r="DB47" s="609"/>
      <c r="DC47" s="610"/>
      <c r="DD47" s="594">
        <v>4269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3572558</v>
      </c>
      <c r="CS49" s="573"/>
      <c r="CT49" s="573"/>
      <c r="CU49" s="573"/>
      <c r="CV49" s="573"/>
      <c r="CW49" s="573"/>
      <c r="CX49" s="573"/>
      <c r="CY49" s="574"/>
      <c r="CZ49" s="575">
        <v>100</v>
      </c>
      <c r="DA49" s="576"/>
      <c r="DB49" s="576"/>
      <c r="DC49" s="577"/>
      <c r="DD49" s="578">
        <v>2485278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3793</v>
      </c>
      <c r="R7" s="1101"/>
      <c r="S7" s="1101"/>
      <c r="T7" s="1101"/>
      <c r="U7" s="1101"/>
      <c r="V7" s="1101">
        <v>3617</v>
      </c>
      <c r="W7" s="1101"/>
      <c r="X7" s="1101"/>
      <c r="Y7" s="1101"/>
      <c r="Z7" s="1101"/>
      <c r="AA7" s="1101">
        <v>176</v>
      </c>
      <c r="AB7" s="1101"/>
      <c r="AC7" s="1101"/>
      <c r="AD7" s="1101"/>
      <c r="AE7" s="1102"/>
      <c r="AF7" s="1103">
        <v>168</v>
      </c>
      <c r="AG7" s="1104"/>
      <c r="AH7" s="1104"/>
      <c r="AI7" s="1104"/>
      <c r="AJ7" s="1105"/>
      <c r="AK7" s="1087">
        <v>21</v>
      </c>
      <c r="AL7" s="1088"/>
      <c r="AM7" s="1088"/>
      <c r="AN7" s="1088"/>
      <c r="AO7" s="1088"/>
      <c r="AP7" s="1088">
        <v>3648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3749</v>
      </c>
      <c r="R23" s="1065"/>
      <c r="S23" s="1065"/>
      <c r="T23" s="1065"/>
      <c r="U23" s="1065"/>
      <c r="V23" s="1065">
        <v>3573</v>
      </c>
      <c r="W23" s="1065"/>
      <c r="X23" s="1065"/>
      <c r="Y23" s="1065"/>
      <c r="Z23" s="1065"/>
      <c r="AA23" s="1065">
        <v>176</v>
      </c>
      <c r="AB23" s="1065"/>
      <c r="AC23" s="1065"/>
      <c r="AD23" s="1065"/>
      <c r="AE23" s="1066"/>
      <c r="AF23" s="1067">
        <v>168</v>
      </c>
      <c r="AG23" s="1065"/>
      <c r="AH23" s="1065"/>
      <c r="AI23" s="1065"/>
      <c r="AJ23" s="1068"/>
      <c r="AK23" s="1069"/>
      <c r="AL23" s="1070"/>
      <c r="AM23" s="1070"/>
      <c r="AN23" s="1070"/>
      <c r="AO23" s="1070"/>
      <c r="AP23" s="1065">
        <v>3648</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645</v>
      </c>
      <c r="R28" s="1050"/>
      <c r="S28" s="1050"/>
      <c r="T28" s="1050"/>
      <c r="U28" s="1050"/>
      <c r="V28" s="1050">
        <v>605</v>
      </c>
      <c r="W28" s="1050"/>
      <c r="X28" s="1050"/>
      <c r="Y28" s="1050"/>
      <c r="Z28" s="1050"/>
      <c r="AA28" s="1050">
        <v>40</v>
      </c>
      <c r="AB28" s="1050"/>
      <c r="AC28" s="1050"/>
      <c r="AD28" s="1050"/>
      <c r="AE28" s="1051"/>
      <c r="AF28" s="1052">
        <v>40</v>
      </c>
      <c r="AG28" s="1050"/>
      <c r="AH28" s="1050"/>
      <c r="AI28" s="1050"/>
      <c r="AJ28" s="1053"/>
      <c r="AK28" s="1054">
        <v>79</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100</v>
      </c>
      <c r="R29" s="1040"/>
      <c r="S29" s="1040"/>
      <c r="T29" s="1040"/>
      <c r="U29" s="1040"/>
      <c r="V29" s="1040">
        <v>100</v>
      </c>
      <c r="W29" s="1040"/>
      <c r="X29" s="1040"/>
      <c r="Y29" s="1040"/>
      <c r="Z29" s="1040"/>
      <c r="AA29" s="1040" t="s">
        <v>534</v>
      </c>
      <c r="AB29" s="1040"/>
      <c r="AC29" s="1040"/>
      <c r="AD29" s="1040"/>
      <c r="AE29" s="1041"/>
      <c r="AF29" s="1015" t="s">
        <v>113</v>
      </c>
      <c r="AG29" s="1016"/>
      <c r="AH29" s="1016"/>
      <c r="AI29" s="1016"/>
      <c r="AJ29" s="1017"/>
      <c r="AK29" s="976">
        <v>12</v>
      </c>
      <c r="AL29" s="967"/>
      <c r="AM29" s="967"/>
      <c r="AN29" s="967"/>
      <c r="AO29" s="967"/>
      <c r="AP29" s="967">
        <v>120</v>
      </c>
      <c r="AQ29" s="967"/>
      <c r="AR29" s="967"/>
      <c r="AS29" s="967"/>
      <c r="AT29" s="967"/>
      <c r="AU29" s="967">
        <v>16</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776</v>
      </c>
      <c r="R30" s="1040"/>
      <c r="S30" s="1040"/>
      <c r="T30" s="1040"/>
      <c r="U30" s="1040"/>
      <c r="V30" s="1040">
        <v>763</v>
      </c>
      <c r="W30" s="1040"/>
      <c r="X30" s="1040"/>
      <c r="Y30" s="1040"/>
      <c r="Z30" s="1040"/>
      <c r="AA30" s="1040">
        <v>14</v>
      </c>
      <c r="AB30" s="1040"/>
      <c r="AC30" s="1040"/>
      <c r="AD30" s="1040"/>
      <c r="AE30" s="1041"/>
      <c r="AF30" s="1015">
        <v>14</v>
      </c>
      <c r="AG30" s="1016"/>
      <c r="AH30" s="1016"/>
      <c r="AI30" s="1016"/>
      <c r="AJ30" s="1017"/>
      <c r="AK30" s="976">
        <v>139</v>
      </c>
      <c r="AL30" s="967"/>
      <c r="AM30" s="967"/>
      <c r="AN30" s="967"/>
      <c r="AO30" s="967"/>
      <c r="AP30" s="967" t="s">
        <v>535</v>
      </c>
      <c r="AQ30" s="967"/>
      <c r="AR30" s="967"/>
      <c r="AS30" s="967"/>
      <c r="AT30" s="967"/>
      <c r="AU30" s="967" t="s">
        <v>533</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31</v>
      </c>
      <c r="R31" s="1040"/>
      <c r="S31" s="1040"/>
      <c r="T31" s="1040"/>
      <c r="U31" s="1040"/>
      <c r="V31" s="1040">
        <v>29</v>
      </c>
      <c r="W31" s="1040"/>
      <c r="X31" s="1040"/>
      <c r="Y31" s="1040"/>
      <c r="Z31" s="1040"/>
      <c r="AA31" s="1040">
        <v>2</v>
      </c>
      <c r="AB31" s="1040"/>
      <c r="AC31" s="1040"/>
      <c r="AD31" s="1040"/>
      <c r="AE31" s="1041"/>
      <c r="AF31" s="1015">
        <v>2</v>
      </c>
      <c r="AG31" s="1016"/>
      <c r="AH31" s="1016"/>
      <c r="AI31" s="1016"/>
      <c r="AJ31" s="1017"/>
      <c r="AK31" s="976">
        <v>3</v>
      </c>
      <c r="AL31" s="967"/>
      <c r="AM31" s="967"/>
      <c r="AN31" s="967"/>
      <c r="AO31" s="967"/>
      <c r="AP31" s="967" t="s">
        <v>533</v>
      </c>
      <c r="AQ31" s="967"/>
      <c r="AR31" s="967"/>
      <c r="AS31" s="967"/>
      <c r="AT31" s="967"/>
      <c r="AU31" s="967" t="s">
        <v>533</v>
      </c>
      <c r="AV31" s="967"/>
      <c r="AW31" s="967"/>
      <c r="AX31" s="967"/>
      <c r="AY31" s="967"/>
      <c r="AZ31" s="1038" t="s">
        <v>533</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280</v>
      </c>
      <c r="R32" s="1040"/>
      <c r="S32" s="1040"/>
      <c r="T32" s="1040"/>
      <c r="U32" s="1040"/>
      <c r="V32" s="1040">
        <v>280</v>
      </c>
      <c r="W32" s="1040"/>
      <c r="X32" s="1040"/>
      <c r="Y32" s="1040"/>
      <c r="Z32" s="1040"/>
      <c r="AA32" s="1040" t="s">
        <v>533</v>
      </c>
      <c r="AB32" s="1040"/>
      <c r="AC32" s="1040"/>
      <c r="AD32" s="1040"/>
      <c r="AE32" s="1041"/>
      <c r="AF32" s="1015" t="s">
        <v>113</v>
      </c>
      <c r="AG32" s="1016"/>
      <c r="AH32" s="1016"/>
      <c r="AI32" s="1016"/>
      <c r="AJ32" s="1017"/>
      <c r="AK32" s="976">
        <v>5</v>
      </c>
      <c r="AL32" s="967"/>
      <c r="AM32" s="967"/>
      <c r="AN32" s="967"/>
      <c r="AO32" s="967"/>
      <c r="AP32" s="967">
        <v>117</v>
      </c>
      <c r="AQ32" s="967"/>
      <c r="AR32" s="967"/>
      <c r="AS32" s="967"/>
      <c r="AT32" s="967"/>
      <c r="AU32" s="967">
        <v>2</v>
      </c>
      <c r="AV32" s="967"/>
      <c r="AW32" s="967"/>
      <c r="AX32" s="967"/>
      <c r="AY32" s="967"/>
      <c r="AZ32" s="1038" t="s">
        <v>533</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44</v>
      </c>
      <c r="R33" s="1040"/>
      <c r="S33" s="1040"/>
      <c r="T33" s="1040"/>
      <c r="U33" s="1040"/>
      <c r="V33" s="1040">
        <v>44</v>
      </c>
      <c r="W33" s="1040"/>
      <c r="X33" s="1040"/>
      <c r="Y33" s="1040"/>
      <c r="Z33" s="1040"/>
      <c r="AA33" s="1040" t="s">
        <v>533</v>
      </c>
      <c r="AB33" s="1040"/>
      <c r="AC33" s="1040"/>
      <c r="AD33" s="1040"/>
      <c r="AE33" s="1041"/>
      <c r="AF33" s="1015" t="s">
        <v>113</v>
      </c>
      <c r="AG33" s="1016"/>
      <c r="AH33" s="1016"/>
      <c r="AI33" s="1016"/>
      <c r="AJ33" s="1017"/>
      <c r="AK33" s="976">
        <v>20</v>
      </c>
      <c r="AL33" s="967"/>
      <c r="AM33" s="967"/>
      <c r="AN33" s="967"/>
      <c r="AO33" s="967"/>
      <c r="AP33" s="967" t="s">
        <v>533</v>
      </c>
      <c r="AQ33" s="967"/>
      <c r="AR33" s="967"/>
      <c r="AS33" s="967"/>
      <c r="AT33" s="967"/>
      <c r="AU33" s="967" t="s">
        <v>533</v>
      </c>
      <c r="AV33" s="967"/>
      <c r="AW33" s="967"/>
      <c r="AX33" s="967"/>
      <c r="AY33" s="967"/>
      <c r="AZ33" s="1038" t="s">
        <v>533</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121</v>
      </c>
      <c r="R34" s="1040"/>
      <c r="S34" s="1040"/>
      <c r="T34" s="1040"/>
      <c r="U34" s="1040"/>
      <c r="V34" s="1040">
        <v>95</v>
      </c>
      <c r="W34" s="1040"/>
      <c r="X34" s="1040"/>
      <c r="Y34" s="1040"/>
      <c r="Z34" s="1040"/>
      <c r="AA34" s="1040">
        <v>26</v>
      </c>
      <c r="AB34" s="1040"/>
      <c r="AC34" s="1040"/>
      <c r="AD34" s="1040"/>
      <c r="AE34" s="1041"/>
      <c r="AF34" s="1015">
        <v>41</v>
      </c>
      <c r="AG34" s="1016"/>
      <c r="AH34" s="1016"/>
      <c r="AI34" s="1016"/>
      <c r="AJ34" s="1017"/>
      <c r="AK34" s="976" t="s">
        <v>533</v>
      </c>
      <c r="AL34" s="967"/>
      <c r="AM34" s="967"/>
      <c r="AN34" s="967"/>
      <c r="AO34" s="967"/>
      <c r="AP34" s="967">
        <v>468</v>
      </c>
      <c r="AQ34" s="967"/>
      <c r="AR34" s="967"/>
      <c r="AS34" s="967"/>
      <c r="AT34" s="967"/>
      <c r="AU34" s="967" t="s">
        <v>533</v>
      </c>
      <c r="AV34" s="967"/>
      <c r="AW34" s="967"/>
      <c r="AX34" s="967"/>
      <c r="AY34" s="967"/>
      <c r="AZ34" s="1038" t="s">
        <v>533</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253</v>
      </c>
      <c r="R35" s="1040"/>
      <c r="S35" s="1040"/>
      <c r="T35" s="1040"/>
      <c r="U35" s="1040"/>
      <c r="V35" s="1040">
        <v>253</v>
      </c>
      <c r="W35" s="1040"/>
      <c r="X35" s="1040"/>
      <c r="Y35" s="1040"/>
      <c r="Z35" s="1040"/>
      <c r="AA35" s="1040">
        <v>0</v>
      </c>
      <c r="AB35" s="1040"/>
      <c r="AC35" s="1040"/>
      <c r="AD35" s="1040"/>
      <c r="AE35" s="1041"/>
      <c r="AF35" s="1015" t="s">
        <v>113</v>
      </c>
      <c r="AG35" s="1016"/>
      <c r="AH35" s="1016"/>
      <c r="AI35" s="1016"/>
      <c r="AJ35" s="1017"/>
      <c r="AK35" s="976">
        <v>135</v>
      </c>
      <c r="AL35" s="967"/>
      <c r="AM35" s="967"/>
      <c r="AN35" s="967"/>
      <c r="AO35" s="967"/>
      <c r="AP35" s="967">
        <v>1789</v>
      </c>
      <c r="AQ35" s="967"/>
      <c r="AR35" s="967"/>
      <c r="AS35" s="967"/>
      <c r="AT35" s="967"/>
      <c r="AU35" s="967">
        <v>1217</v>
      </c>
      <c r="AV35" s="967"/>
      <c r="AW35" s="967"/>
      <c r="AX35" s="967"/>
      <c r="AY35" s="967"/>
      <c r="AZ35" s="1038" t="s">
        <v>533</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97</v>
      </c>
      <c r="AG63" s="955"/>
      <c r="AH63" s="955"/>
      <c r="AI63" s="955"/>
      <c r="AJ63" s="1026"/>
      <c r="AK63" s="1027"/>
      <c r="AL63" s="959"/>
      <c r="AM63" s="959"/>
      <c r="AN63" s="959"/>
      <c r="AO63" s="959"/>
      <c r="AP63" s="955">
        <v>2495</v>
      </c>
      <c r="AQ63" s="955"/>
      <c r="AR63" s="955"/>
      <c r="AS63" s="955"/>
      <c r="AT63" s="955"/>
      <c r="AU63" s="955">
        <v>1235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615</v>
      </c>
      <c r="R68" s="978"/>
      <c r="S68" s="978"/>
      <c r="T68" s="978"/>
      <c r="U68" s="978"/>
      <c r="V68" s="978">
        <v>603</v>
      </c>
      <c r="W68" s="978"/>
      <c r="X68" s="978"/>
      <c r="Y68" s="978"/>
      <c r="Z68" s="978"/>
      <c r="AA68" s="978">
        <v>12</v>
      </c>
      <c r="AB68" s="978"/>
      <c r="AC68" s="978"/>
      <c r="AD68" s="978"/>
      <c r="AE68" s="978"/>
      <c r="AF68" s="978">
        <v>12</v>
      </c>
      <c r="AG68" s="978"/>
      <c r="AH68" s="978"/>
      <c r="AI68" s="978"/>
      <c r="AJ68" s="978"/>
      <c r="AK68" s="978" t="s">
        <v>533</v>
      </c>
      <c r="AL68" s="978"/>
      <c r="AM68" s="978"/>
      <c r="AN68" s="978"/>
      <c r="AO68" s="978"/>
      <c r="AP68" s="978" t="s">
        <v>533</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767</v>
      </c>
      <c r="R69" s="967"/>
      <c r="S69" s="967"/>
      <c r="T69" s="967"/>
      <c r="U69" s="967"/>
      <c r="V69" s="967">
        <v>751</v>
      </c>
      <c r="W69" s="967"/>
      <c r="X69" s="967"/>
      <c r="Y69" s="967"/>
      <c r="Z69" s="967"/>
      <c r="AA69" s="967">
        <v>16</v>
      </c>
      <c r="AB69" s="967"/>
      <c r="AC69" s="967"/>
      <c r="AD69" s="967"/>
      <c r="AE69" s="967"/>
      <c r="AF69" s="967">
        <v>16</v>
      </c>
      <c r="AG69" s="967"/>
      <c r="AH69" s="967"/>
      <c r="AI69" s="967"/>
      <c r="AJ69" s="967"/>
      <c r="AK69" s="967" t="s">
        <v>533</v>
      </c>
      <c r="AL69" s="967"/>
      <c r="AM69" s="967"/>
      <c r="AN69" s="967"/>
      <c r="AO69" s="967"/>
      <c r="AP69" s="967">
        <v>238</v>
      </c>
      <c r="AQ69" s="967"/>
      <c r="AR69" s="967"/>
      <c r="AS69" s="967"/>
      <c r="AT69" s="967"/>
      <c r="AU69" s="967">
        <v>158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38</v>
      </c>
      <c r="R70" s="967"/>
      <c r="S70" s="967"/>
      <c r="T70" s="967"/>
      <c r="U70" s="967"/>
      <c r="V70" s="967">
        <v>35</v>
      </c>
      <c r="W70" s="967"/>
      <c r="X70" s="967"/>
      <c r="Y70" s="967"/>
      <c r="Z70" s="967"/>
      <c r="AA70" s="967">
        <v>3</v>
      </c>
      <c r="AB70" s="967"/>
      <c r="AC70" s="967"/>
      <c r="AD70" s="967"/>
      <c r="AE70" s="967"/>
      <c r="AF70" s="967">
        <v>3</v>
      </c>
      <c r="AG70" s="967"/>
      <c r="AH70" s="967"/>
      <c r="AI70" s="967"/>
      <c r="AJ70" s="967"/>
      <c r="AK70" s="967" t="s">
        <v>533</v>
      </c>
      <c r="AL70" s="967"/>
      <c r="AM70" s="967"/>
      <c r="AN70" s="967"/>
      <c r="AO70" s="967"/>
      <c r="AP70" s="967" t="s">
        <v>548</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570</v>
      </c>
      <c r="R71" s="967"/>
      <c r="S71" s="967"/>
      <c r="T71" s="967"/>
      <c r="U71" s="967"/>
      <c r="V71" s="967">
        <v>561</v>
      </c>
      <c r="W71" s="967"/>
      <c r="X71" s="967"/>
      <c r="Y71" s="967"/>
      <c r="Z71" s="967"/>
      <c r="AA71" s="967">
        <v>9</v>
      </c>
      <c r="AB71" s="967"/>
      <c r="AC71" s="967"/>
      <c r="AD71" s="967"/>
      <c r="AE71" s="967"/>
      <c r="AF71" s="967">
        <v>9</v>
      </c>
      <c r="AG71" s="967"/>
      <c r="AH71" s="967"/>
      <c r="AI71" s="967"/>
      <c r="AJ71" s="967"/>
      <c r="AK71" s="967" t="s">
        <v>533</v>
      </c>
      <c r="AL71" s="967"/>
      <c r="AM71" s="967"/>
      <c r="AN71" s="967"/>
      <c r="AO71" s="967"/>
      <c r="AP71" s="967">
        <v>1234</v>
      </c>
      <c r="AQ71" s="967"/>
      <c r="AR71" s="967"/>
      <c r="AS71" s="967"/>
      <c r="AT71" s="967"/>
      <c r="AU71" s="967">
        <v>133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10</v>
      </c>
      <c r="R72" s="967"/>
      <c r="S72" s="967"/>
      <c r="T72" s="967"/>
      <c r="U72" s="967"/>
      <c r="V72" s="967">
        <v>8</v>
      </c>
      <c r="W72" s="967"/>
      <c r="X72" s="967"/>
      <c r="Y72" s="967"/>
      <c r="Z72" s="967"/>
      <c r="AA72" s="967">
        <v>2</v>
      </c>
      <c r="AB72" s="967"/>
      <c r="AC72" s="967"/>
      <c r="AD72" s="967"/>
      <c r="AE72" s="967"/>
      <c r="AF72" s="967">
        <v>2</v>
      </c>
      <c r="AG72" s="967"/>
      <c r="AH72" s="967"/>
      <c r="AI72" s="967"/>
      <c r="AJ72" s="967"/>
      <c r="AK72" s="967" t="s">
        <v>533</v>
      </c>
      <c r="AL72" s="967"/>
      <c r="AM72" s="967"/>
      <c r="AN72" s="967"/>
      <c r="AO72" s="967"/>
      <c r="AP72" s="967" t="s">
        <v>533</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14823</v>
      </c>
      <c r="R73" s="967"/>
      <c r="S73" s="967"/>
      <c r="T73" s="967"/>
      <c r="U73" s="967"/>
      <c r="V73" s="967">
        <v>14013</v>
      </c>
      <c r="W73" s="967"/>
      <c r="X73" s="967"/>
      <c r="Y73" s="967"/>
      <c r="Z73" s="967"/>
      <c r="AA73" s="967">
        <v>810</v>
      </c>
      <c r="AB73" s="967"/>
      <c r="AC73" s="967"/>
      <c r="AD73" s="967"/>
      <c r="AE73" s="967"/>
      <c r="AF73" s="967">
        <v>810</v>
      </c>
      <c r="AG73" s="967"/>
      <c r="AH73" s="967"/>
      <c r="AI73" s="967"/>
      <c r="AJ73" s="967"/>
      <c r="AK73" s="967">
        <v>11</v>
      </c>
      <c r="AL73" s="967"/>
      <c r="AM73" s="967"/>
      <c r="AN73" s="967"/>
      <c r="AO73" s="967"/>
      <c r="AP73" s="967" t="s">
        <v>533</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136</v>
      </c>
      <c r="R74" s="967"/>
      <c r="S74" s="967"/>
      <c r="T74" s="967"/>
      <c r="U74" s="967"/>
      <c r="V74" s="967">
        <v>115</v>
      </c>
      <c r="W74" s="967"/>
      <c r="X74" s="967"/>
      <c r="Y74" s="967"/>
      <c r="Z74" s="967"/>
      <c r="AA74" s="967">
        <v>21</v>
      </c>
      <c r="AB74" s="967"/>
      <c r="AC74" s="967"/>
      <c r="AD74" s="967"/>
      <c r="AE74" s="967"/>
      <c r="AF74" s="967">
        <v>21</v>
      </c>
      <c r="AG74" s="967"/>
      <c r="AH74" s="967"/>
      <c r="AI74" s="967"/>
      <c r="AJ74" s="967"/>
      <c r="AK74" s="967">
        <v>5</v>
      </c>
      <c r="AL74" s="967"/>
      <c r="AM74" s="967"/>
      <c r="AN74" s="967"/>
      <c r="AO74" s="967"/>
      <c r="AP74" s="967" t="s">
        <v>546</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414</v>
      </c>
      <c r="R75" s="975"/>
      <c r="S75" s="975"/>
      <c r="T75" s="975"/>
      <c r="U75" s="976"/>
      <c r="V75" s="977">
        <v>382</v>
      </c>
      <c r="W75" s="975"/>
      <c r="X75" s="975"/>
      <c r="Y75" s="975"/>
      <c r="Z75" s="976"/>
      <c r="AA75" s="977">
        <v>32</v>
      </c>
      <c r="AB75" s="975"/>
      <c r="AC75" s="975"/>
      <c r="AD75" s="975"/>
      <c r="AE75" s="976"/>
      <c r="AF75" s="977">
        <v>32</v>
      </c>
      <c r="AG75" s="975"/>
      <c r="AH75" s="975"/>
      <c r="AI75" s="975"/>
      <c r="AJ75" s="976"/>
      <c r="AK75" s="977" t="s">
        <v>533</v>
      </c>
      <c r="AL75" s="975"/>
      <c r="AM75" s="975"/>
      <c r="AN75" s="975"/>
      <c r="AO75" s="976"/>
      <c r="AP75" s="977" t="s">
        <v>547</v>
      </c>
      <c r="AQ75" s="975"/>
      <c r="AR75" s="975"/>
      <c r="AS75" s="975"/>
      <c r="AT75" s="976"/>
      <c r="AU75" s="977"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153181</v>
      </c>
      <c r="R76" s="975"/>
      <c r="S76" s="975"/>
      <c r="T76" s="975"/>
      <c r="U76" s="976"/>
      <c r="V76" s="977">
        <v>144520</v>
      </c>
      <c r="W76" s="975"/>
      <c r="X76" s="975"/>
      <c r="Y76" s="975"/>
      <c r="Z76" s="976"/>
      <c r="AA76" s="977">
        <v>8661</v>
      </c>
      <c r="AB76" s="975"/>
      <c r="AC76" s="975"/>
      <c r="AD76" s="975"/>
      <c r="AE76" s="976"/>
      <c r="AF76" s="977">
        <v>8661</v>
      </c>
      <c r="AG76" s="975"/>
      <c r="AH76" s="975"/>
      <c r="AI76" s="975"/>
      <c r="AJ76" s="976"/>
      <c r="AK76" s="977">
        <v>221</v>
      </c>
      <c r="AL76" s="975"/>
      <c r="AM76" s="975"/>
      <c r="AN76" s="975"/>
      <c r="AO76" s="976"/>
      <c r="AP76" s="977" t="s">
        <v>547</v>
      </c>
      <c r="AQ76" s="975"/>
      <c r="AR76" s="975"/>
      <c r="AS76" s="975"/>
      <c r="AT76" s="976"/>
      <c r="AU76" s="977" t="s">
        <v>533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4">
        <v>131</v>
      </c>
      <c r="R77" s="975"/>
      <c r="S77" s="975"/>
      <c r="T77" s="975"/>
      <c r="U77" s="976"/>
      <c r="V77" s="977">
        <v>115</v>
      </c>
      <c r="W77" s="975"/>
      <c r="X77" s="975"/>
      <c r="Y77" s="975"/>
      <c r="Z77" s="976"/>
      <c r="AA77" s="977">
        <v>16</v>
      </c>
      <c r="AB77" s="975"/>
      <c r="AC77" s="975"/>
      <c r="AD77" s="975"/>
      <c r="AE77" s="976"/>
      <c r="AF77" s="977">
        <v>16</v>
      </c>
      <c r="AG77" s="975"/>
      <c r="AH77" s="975"/>
      <c r="AI77" s="975"/>
      <c r="AJ77" s="976"/>
      <c r="AK77" s="977" t="s">
        <v>533</v>
      </c>
      <c r="AL77" s="975"/>
      <c r="AM77" s="975"/>
      <c r="AN77" s="975"/>
      <c r="AO77" s="976"/>
      <c r="AP77" s="977" t="s">
        <v>533</v>
      </c>
      <c r="AQ77" s="975"/>
      <c r="AR77" s="975"/>
      <c r="AS77" s="975"/>
      <c r="AT77" s="976"/>
      <c r="AU77" s="977" t="s">
        <v>533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9580</v>
      </c>
      <c r="AG88" s="955"/>
      <c r="AH88" s="955"/>
      <c r="AI88" s="955"/>
      <c r="AJ88" s="955"/>
      <c r="AK88" s="959"/>
      <c r="AL88" s="959"/>
      <c r="AM88" s="959"/>
      <c r="AN88" s="959"/>
      <c r="AO88" s="959"/>
      <c r="AP88" s="955">
        <v>1473</v>
      </c>
      <c r="AQ88" s="955"/>
      <c r="AR88" s="955"/>
      <c r="AS88" s="955"/>
      <c r="AT88" s="955"/>
      <c r="AU88" s="955">
        <v>291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445368</v>
      </c>
      <c r="AB110" s="873"/>
      <c r="AC110" s="873"/>
      <c r="AD110" s="873"/>
      <c r="AE110" s="874"/>
      <c r="AF110" s="875">
        <v>410021</v>
      </c>
      <c r="AG110" s="873"/>
      <c r="AH110" s="873"/>
      <c r="AI110" s="873"/>
      <c r="AJ110" s="874"/>
      <c r="AK110" s="875">
        <v>424383</v>
      </c>
      <c r="AL110" s="873"/>
      <c r="AM110" s="873"/>
      <c r="AN110" s="873"/>
      <c r="AO110" s="874"/>
      <c r="AP110" s="876">
        <v>23.9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3758829</v>
      </c>
      <c r="BR110" s="800"/>
      <c r="BS110" s="800"/>
      <c r="BT110" s="800"/>
      <c r="BU110" s="800"/>
      <c r="BV110" s="800">
        <v>3771849</v>
      </c>
      <c r="BW110" s="800"/>
      <c r="BX110" s="800"/>
      <c r="BY110" s="800"/>
      <c r="BZ110" s="800"/>
      <c r="CA110" s="800">
        <v>3648250</v>
      </c>
      <c r="CB110" s="800"/>
      <c r="CC110" s="800"/>
      <c r="CD110" s="800"/>
      <c r="CE110" s="800"/>
      <c r="CF110" s="861">
        <v>205.3</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17034</v>
      </c>
      <c r="BR111" s="771"/>
      <c r="BS111" s="771"/>
      <c r="BT111" s="771"/>
      <c r="BU111" s="771"/>
      <c r="BV111" s="771">
        <v>15914</v>
      </c>
      <c r="BW111" s="771"/>
      <c r="BX111" s="771"/>
      <c r="BY111" s="771"/>
      <c r="BZ111" s="771"/>
      <c r="CA111" s="771">
        <v>18093</v>
      </c>
      <c r="CB111" s="771"/>
      <c r="CC111" s="771"/>
      <c r="CD111" s="771"/>
      <c r="CE111" s="771"/>
      <c r="CF111" s="848">
        <v>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v>3284</v>
      </c>
      <c r="DR111" s="771"/>
      <c r="DS111" s="771"/>
      <c r="DT111" s="771"/>
      <c r="DU111" s="771"/>
      <c r="DV111" s="823">
        <v>0.2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1514475</v>
      </c>
      <c r="BR112" s="771"/>
      <c r="BS112" s="771"/>
      <c r="BT112" s="771"/>
      <c r="BU112" s="771"/>
      <c r="BV112" s="771">
        <v>1326358</v>
      </c>
      <c r="BW112" s="771"/>
      <c r="BX112" s="771"/>
      <c r="BY112" s="771"/>
      <c r="BZ112" s="771"/>
      <c r="CA112" s="771">
        <v>1235396</v>
      </c>
      <c r="CB112" s="771"/>
      <c r="CC112" s="771"/>
      <c r="CD112" s="771"/>
      <c r="CE112" s="771"/>
      <c r="CF112" s="848">
        <v>69.5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97767</v>
      </c>
      <c r="AB113" s="909"/>
      <c r="AC113" s="909"/>
      <c r="AD113" s="909"/>
      <c r="AE113" s="910"/>
      <c r="AF113" s="911">
        <v>95294</v>
      </c>
      <c r="AG113" s="909"/>
      <c r="AH113" s="909"/>
      <c r="AI113" s="909"/>
      <c r="AJ113" s="910"/>
      <c r="AK113" s="911">
        <v>87348</v>
      </c>
      <c r="AL113" s="909"/>
      <c r="AM113" s="909"/>
      <c r="AN113" s="909"/>
      <c r="AO113" s="910"/>
      <c r="AP113" s="912">
        <v>4.9000000000000004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183507</v>
      </c>
      <c r="BR113" s="771"/>
      <c r="BS113" s="771"/>
      <c r="BT113" s="771"/>
      <c r="BU113" s="771"/>
      <c r="BV113" s="771">
        <v>179698</v>
      </c>
      <c r="BW113" s="771"/>
      <c r="BX113" s="771"/>
      <c r="BY113" s="771"/>
      <c r="BZ113" s="771"/>
      <c r="CA113" s="771">
        <v>291033</v>
      </c>
      <c r="CB113" s="771"/>
      <c r="CC113" s="771"/>
      <c r="CD113" s="771"/>
      <c r="CE113" s="771"/>
      <c r="CF113" s="848">
        <v>16.399999999999999</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12286</v>
      </c>
      <c r="AB114" s="784"/>
      <c r="AC114" s="784"/>
      <c r="AD114" s="784"/>
      <c r="AE114" s="785"/>
      <c r="AF114" s="786">
        <v>11738</v>
      </c>
      <c r="AG114" s="784"/>
      <c r="AH114" s="784"/>
      <c r="AI114" s="784"/>
      <c r="AJ114" s="785"/>
      <c r="AK114" s="786">
        <v>11113</v>
      </c>
      <c r="AL114" s="784"/>
      <c r="AM114" s="784"/>
      <c r="AN114" s="784"/>
      <c r="AO114" s="785"/>
      <c r="AP114" s="754">
        <v>0.6</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620034</v>
      </c>
      <c r="BR114" s="771"/>
      <c r="BS114" s="771"/>
      <c r="BT114" s="771"/>
      <c r="BU114" s="771"/>
      <c r="BV114" s="771">
        <v>560922</v>
      </c>
      <c r="BW114" s="771"/>
      <c r="BX114" s="771"/>
      <c r="BY114" s="771"/>
      <c r="BZ114" s="771"/>
      <c r="CA114" s="771">
        <v>472862</v>
      </c>
      <c r="CB114" s="771"/>
      <c r="CC114" s="771"/>
      <c r="CD114" s="771"/>
      <c r="CE114" s="771"/>
      <c r="CF114" s="848">
        <v>26.6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1286</v>
      </c>
      <c r="AB115" s="909"/>
      <c r="AC115" s="909"/>
      <c r="AD115" s="909"/>
      <c r="AE115" s="910"/>
      <c r="AF115" s="911">
        <v>1251</v>
      </c>
      <c r="AG115" s="909"/>
      <c r="AH115" s="909"/>
      <c r="AI115" s="909"/>
      <c r="AJ115" s="910"/>
      <c r="AK115" s="911">
        <v>1712</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556707</v>
      </c>
      <c r="AB117" s="895"/>
      <c r="AC117" s="895"/>
      <c r="AD117" s="895"/>
      <c r="AE117" s="896"/>
      <c r="AF117" s="898">
        <v>518304</v>
      </c>
      <c r="AG117" s="895"/>
      <c r="AH117" s="895"/>
      <c r="AI117" s="895"/>
      <c r="AJ117" s="896"/>
      <c r="AK117" s="898">
        <v>524556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v>3706</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6093879</v>
      </c>
      <c r="BR118" s="858"/>
      <c r="BS118" s="858"/>
      <c r="BT118" s="858"/>
      <c r="BU118" s="858"/>
      <c r="BV118" s="858">
        <v>5858447</v>
      </c>
      <c r="BW118" s="858"/>
      <c r="BX118" s="858"/>
      <c r="BY118" s="858"/>
      <c r="BZ118" s="858"/>
      <c r="CA118" s="858">
        <v>5665634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1722998</v>
      </c>
      <c r="BR119" s="800"/>
      <c r="BS119" s="800"/>
      <c r="BT119" s="800"/>
      <c r="BU119" s="800"/>
      <c r="BV119" s="800">
        <v>1877918</v>
      </c>
      <c r="BW119" s="800"/>
      <c r="BX119" s="800"/>
      <c r="BY119" s="800"/>
      <c r="BZ119" s="800"/>
      <c r="CA119" s="800">
        <v>2113463</v>
      </c>
      <c r="CB119" s="800"/>
      <c r="CC119" s="800"/>
      <c r="CD119" s="800"/>
      <c r="CE119" s="800"/>
      <c r="CF119" s="861">
        <v>118.9</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17034</v>
      </c>
      <c r="DH119" s="717"/>
      <c r="DI119" s="717"/>
      <c r="DJ119" s="717"/>
      <c r="DK119" s="718"/>
      <c r="DL119" s="719">
        <v>15914</v>
      </c>
      <c r="DM119" s="717"/>
      <c r="DN119" s="717"/>
      <c r="DO119" s="717"/>
      <c r="DP119" s="718"/>
      <c r="DQ119" s="719">
        <v>14809</v>
      </c>
      <c r="DR119" s="717"/>
      <c r="DS119" s="717"/>
      <c r="DT119" s="717"/>
      <c r="DU119" s="718"/>
      <c r="DV119" s="807">
        <v>0.8</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87735</v>
      </c>
      <c r="BR120" s="771"/>
      <c r="BS120" s="771"/>
      <c r="BT120" s="771"/>
      <c r="BU120" s="771"/>
      <c r="BV120" s="771">
        <v>73153</v>
      </c>
      <c r="BW120" s="771"/>
      <c r="BX120" s="771"/>
      <c r="BY120" s="771"/>
      <c r="BZ120" s="771"/>
      <c r="CA120" s="771">
        <v>55301</v>
      </c>
      <c r="CB120" s="771"/>
      <c r="CC120" s="771"/>
      <c r="CD120" s="771"/>
      <c r="CE120" s="771"/>
      <c r="CF120" s="848">
        <v>3.1</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1147779</v>
      </c>
      <c r="DH120" s="800"/>
      <c r="DI120" s="800"/>
      <c r="DJ120" s="800"/>
      <c r="DK120" s="800"/>
      <c r="DL120" s="800">
        <v>1301145</v>
      </c>
      <c r="DM120" s="800"/>
      <c r="DN120" s="800"/>
      <c r="DO120" s="800"/>
      <c r="DP120" s="800"/>
      <c r="DQ120" s="800">
        <v>1216665</v>
      </c>
      <c r="DR120" s="800"/>
      <c r="DS120" s="800"/>
      <c r="DT120" s="800"/>
      <c r="DU120" s="800"/>
      <c r="DV120" s="801">
        <v>68.5</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4345440</v>
      </c>
      <c r="BR121" s="858"/>
      <c r="BS121" s="858"/>
      <c r="BT121" s="858"/>
      <c r="BU121" s="858"/>
      <c r="BV121" s="858">
        <v>4619581</v>
      </c>
      <c r="BW121" s="858"/>
      <c r="BX121" s="858"/>
      <c r="BY121" s="858"/>
      <c r="BZ121" s="858"/>
      <c r="CA121" s="858">
        <v>4458902</v>
      </c>
      <c r="CB121" s="858"/>
      <c r="CC121" s="858"/>
      <c r="CD121" s="858"/>
      <c r="CE121" s="858"/>
      <c r="CF121" s="859">
        <v>250.9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113</v>
      </c>
      <c r="DH121" s="771"/>
      <c r="DI121" s="771"/>
      <c r="DJ121" s="771"/>
      <c r="DK121" s="771"/>
      <c r="DL121" s="771" t="s">
        <v>113</v>
      </c>
      <c r="DM121" s="771"/>
      <c r="DN121" s="771"/>
      <c r="DO121" s="771"/>
      <c r="DP121" s="771"/>
      <c r="DQ121" s="771" t="s">
        <v>113</v>
      </c>
      <c r="DR121" s="771"/>
      <c r="DS121" s="771"/>
      <c r="DT121" s="771"/>
      <c r="DU121" s="771"/>
      <c r="DV121" s="823" t="s">
        <v>113</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6156173</v>
      </c>
      <c r="BR122" s="840"/>
      <c r="BS122" s="840"/>
      <c r="BT122" s="840"/>
      <c r="BU122" s="840"/>
      <c r="BV122" s="840">
        <v>6570652</v>
      </c>
      <c r="BW122" s="840"/>
      <c r="BX122" s="840"/>
      <c r="BY122" s="840"/>
      <c r="BZ122" s="840"/>
      <c r="CA122" s="840">
        <v>6627666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443</v>
      </c>
      <c r="AB124" s="784"/>
      <c r="AC124" s="784"/>
      <c r="AD124" s="784"/>
      <c r="AE124" s="785"/>
      <c r="AF124" s="786" t="s">
        <v>443</v>
      </c>
      <c r="AG124" s="784"/>
      <c r="AH124" s="784"/>
      <c r="AI124" s="784"/>
      <c r="AJ124" s="785"/>
      <c r="AK124" s="786" t="s">
        <v>443</v>
      </c>
      <c r="AL124" s="784"/>
      <c r="AM124" s="784"/>
      <c r="AN124" s="784"/>
      <c r="AO124" s="785"/>
      <c r="AP124" s="754" t="s">
        <v>443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v>337339</v>
      </c>
      <c r="DH124" s="717"/>
      <c r="DI124" s="717"/>
      <c r="DJ124" s="717"/>
      <c r="DK124" s="718"/>
      <c r="DL124" s="719" t="s">
        <v>443</v>
      </c>
      <c r="DM124" s="717"/>
      <c r="DN124" s="717"/>
      <c r="DO124" s="717"/>
      <c r="DP124" s="718"/>
      <c r="DQ124" s="719" t="s">
        <v>443</v>
      </c>
      <c r="DR124" s="717"/>
      <c r="DS124" s="717"/>
      <c r="DT124" s="717"/>
      <c r="DU124" s="718"/>
      <c r="DV124" s="807" t="s">
        <v>443</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443</v>
      </c>
      <c r="AB125" s="784"/>
      <c r="AC125" s="784"/>
      <c r="AD125" s="784"/>
      <c r="AE125" s="785"/>
      <c r="AF125" s="786" t="s">
        <v>443</v>
      </c>
      <c r="AG125" s="784"/>
      <c r="AH125" s="784"/>
      <c r="AI125" s="784"/>
      <c r="AJ125" s="785"/>
      <c r="AK125" s="786" t="s">
        <v>443</v>
      </c>
      <c r="AL125" s="784"/>
      <c r="AM125" s="784"/>
      <c r="AN125" s="784"/>
      <c r="AO125" s="785"/>
      <c r="AP125" s="754" t="s">
        <v>443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443</v>
      </c>
      <c r="DH125" s="800"/>
      <c r="DI125" s="800"/>
      <c r="DJ125" s="800"/>
      <c r="DK125" s="800"/>
      <c r="DL125" s="800" t="s">
        <v>443</v>
      </c>
      <c r="DM125" s="800"/>
      <c r="DN125" s="800"/>
      <c r="DO125" s="800"/>
      <c r="DP125" s="800"/>
      <c r="DQ125" s="800" t="s">
        <v>443</v>
      </c>
      <c r="DR125" s="800"/>
      <c r="DS125" s="800"/>
      <c r="DT125" s="800"/>
      <c r="DU125" s="800"/>
      <c r="DV125" s="801" t="s">
        <v>443</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1286</v>
      </c>
      <c r="AB126" s="784"/>
      <c r="AC126" s="784"/>
      <c r="AD126" s="784"/>
      <c r="AE126" s="785"/>
      <c r="AF126" s="786">
        <v>1251</v>
      </c>
      <c r="AG126" s="784"/>
      <c r="AH126" s="784"/>
      <c r="AI126" s="784"/>
      <c r="AJ126" s="785"/>
      <c r="AK126" s="786">
        <v>1712</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443</v>
      </c>
      <c r="DH126" s="771"/>
      <c r="DI126" s="771"/>
      <c r="DJ126" s="771"/>
      <c r="DK126" s="771"/>
      <c r="DL126" s="771" t="s">
        <v>443</v>
      </c>
      <c r="DM126" s="771"/>
      <c r="DN126" s="771"/>
      <c r="DO126" s="771"/>
      <c r="DP126" s="771"/>
      <c r="DQ126" s="771" t="s">
        <v>443</v>
      </c>
      <c r="DR126" s="771"/>
      <c r="DS126" s="771"/>
      <c r="DT126" s="771"/>
      <c r="DU126" s="771"/>
      <c r="DV126" s="823" t="s">
        <v>443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443</v>
      </c>
      <c r="AB127" s="784"/>
      <c r="AC127" s="784"/>
      <c r="AD127" s="784"/>
      <c r="AE127" s="785"/>
      <c r="AF127" s="786" t="s">
        <v>443</v>
      </c>
      <c r="AG127" s="784"/>
      <c r="AH127" s="784"/>
      <c r="AI127" s="784"/>
      <c r="AJ127" s="785"/>
      <c r="AK127" s="786" t="s">
        <v>443</v>
      </c>
      <c r="AL127" s="784"/>
      <c r="AM127" s="784"/>
      <c r="AN127" s="784"/>
      <c r="AO127" s="785"/>
      <c r="AP127" s="754" t="s">
        <v>443</v>
      </c>
      <c r="AQ127" s="755"/>
      <c r="AR127" s="755"/>
      <c r="AS127" s="755"/>
      <c r="AT127" s="756"/>
      <c r="AU127" s="233"/>
      <c r="AV127" s="233"/>
      <c r="AW127" s="233"/>
      <c r="AX127" s="757" t="s">
        <v>453</v>
      </c>
      <c r="AY127" s="758"/>
      <c r="AZ127" s="758"/>
      <c r="BA127" s="758"/>
      <c r="BB127" s="758"/>
      <c r="BC127" s="758"/>
      <c r="BD127" s="758"/>
      <c r="BE127" s="759"/>
      <c r="BF127" s="760" t="s">
        <v>443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443</v>
      </c>
      <c r="DM127" s="820"/>
      <c r="DN127" s="820"/>
      <c r="DO127" s="820"/>
      <c r="DP127" s="820"/>
      <c r="DQ127" s="820" t="s">
        <v>443</v>
      </c>
      <c r="DR127" s="820"/>
      <c r="DS127" s="820"/>
      <c r="DT127" s="820"/>
      <c r="DU127" s="820"/>
      <c r="DV127" s="821" t="s">
        <v>443</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22372</v>
      </c>
      <c r="AB128" s="724"/>
      <c r="AC128" s="724"/>
      <c r="AD128" s="724"/>
      <c r="AE128" s="725"/>
      <c r="AF128" s="726">
        <v>20024</v>
      </c>
      <c r="AG128" s="724"/>
      <c r="AH128" s="724"/>
      <c r="AI128" s="724"/>
      <c r="AJ128" s="725"/>
      <c r="AK128" s="726">
        <v>13741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2149129</v>
      </c>
      <c r="AB129" s="784"/>
      <c r="AC129" s="784"/>
      <c r="AD129" s="784"/>
      <c r="AE129" s="785"/>
      <c r="AF129" s="786">
        <v>2176727</v>
      </c>
      <c r="AG129" s="784"/>
      <c r="AH129" s="784"/>
      <c r="AI129" s="784"/>
      <c r="AJ129" s="785"/>
      <c r="AK129" s="786">
        <v>2192833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352155</v>
      </c>
      <c r="AB130" s="784"/>
      <c r="AC130" s="784"/>
      <c r="AD130" s="784"/>
      <c r="AE130" s="785"/>
      <c r="AF130" s="786">
        <v>367700</v>
      </c>
      <c r="AG130" s="784"/>
      <c r="AH130" s="784"/>
      <c r="AI130" s="784"/>
      <c r="AJ130" s="785"/>
      <c r="AK130" s="786">
        <v>415790</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1796974</v>
      </c>
      <c r="AB131" s="717"/>
      <c r="AC131" s="717"/>
      <c r="AD131" s="717"/>
      <c r="AE131" s="718"/>
      <c r="AF131" s="719">
        <v>1809027</v>
      </c>
      <c r="AG131" s="717"/>
      <c r="AH131" s="717"/>
      <c r="AI131" s="717"/>
      <c r="AJ131" s="718"/>
      <c r="AK131" s="719">
        <v>1777043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10.138154480000001</v>
      </c>
      <c r="AB132" s="740"/>
      <c r="AC132" s="740"/>
      <c r="AD132" s="740"/>
      <c r="AE132" s="741"/>
      <c r="AF132" s="742">
        <v>7.2182449460000004</v>
      </c>
      <c r="AG132" s="740"/>
      <c r="AH132" s="740"/>
      <c r="AI132" s="740"/>
      <c r="AJ132" s="741"/>
      <c r="AK132" s="742">
        <v>5.3473663829999998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10.9</v>
      </c>
      <c r="AB133" s="749"/>
      <c r="AC133" s="749"/>
      <c r="AD133" s="749"/>
      <c r="AE133" s="750"/>
      <c r="AF133" s="748">
        <v>9.3000000000000007</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462730</v>
      </c>
      <c r="L9" s="264">
        <v>89763</v>
      </c>
      <c r="M9" s="265">
        <v>110200</v>
      </c>
      <c r="N9" s="266">
        <v>-18.5</v>
      </c>
    </row>
    <row r="10" spans="1:16">
      <c r="A10" s="248"/>
      <c r="B10" s="244"/>
      <c r="C10" s="244"/>
      <c r="D10" s="244"/>
      <c r="E10" s="244"/>
      <c r="F10" s="244"/>
      <c r="G10" s="1133" t="s">
        <v>476</v>
      </c>
      <c r="H10" s="1134"/>
      <c r="I10" s="1134"/>
      <c r="J10" s="1135"/>
      <c r="K10" s="267">
        <v>54291</v>
      </c>
      <c r="L10" s="268">
        <v>10532</v>
      </c>
      <c r="M10" s="269">
        <v>10910</v>
      </c>
      <c r="N10" s="270">
        <v>-3.5</v>
      </c>
    </row>
    <row r="11" spans="1:16" ht="13.5" customHeight="1">
      <c r="A11" s="248"/>
      <c r="B11" s="244"/>
      <c r="C11" s="244"/>
      <c r="D11" s="244"/>
      <c r="E11" s="244"/>
      <c r="F11" s="244"/>
      <c r="G11" s="1133" t="s">
        <v>477</v>
      </c>
      <c r="H11" s="1134"/>
      <c r="I11" s="1134"/>
      <c r="J11" s="1135"/>
      <c r="K11" s="267">
        <v>70927</v>
      </c>
      <c r="L11" s="268">
        <v>13759</v>
      </c>
      <c r="M11" s="269">
        <v>15361</v>
      </c>
      <c r="N11" s="270">
        <v>-10.4</v>
      </c>
    </row>
    <row r="12" spans="1:16" ht="13.5" customHeight="1">
      <c r="A12" s="248"/>
      <c r="B12" s="244"/>
      <c r="C12" s="244"/>
      <c r="D12" s="244"/>
      <c r="E12" s="244"/>
      <c r="F12" s="244"/>
      <c r="G12" s="1133" t="s">
        <v>478</v>
      </c>
      <c r="H12" s="1134"/>
      <c r="I12" s="1134"/>
      <c r="J12" s="1135"/>
      <c r="K12" s="267" t="s">
        <v>479</v>
      </c>
      <c r="L12" s="268" t="s">
        <v>479</v>
      </c>
      <c r="M12" s="269">
        <v>1384</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30918</v>
      </c>
      <c r="L14" s="268">
        <v>5998</v>
      </c>
      <c r="M14" s="269">
        <v>5179</v>
      </c>
      <c r="N14" s="270">
        <v>15.8</v>
      </c>
    </row>
    <row r="15" spans="1:16" ht="13.5" customHeight="1">
      <c r="A15" s="248"/>
      <c r="B15" s="244"/>
      <c r="C15" s="244"/>
      <c r="D15" s="244"/>
      <c r="E15" s="244"/>
      <c r="F15" s="244"/>
      <c r="G15" s="1133" t="s">
        <v>482</v>
      </c>
      <c r="H15" s="1134"/>
      <c r="I15" s="1134"/>
      <c r="J15" s="1135"/>
      <c r="K15" s="267">
        <v>17237</v>
      </c>
      <c r="L15" s="268">
        <v>3344</v>
      </c>
      <c r="M15" s="269">
        <v>2730</v>
      </c>
      <c r="N15" s="270">
        <v>22.5</v>
      </c>
    </row>
    <row r="16" spans="1:16">
      <c r="A16" s="248"/>
      <c r="B16" s="244"/>
      <c r="C16" s="244"/>
      <c r="D16" s="244"/>
      <c r="E16" s="244"/>
      <c r="F16" s="244"/>
      <c r="G16" s="1136" t="s">
        <v>483</v>
      </c>
      <c r="H16" s="1137"/>
      <c r="I16" s="1137"/>
      <c r="J16" s="1138"/>
      <c r="K16" s="268">
        <v>-78853</v>
      </c>
      <c r="L16" s="268">
        <v>-15296</v>
      </c>
      <c r="M16" s="269">
        <v>-11587</v>
      </c>
      <c r="N16" s="270">
        <v>32</v>
      </c>
    </row>
    <row r="17" spans="1:16">
      <c r="A17" s="248"/>
      <c r="B17" s="244"/>
      <c r="C17" s="244"/>
      <c r="D17" s="244"/>
      <c r="E17" s="244"/>
      <c r="F17" s="244"/>
      <c r="G17" s="1136" t="s">
        <v>171</v>
      </c>
      <c r="H17" s="1137"/>
      <c r="I17" s="1137"/>
      <c r="J17" s="1138"/>
      <c r="K17" s="268">
        <v>557250</v>
      </c>
      <c r="L17" s="268">
        <v>108099</v>
      </c>
      <c r="M17" s="269">
        <v>134177</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8.73</v>
      </c>
      <c r="L21" s="281">
        <v>12.44</v>
      </c>
      <c r="M21" s="282">
        <v>-3.71</v>
      </c>
      <c r="N21" s="249"/>
      <c r="O21" s="283"/>
      <c r="P21" s="279"/>
    </row>
    <row r="22" spans="1:16" s="284" customFormat="1">
      <c r="A22" s="279"/>
      <c r="B22" s="249"/>
      <c r="C22" s="249"/>
      <c r="D22" s="249"/>
      <c r="E22" s="249"/>
      <c r="F22" s="249"/>
      <c r="G22" s="1130" t="s">
        <v>489</v>
      </c>
      <c r="H22" s="1131"/>
      <c r="I22" s="1131"/>
      <c r="J22" s="1132"/>
      <c r="K22" s="285">
        <v>89.5</v>
      </c>
      <c r="L22" s="286">
        <v>95.1</v>
      </c>
      <c r="M22" s="287">
        <v>-5.6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424383</v>
      </c>
      <c r="L32" s="294">
        <v>82325</v>
      </c>
      <c r="M32" s="295">
        <v>69383</v>
      </c>
      <c r="N32" s="296">
        <v>18.7</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t="s">
        <v>479</v>
      </c>
      <c r="N34" s="296" t="s">
        <v>479</v>
      </c>
    </row>
    <row r="35" spans="1:16" ht="27" customHeight="1">
      <c r="A35" s="248"/>
      <c r="B35" s="244"/>
      <c r="C35" s="244"/>
      <c r="D35" s="244"/>
      <c r="E35" s="244"/>
      <c r="F35" s="244"/>
      <c r="G35" s="1121" t="s">
        <v>495</v>
      </c>
      <c r="H35" s="1122"/>
      <c r="I35" s="1122"/>
      <c r="J35" s="1123"/>
      <c r="K35" s="294">
        <v>87348</v>
      </c>
      <c r="L35" s="294">
        <v>16944</v>
      </c>
      <c r="M35" s="295">
        <v>19734</v>
      </c>
      <c r="N35" s="296">
        <v>-14.1</v>
      </c>
    </row>
    <row r="36" spans="1:16" ht="27" customHeight="1">
      <c r="A36" s="248"/>
      <c r="B36" s="244"/>
      <c r="C36" s="244"/>
      <c r="D36" s="244"/>
      <c r="E36" s="244"/>
      <c r="F36" s="244"/>
      <c r="G36" s="1121" t="s">
        <v>496</v>
      </c>
      <c r="H36" s="1122"/>
      <c r="I36" s="1122"/>
      <c r="J36" s="1123"/>
      <c r="K36" s="294">
        <v>11113</v>
      </c>
      <c r="L36" s="294">
        <v>2156</v>
      </c>
      <c r="M36" s="295">
        <v>4902</v>
      </c>
      <c r="N36" s="296">
        <v>-56</v>
      </c>
    </row>
    <row r="37" spans="1:16" ht="13.5" customHeight="1">
      <c r="A37" s="248"/>
      <c r="B37" s="244"/>
      <c r="C37" s="244"/>
      <c r="D37" s="244"/>
      <c r="E37" s="244"/>
      <c r="F37" s="244"/>
      <c r="G37" s="1121" t="s">
        <v>497</v>
      </c>
      <c r="H37" s="1122"/>
      <c r="I37" s="1122"/>
      <c r="J37" s="1123"/>
      <c r="K37" s="294">
        <v>1712</v>
      </c>
      <c r="L37" s="294">
        <v>332</v>
      </c>
      <c r="M37" s="295">
        <v>1542</v>
      </c>
      <c r="N37" s="296">
        <v>-78.5</v>
      </c>
    </row>
    <row r="38" spans="1:16" ht="27" customHeight="1">
      <c r="A38" s="248"/>
      <c r="B38" s="244"/>
      <c r="C38" s="244"/>
      <c r="D38" s="244"/>
      <c r="E38" s="244"/>
      <c r="F38" s="244"/>
      <c r="G38" s="1124" t="s">
        <v>498</v>
      </c>
      <c r="H38" s="1125"/>
      <c r="I38" s="1125"/>
      <c r="J38" s="1126"/>
      <c r="K38" s="297" t="s">
        <v>479</v>
      </c>
      <c r="L38" s="297" t="s">
        <v>479</v>
      </c>
      <c r="M38" s="298">
        <v>13</v>
      </c>
      <c r="N38" s="299" t="s">
        <v>479</v>
      </c>
      <c r="O38" s="293"/>
    </row>
    <row r="39" spans="1:16">
      <c r="A39" s="248"/>
      <c r="B39" s="244"/>
      <c r="C39" s="244"/>
      <c r="D39" s="244"/>
      <c r="E39" s="244"/>
      <c r="F39" s="244"/>
      <c r="G39" s="1124" t="s">
        <v>499</v>
      </c>
      <c r="H39" s="1125"/>
      <c r="I39" s="1125"/>
      <c r="J39" s="1126"/>
      <c r="K39" s="300">
        <v>-13741</v>
      </c>
      <c r="L39" s="300">
        <v>-2666</v>
      </c>
      <c r="M39" s="301">
        <v>-2613</v>
      </c>
      <c r="N39" s="302">
        <v>2</v>
      </c>
      <c r="O39" s="293"/>
    </row>
    <row r="40" spans="1:16" ht="27" customHeight="1">
      <c r="A40" s="248"/>
      <c r="B40" s="244"/>
      <c r="C40" s="244"/>
      <c r="D40" s="244"/>
      <c r="E40" s="244"/>
      <c r="F40" s="244"/>
      <c r="G40" s="1121" t="s">
        <v>500</v>
      </c>
      <c r="H40" s="1122"/>
      <c r="I40" s="1122"/>
      <c r="J40" s="1123"/>
      <c r="K40" s="300">
        <v>-415790</v>
      </c>
      <c r="L40" s="300">
        <v>-80658</v>
      </c>
      <c r="M40" s="301">
        <v>-64897</v>
      </c>
      <c r="N40" s="302">
        <v>24.3</v>
      </c>
      <c r="O40" s="293"/>
    </row>
    <row r="41" spans="1:16">
      <c r="A41" s="248"/>
      <c r="B41" s="244"/>
      <c r="C41" s="244"/>
      <c r="D41" s="244"/>
      <c r="E41" s="244"/>
      <c r="F41" s="244"/>
      <c r="G41" s="1127" t="s">
        <v>281</v>
      </c>
      <c r="H41" s="1128"/>
      <c r="I41" s="1128"/>
      <c r="J41" s="1129"/>
      <c r="K41" s="294">
        <v>95025</v>
      </c>
      <c r="L41" s="300">
        <v>18434</v>
      </c>
      <c r="M41" s="301">
        <v>28065</v>
      </c>
      <c r="N41" s="302">
        <v>-34.299999999999997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1132708</v>
      </c>
      <c r="J51" s="320">
        <v>205499</v>
      </c>
      <c r="K51" s="321">
        <v>183.9</v>
      </c>
      <c r="L51" s="322">
        <v>133616</v>
      </c>
      <c r="M51" s="323">
        <v>21.6</v>
      </c>
      <c r="N51" s="324">
        <v>162.30000000000001</v>
      </c>
    </row>
    <row r="52" spans="1:14">
      <c r="A52" s="248"/>
      <c r="B52" s="244"/>
      <c r="C52" s="244"/>
      <c r="D52" s="244"/>
      <c r="E52" s="244"/>
      <c r="F52" s="244"/>
      <c r="G52" s="325"/>
      <c r="H52" s="326" t="s">
        <v>511</v>
      </c>
      <c r="I52" s="327">
        <v>456417</v>
      </c>
      <c r="J52" s="328">
        <v>82804</v>
      </c>
      <c r="K52" s="329">
        <v>30.5</v>
      </c>
      <c r="L52" s="330">
        <v>57933</v>
      </c>
      <c r="M52" s="331">
        <v>-10.7</v>
      </c>
      <c r="N52" s="332">
        <v>41.2</v>
      </c>
    </row>
    <row r="53" spans="1:14">
      <c r="A53" s="248"/>
      <c r="B53" s="244"/>
      <c r="C53" s="244"/>
      <c r="D53" s="244"/>
      <c r="E53" s="244"/>
      <c r="F53" s="244"/>
      <c r="G53" s="310" t="s">
        <v>512</v>
      </c>
      <c r="H53" s="311"/>
      <c r="I53" s="319">
        <v>1181639</v>
      </c>
      <c r="J53" s="320">
        <v>217533</v>
      </c>
      <c r="K53" s="321">
        <v>5.9</v>
      </c>
      <c r="L53" s="322">
        <v>92021</v>
      </c>
      <c r="M53" s="323">
        <v>-31.1</v>
      </c>
      <c r="N53" s="324">
        <v>37</v>
      </c>
    </row>
    <row r="54" spans="1:14">
      <c r="A54" s="248"/>
      <c r="B54" s="244"/>
      <c r="C54" s="244"/>
      <c r="D54" s="244"/>
      <c r="E54" s="244"/>
      <c r="F54" s="244"/>
      <c r="G54" s="325"/>
      <c r="H54" s="326" t="s">
        <v>511</v>
      </c>
      <c r="I54" s="327">
        <v>446812</v>
      </c>
      <c r="J54" s="328">
        <v>82256</v>
      </c>
      <c r="K54" s="329">
        <v>-0.7</v>
      </c>
      <c r="L54" s="330">
        <v>52579</v>
      </c>
      <c r="M54" s="331">
        <v>-9.1999999999999993</v>
      </c>
      <c r="N54" s="332">
        <v>8.5</v>
      </c>
    </row>
    <row r="55" spans="1:14">
      <c r="A55" s="248"/>
      <c r="B55" s="244"/>
      <c r="C55" s="244"/>
      <c r="D55" s="244"/>
      <c r="E55" s="244"/>
      <c r="F55" s="244"/>
      <c r="G55" s="310" t="s">
        <v>513</v>
      </c>
      <c r="H55" s="311"/>
      <c r="I55" s="319">
        <v>795876</v>
      </c>
      <c r="J55" s="320">
        <v>150449</v>
      </c>
      <c r="K55" s="321">
        <v>-30.8</v>
      </c>
      <c r="L55" s="322">
        <v>94828</v>
      </c>
      <c r="M55" s="323">
        <v>3.1</v>
      </c>
      <c r="N55" s="324">
        <v>-33.9</v>
      </c>
    </row>
    <row r="56" spans="1:14">
      <c r="A56" s="248"/>
      <c r="B56" s="244"/>
      <c r="C56" s="244"/>
      <c r="D56" s="244"/>
      <c r="E56" s="244"/>
      <c r="F56" s="244"/>
      <c r="G56" s="325"/>
      <c r="H56" s="326" t="s">
        <v>511</v>
      </c>
      <c r="I56" s="327">
        <v>488312</v>
      </c>
      <c r="J56" s="328">
        <v>92309</v>
      </c>
      <c r="K56" s="329">
        <v>12.2</v>
      </c>
      <c r="L56" s="330">
        <v>55133</v>
      </c>
      <c r="M56" s="331">
        <v>4.9000000000000004</v>
      </c>
      <c r="N56" s="332">
        <v>7.3</v>
      </c>
    </row>
    <row r="57" spans="1:14">
      <c r="A57" s="248"/>
      <c r="B57" s="244"/>
      <c r="C57" s="244"/>
      <c r="D57" s="244"/>
      <c r="E57" s="244"/>
      <c r="F57" s="244"/>
      <c r="G57" s="310" t="s">
        <v>514</v>
      </c>
      <c r="H57" s="311"/>
      <c r="I57" s="319">
        <v>959667</v>
      </c>
      <c r="J57" s="320">
        <v>183038</v>
      </c>
      <c r="K57" s="321">
        <v>21.7</v>
      </c>
      <c r="L57" s="322">
        <v>119674</v>
      </c>
      <c r="M57" s="323">
        <v>26.2</v>
      </c>
      <c r="N57" s="324">
        <v>-4.5</v>
      </c>
    </row>
    <row r="58" spans="1:14">
      <c r="A58" s="248"/>
      <c r="B58" s="244"/>
      <c r="C58" s="244"/>
      <c r="D58" s="244"/>
      <c r="E58" s="244"/>
      <c r="F58" s="244"/>
      <c r="G58" s="325"/>
      <c r="H58" s="326" t="s">
        <v>511</v>
      </c>
      <c r="I58" s="327">
        <v>540526</v>
      </c>
      <c r="J58" s="328">
        <v>103095</v>
      </c>
      <c r="K58" s="329">
        <v>11.7</v>
      </c>
      <c r="L58" s="330">
        <v>57803</v>
      </c>
      <c r="M58" s="331">
        <v>4.8</v>
      </c>
      <c r="N58" s="332">
        <v>6.9</v>
      </c>
    </row>
    <row r="59" spans="1:14">
      <c r="A59" s="248"/>
      <c r="B59" s="244"/>
      <c r="C59" s="244"/>
      <c r="D59" s="244"/>
      <c r="E59" s="244"/>
      <c r="F59" s="244"/>
      <c r="G59" s="310" t="s">
        <v>515</v>
      </c>
      <c r="H59" s="311"/>
      <c r="I59" s="319">
        <v>744385</v>
      </c>
      <c r="J59" s="320">
        <v>144401</v>
      </c>
      <c r="K59" s="321">
        <v>-21.1</v>
      </c>
      <c r="L59" s="322">
        <v>119685</v>
      </c>
      <c r="M59" s="323">
        <v>0</v>
      </c>
      <c r="N59" s="324">
        <v>-21.1</v>
      </c>
    </row>
    <row r="60" spans="1:14">
      <c r="A60" s="248"/>
      <c r="B60" s="244"/>
      <c r="C60" s="244"/>
      <c r="D60" s="244"/>
      <c r="E60" s="244"/>
      <c r="F60" s="244"/>
      <c r="G60" s="325"/>
      <c r="H60" s="326" t="s">
        <v>511</v>
      </c>
      <c r="I60" s="333">
        <v>304384</v>
      </c>
      <c r="J60" s="328">
        <v>59046</v>
      </c>
      <c r="K60" s="329">
        <v>-42.7</v>
      </c>
      <c r="L60" s="330">
        <v>68464</v>
      </c>
      <c r="M60" s="331">
        <v>18.399999999999999</v>
      </c>
      <c r="N60" s="332">
        <v>-61.1</v>
      </c>
    </row>
    <row r="61" spans="1:14">
      <c r="A61" s="248"/>
      <c r="B61" s="244"/>
      <c r="C61" s="244"/>
      <c r="D61" s="244"/>
      <c r="E61" s="244"/>
      <c r="F61" s="244"/>
      <c r="G61" s="310" t="s">
        <v>516</v>
      </c>
      <c r="H61" s="334"/>
      <c r="I61" s="335">
        <v>962855</v>
      </c>
      <c r="J61" s="336">
        <v>180184</v>
      </c>
      <c r="K61" s="337">
        <v>31.9</v>
      </c>
      <c r="L61" s="338">
        <v>111965</v>
      </c>
      <c r="M61" s="339">
        <v>4</v>
      </c>
      <c r="N61" s="324">
        <v>27.9</v>
      </c>
    </row>
    <row r="62" spans="1:14">
      <c r="A62" s="248"/>
      <c r="B62" s="244"/>
      <c r="C62" s="244"/>
      <c r="D62" s="244"/>
      <c r="E62" s="244"/>
      <c r="F62" s="244"/>
      <c r="G62" s="325"/>
      <c r="H62" s="326" t="s">
        <v>511</v>
      </c>
      <c r="I62" s="327">
        <v>447290</v>
      </c>
      <c r="J62" s="328">
        <v>83902</v>
      </c>
      <c r="K62" s="329">
        <v>2.2000000000000002</v>
      </c>
      <c r="L62" s="330">
        <v>58382</v>
      </c>
      <c r="M62" s="331">
        <v>1.6</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16.98</v>
      </c>
      <c r="G47" s="12">
        <v>17.2</v>
      </c>
      <c r="H47" s="12">
        <v>17.96</v>
      </c>
      <c r="I47" s="12">
        <v>18.329999999999998</v>
      </c>
      <c r="J47" s="13">
        <v>18.47</v>
      </c>
    </row>
    <row r="48" spans="2:10" ht="57.75" customHeight="1">
      <c r="B48" s="14"/>
      <c r="C48" s="1141" t="s">
        <v>4</v>
      </c>
      <c r="D48" s="1141"/>
      <c r="E48" s="1142"/>
      <c r="F48" s="15">
        <v>6.74</v>
      </c>
      <c r="G48" s="16">
        <v>6.5</v>
      </c>
      <c r="H48" s="16">
        <v>8.39</v>
      </c>
      <c r="I48" s="16">
        <v>9.91</v>
      </c>
      <c r="J48" s="17">
        <v>7.65</v>
      </c>
    </row>
    <row r="49" spans="2:10" ht="57.75" customHeight="1" thickBot="1">
      <c r="B49" s="18"/>
      <c r="C49" s="1143" t="s">
        <v>5</v>
      </c>
      <c r="D49" s="1143"/>
      <c r="E49" s="1144"/>
      <c r="F49" s="19">
        <v>6.87</v>
      </c>
      <c r="G49" s="20">
        <v>5.66</v>
      </c>
      <c r="H49" s="20">
        <v>11.61</v>
      </c>
      <c r="I49" s="20">
        <v>12.68</v>
      </c>
      <c r="J49" s="21">
        <v>4.3899999999999997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6.74</v>
      </c>
      <c r="G34" s="33">
        <v>6.5</v>
      </c>
      <c r="H34" s="33">
        <v>8.3800000000000008</v>
      </c>
      <c r="I34" s="33">
        <v>9.91</v>
      </c>
      <c r="J34" s="34">
        <v>7.64</v>
      </c>
      <c r="K34" s="22"/>
      <c r="L34" s="22"/>
      <c r="M34" s="22"/>
      <c r="N34" s="22"/>
      <c r="O34" s="22"/>
      <c r="P34" s="22"/>
    </row>
    <row r="35" spans="1:16" ht="39" customHeight="1">
      <c r="A35" s="22"/>
      <c r="B35" s="35"/>
      <c r="C35" s="1145" t="s">
        <v>524</v>
      </c>
      <c r="D35" s="1146"/>
      <c r="E35" s="1147"/>
      <c r="F35" s="36">
        <v>1.1299999999999999</v>
      </c>
      <c r="G35" s="37">
        <v>1.37</v>
      </c>
      <c r="H35" s="37">
        <v>1.31</v>
      </c>
      <c r="I35" s="37">
        <v>1.62</v>
      </c>
      <c r="J35" s="38">
        <v>1.84</v>
      </c>
      <c r="K35" s="22"/>
      <c r="L35" s="22"/>
      <c r="M35" s="22"/>
      <c r="N35" s="22"/>
      <c r="O35" s="22"/>
      <c r="P35" s="22"/>
    </row>
    <row r="36" spans="1:16" ht="39" customHeight="1">
      <c r="A36" s="22"/>
      <c r="B36" s="35"/>
      <c r="C36" s="1145" t="s">
        <v>525</v>
      </c>
      <c r="D36" s="1146"/>
      <c r="E36" s="1147"/>
      <c r="F36" s="36">
        <v>4.29</v>
      </c>
      <c r="G36" s="37">
        <v>3.24</v>
      </c>
      <c r="H36" s="37">
        <v>3.03</v>
      </c>
      <c r="I36" s="37">
        <v>3.19</v>
      </c>
      <c r="J36" s="38">
        <v>1.84</v>
      </c>
      <c r="K36" s="22"/>
      <c r="L36" s="22"/>
      <c r="M36" s="22"/>
      <c r="N36" s="22"/>
      <c r="O36" s="22"/>
      <c r="P36" s="22"/>
    </row>
    <row r="37" spans="1:16" ht="39" customHeight="1">
      <c r="A37" s="22"/>
      <c r="B37" s="35"/>
      <c r="C37" s="1145" t="s">
        <v>526</v>
      </c>
      <c r="D37" s="1146"/>
      <c r="E37" s="1147"/>
      <c r="F37" s="36">
        <v>0.09</v>
      </c>
      <c r="G37" s="37">
        <v>0.55000000000000004</v>
      </c>
      <c r="H37" s="37">
        <v>1.1499999999999999</v>
      </c>
      <c r="I37" s="37">
        <v>0.62</v>
      </c>
      <c r="J37" s="38">
        <v>0.62</v>
      </c>
      <c r="K37" s="22"/>
      <c r="L37" s="22"/>
      <c r="M37" s="22"/>
      <c r="N37" s="22"/>
      <c r="O37" s="22"/>
      <c r="P37" s="22"/>
    </row>
    <row r="38" spans="1:16" ht="39" customHeight="1">
      <c r="A38" s="22"/>
      <c r="B38" s="35"/>
      <c r="C38" s="1145" t="s">
        <v>527</v>
      </c>
      <c r="D38" s="1146"/>
      <c r="E38" s="1147"/>
      <c r="F38" s="36">
        <v>0.1</v>
      </c>
      <c r="G38" s="37">
        <v>0.06</v>
      </c>
      <c r="H38" s="37">
        <v>0.1</v>
      </c>
      <c r="I38" s="37">
        <v>7.0000000000000007E-2</v>
      </c>
      <c r="J38" s="38">
        <v>0.09</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445</v>
      </c>
      <c r="L45" s="60">
        <v>435</v>
      </c>
      <c r="M45" s="60">
        <v>445</v>
      </c>
      <c r="N45" s="60">
        <v>410</v>
      </c>
      <c r="O45" s="61">
        <v>424</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125</v>
      </c>
      <c r="L48" s="64">
        <v>106</v>
      </c>
      <c r="M48" s="64">
        <v>98</v>
      </c>
      <c r="N48" s="64">
        <v>95</v>
      </c>
      <c r="O48" s="65">
        <v>87</v>
      </c>
      <c r="P48" s="48"/>
      <c r="Q48" s="48"/>
      <c r="R48" s="48"/>
      <c r="S48" s="48"/>
      <c r="T48" s="48"/>
      <c r="U48" s="48"/>
    </row>
    <row r="49" spans="1:21" ht="30.75" customHeight="1">
      <c r="A49" s="48"/>
      <c r="B49" s="1163"/>
      <c r="C49" s="1164"/>
      <c r="D49" s="62"/>
      <c r="E49" s="1155" t="s">
        <v>16</v>
      </c>
      <c r="F49" s="1155"/>
      <c r="G49" s="1155"/>
      <c r="H49" s="1155"/>
      <c r="I49" s="1155"/>
      <c r="J49" s="1156"/>
      <c r="K49" s="63">
        <v>17</v>
      </c>
      <c r="L49" s="64">
        <v>18</v>
      </c>
      <c r="M49" s="64">
        <v>12</v>
      </c>
      <c r="N49" s="64">
        <v>12</v>
      </c>
      <c r="O49" s="65">
        <v>11</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368</v>
      </c>
      <c r="L52" s="64">
        <v>365</v>
      </c>
      <c r="M52" s="64">
        <v>375</v>
      </c>
      <c r="N52" s="64">
        <v>387</v>
      </c>
      <c r="O52" s="65">
        <v>429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220</v>
      </c>
      <c r="L53" s="69">
        <v>195</v>
      </c>
      <c r="M53" s="69">
        <v>181</v>
      </c>
      <c r="N53" s="69">
        <v>131</v>
      </c>
      <c r="O53" s="70">
        <v>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2016-02-15T00:41:04Z</dcterms:created>
  <dcterms:modified xsi:type="dcterms:W3CDTF">2016-04-26T08:47:24Z</dcterms:modified>
  <cp:category/>
</cp:coreProperties>
</file>