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E38" i="9"/>
  <c r="AM38" i="9"/>
  <c r="U38" i="9"/>
  <c r="C38" i="9"/>
  <c r="CO37" i="9"/>
  <c r="BW37" i="9"/>
  <c r="BE37" i="9"/>
  <c r="AM37" i="9"/>
  <c r="C37" i="9"/>
  <c r="CO36" i="9"/>
  <c r="BW36" i="9"/>
  <c r="BE36" i="9"/>
  <c r="AM36" i="9"/>
  <c r="C36" i="9"/>
  <c r="CO35" i="9"/>
  <c r="BW35" i="9"/>
  <c r="BE35" i="9"/>
  <c r="AM35" i="9"/>
  <c r="C35" i="9"/>
  <c r="CO34" i="9"/>
  <c r="BW34" i="9"/>
  <c r="U34" i="9"/>
  <c r="U35" i="9" s="1"/>
  <c r="U36" i="9" s="1"/>
  <c r="U37"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<sst xmlns="http://schemas.openxmlformats.org/spreadsheetml/2006/main" count="1021" uniqueCount="541">
  <si>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</si>
  <si>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</si>
  <si>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</si>
  <si>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</si>
  <si>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</si>
  <si>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</si>
  <si>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</si>
  <si>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</si>
  <si>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</si>
  <si>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</si>
  <si>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</si>
  <si>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</si>
  <si>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</si>
  <si>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</si>
  <si>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</si>
  <si>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</si>
  <si>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</si>
  <si>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</si>
  <si>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</si>
  <si>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</si>
  <si>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</si>
  <si>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</si>
  <si>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</si>
  <si>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</si>
  <si>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</si>
  <si>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</si>
  <si>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</si>
  <si>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</si>
  <si>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</si>
  <si>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</si>
  <si>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</si>
  <si>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</si>
  <si>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</si>
  <si>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</si>
  <si>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</si>
  <si>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</si>
  <si>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</si>
  <si>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</si>
  <si>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</si>
  <si>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</si>
  <si>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</si>
  <si>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</si>
  <si>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</si>
  <si>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</si>
  <si>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</si>
  <si>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</si>
  <si>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</si>
  <si>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</si>
  <si>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</si>
  <si>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</si>
  <si>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</si>
  <si>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</si>
  <si>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</si>
  <si>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</si>
  <si>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</si>
  <si>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</si>
  <si>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</si>
  <si>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</si>
  <si>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</si>
  <si>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</si>
  <si>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</si>
  <si>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</si>
  <si>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</si>
  <si>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</si>
  <si>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</si>
  <si>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</si>
  <si>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</si>
  <si>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</si>
  <si>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</si>
  <si>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</si>
  <si>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</si>
  <si>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</si>
  <si>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</si>
  <si>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</si>
  <si>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</si>
  <si>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</si>
  <si>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</si>
  <si>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</si>
  <si>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</si>
  <si>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</si>
  <si>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</si>
  <si>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</si>
  <si>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</si>
  <si>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</si>
  <si>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</si>
  <si>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</si>
  <si>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</si>
  <si>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</si>
  <si>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</si>
  <si>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</si>
  <si>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</si>
  <si>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</si>
  <si>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</si>
  <si>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</si>
  <si>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</si>
  <si>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</si>
  <si>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</si>
  <si>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</si>
  <si>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</si>
  <si>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</si>
  <si>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</si>
  <si>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</si>
  <si>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</si>
  <si>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</si>
  <si>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</si>
  <si>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</si>
  <si>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</si>
  <si>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</si>
  <si>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</si>
  <si>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</si>
  <si>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</si>
  <si>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</si>
  <si>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</si>
  <si>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</si>
  <si>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</si>
  <si>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</si>
  <si>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</si>
  <si>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</si>
  <si>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</si>
  <si>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</si>
  <si>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</si>
  <si>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</si>
  <si>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</si>
  <si>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</si>
  <si>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</si>
  <si>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</si>
  <si>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</si>
  <si>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</si>
  <si>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</si>
  <si>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</si>
  <si>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</si>
  <si>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</si>
  <si>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</si>
  <si>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</si>
  <si>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</si>
  <si>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</si>
  <si>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</si>
  <si>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</si>
  <si>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</si>
  <si>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</si>
  <si>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</si>
  <si>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</si>
  <si>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</si>
  <si>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</si>
  <si>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</si>
  <si>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</si>
  <si>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</si>
  <si>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</si>
  <si>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</si>
  <si>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</si>
  <si>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</si>
  <si>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</si>
  <si>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</si>
  <si>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</si>
  <si>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</si>
  <si>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</si>
  <si>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</si>
  <si>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</si>
  <si>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</si>
  <si>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</si>
  <si>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</si>
  <si>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</si>
  <si>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</si>
  <si>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</si>
  <si>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</si>
  <si>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</si>
  <si>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</si>
  <si>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</si>
  <si>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</si>
  <si>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</si>
  <si>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</si>
  <si>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</si>
  <si>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</si>
  <si>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</si>
  <si>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</si>
  <si>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</si>
  <si>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</si>
  <si>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</si>
  <si>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</si>
  <si>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</si>
  <si>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</si>
  <si>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</si>
  <si>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</si>
  <si>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</si>
  <si>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</si>
  <si>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</si>
  <si>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</si>
  <si>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</si>
  <si>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</si>
  <si>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</si>
  <si>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</si>
  <si>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</si>
  <si>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</si>
  <si>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秋田県八郎潟町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</si>
  <si>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</si>
  <si>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</si>
  <si>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</si>
  <si>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</si>
  <si>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</si>
  <si>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</si>
  <si>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</si>
  <si>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</si>
  <si>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</si>
  <si>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</si>
  <si>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</si>
  <si>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</si>
  <si>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</si>
  <si>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</si>
  <si>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</si>
  <si>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</si>
  <si>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</si>
  <si>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</si>
  <si>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</si>
  <si>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</si>
  <si>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</si>
  <si>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</si>
  <si>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</si>
  <si>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</si>
  <si>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</si>
  <si>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</si>
  <si>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</si>
  <si>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</si>
  <si>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</si>
  <si>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</si>
  <si>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</si>
  <si>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</si>
  <si>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</si>
  <si>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</si>
  <si>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</si>
  <si>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</si>
  <si>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</si>
  <si>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</si>
  <si>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</si>
  <si>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</si>
  <si>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</si>
  <si>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</si>
  <si>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</si>
  <si>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</si>
  <si>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</si>
  <si>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</si>
  <si>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</si>
  <si>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</si>
  <si>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</si>
  <si>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</si>
  <si>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</si>
  <si>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</si>
  <si>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</si>
  <si>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</si>
  <si>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</si>
  <si>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</si>
  <si>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</si>
  <si>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</si>
  <si>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</si>
  <si>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</si>
  <si>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</si>
  <si>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</si>
  <si>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</si>
  <si>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</si>
  <si>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</si>
  <si>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</si>
  <si>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</si>
  <si>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</si>
  <si>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</si>
  <si>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</si>
  <si>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</si>
  <si>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</si>
  <si>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</si>
  <si>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</si>
  <si>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</si>
  <si>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</si>
  <si>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</si>
  <si>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</si>
  <si>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</si>
  <si>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</si>
  <si>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</si>
  <si>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</si>
  <si>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</si>
  <si>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</si>
  <si>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</si>
  <si>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</si>
  <si>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</si>
  <si>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</si>
  <si>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</si>
  <si>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</si>
  <si>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</si>
  <si>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</si>
  <si>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</si>
  <si>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</si>
  <si>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</si>
  <si>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</si>
  <si>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</si>
  <si>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</si>
  <si>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</si>
  <si>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</si>
  <si>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</si>
  <si>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</si>
  <si>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</si>
  <si>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</si>
  <si>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</si>
  <si>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</si>
  <si>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</si>
  <si>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</si>
  <si>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</si>
  <si>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</si>
  <si>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</si>
  <si>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</si>
  <si>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</si>
  <si>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</si>
  <si>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</si>
  <si>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</si>
  <si>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</si>
  <si>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</si>
  <si>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</si>
  <si>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</si>
  <si>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</si>
  <si>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</si>
  <si>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</si>
  <si>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</si>
  <si>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</si>
  <si>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</si>
  <si>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</si>
  <si>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</si>
  <si>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</si>
  <si>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</si>
  <si>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</si>
  <si>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</si>
  <si>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</si>
  <si>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</si>
  <si>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</si>
  <si>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</si>
  <si>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</si>
  <si>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</si>
  <si>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</si>
  <si>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</si>
  <si>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</si>
  <si>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</si>
  <si>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</si>
  <si>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</si>
  <si>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</si>
  <si>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</si>
  <si>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</si>
  <si>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</si>
  <si>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</si>
  <si>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秋田県八郎潟町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</si>
  <si>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</si>
  <si>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</si>
  <si>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</si>
  <si>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</si>
  <si>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</si>
  <si>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</si>
  <si>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</si>
  <si>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</si>
  <si>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</si>
  <si>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</si>
  <si>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</si>
  <si>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</si>
  <si>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</si>
  <si>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</si>
  <si>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</si>
  <si>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</si>
  <si>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</si>
  <si>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</si>
  <si>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</si>
  <si>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</si>
  <si>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</si>
  <si>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</si>
  <si>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</si>
  <si>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</si>
  <si>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</si>
  <si>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</si>
  <si>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</si>
  <si>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</si>
  <si>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</si>
  <si>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</si>
  <si>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</si>
  <si>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</si>
  <si>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</si>
  <si>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</si>
  <si>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</si>
  <si>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</si>
  <si>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</si>
  <si>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</si>
  <si>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</si>
  <si>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</si>
  <si>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</si>
  <si>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</si>
  <si>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</si>
  <si>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</si>
  <si>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</si>
  <si>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</si>
  <si>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</si>
  <si>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</si>
  <si>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</si>
  <si>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</si>
  <si>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</si>
  <si>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</si>
  <si>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</si>
  <si>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</si>
  <si>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</si>
  <si>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</si>
  <si>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</si>
  <si>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</si>
  <si>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</si>
  <si>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</si>
  <si>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</si>
  <si>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</si>
  <si>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</si>
  <si>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</si>
  <si>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</si>
  <si>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</si>
  <si>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</si>
  <si>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</si>
  <si>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</si>
  <si>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</si>
  <si>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</si>
  <si>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</si>
  <si>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</si>
  <si>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</si>
  <si>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</si>
  <si>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</si>
  <si>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</si>
  <si>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</si>
  <si>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</si>
  <si>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</si>
  <si>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</si>
  <si>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</si>
  <si>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</si>
  <si>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</si>
  <si>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</si>
  <si>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</si>
  <si>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</si>
  <si>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</si>
  <si>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</si>
  <si>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</si>
  <si>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</si>
  <si>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</si>
  <si>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</si>
  <si>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</si>
  <si>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</si>
  <si>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</si>
  <si>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</si>
  <si>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</si>
  <si>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</si>
  <si>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</si>
  <si>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</si>
  <si>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</si>
  <si>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</si>
  <si>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</si>
  <si>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</si>
  <si>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</si>
  <si>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</si>
  <si>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</si>
  <si>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</si>
  <si>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</si>
  <si>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</si>
  <si>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</si>
  <si>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</si>
  <si>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</si>
  <si>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</si>
  <si>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</si>
  <si>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</si>
  <si>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</si>
  <si>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</si>
  <si>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</si>
  <si>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</si>
  <si>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</si>
  <si>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</si>
  <si>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</si>
  <si>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</si>
  <si>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</si>
  <si>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</si>
  <si>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</si>
  <si>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</si>
  <si>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</si>
  <si>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</si>
  <si>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</si>
  <si>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</si>
  <si>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</si>
  <si>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</si>
  <si>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</si>
  <si>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</si>
  <si>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</si>
  <si>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</si>
  <si>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</si>
  <si>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</si>
  <si>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</si>
  <si>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</si>
  <si>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</si>
  <si>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</si>
  <si>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</si>
  <si>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</si>
  <si>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</si>
  <si>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</si>
  <si>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</si>
  <si>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</si>
  <si>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</si>
  <si>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</si>
  <si>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</si>
  <si>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</si>
  <si>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</si>
  <si>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</si>
  <si>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</si>
  <si>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</si>
  <si>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</si>
  <si>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</si>
  <si>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</si>
  <si>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</si>
  <si>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</si>
  <si>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</si>
  <si>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</si>
  <si>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</si>
  <si>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</si>
  <si>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</si>
  <si>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</si>
  <si>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</si>
  <si>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</si>
  <si>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</si>
  <si>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</si>
  <si>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</si>
  <si>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上水道特別会計</t>
  </si>
  <si>
    <t>介護保険特別会計(保険事業勘定)</t>
  </si>
  <si>
    <t>公共下水道事業特別会計</t>
  </si>
  <si>
    <t>後期高齢者医療特別会計</t>
  </si>
  <si>
    <t>介護保険特別会計(サービス勘定)</t>
  </si>
  <si>
    <t>その他会計（赤字）</t>
  </si>
  <si>
    <t>その他会計（黒字）</t>
  </si>
  <si>
    <t>-</t>
    <phoneticPr fontId="2"/>
  </si>
  <si>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</si>
  <si>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</si>
  <si>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</si>
  <si>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</si>
  <si>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</si>
  <si>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</si>
  <si>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</si>
  <si>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</si>
  <si>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</si>
  <si>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</si>
  <si>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</si>
  <si>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</si>
  <si>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2"/>
  </si>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</sst>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24143</c:v>
                </c:pt>
                <c:pt idx="1">
                  <c:v>24211</c:v>
                </c:pt>
                <c:pt idx="2">
                  <c:v>13970</c:v>
                </c:pt>
                <c:pt idx="3">
                  <c:v>74432</c:v>
                </c:pt>
                <c:pt idx="4">
                  <c:v>171284</c:v>
                </c:pt>
              </c:numCache>
            </c:numRef>
          </c:val>
          <c:smooth val="0"/>
        </c:ser>
        <c:dLbls>
          <c:showLegendKey val="0"/>
          <c:showVal val="0"/>
          <c:showCatName val="0"/>
          <c:showSerName val="0"/>
          <c:showPercent val="0"/>
          <c:showBubbleSize val="0"/>
        </c:dLbls>
        <c:marker val="1"/>
        <c:smooth val="0"/>
        <c:axId val="79046912"/>
        <c:axId val="79085952"/>
      </c:lineChart>
      <c:catAx>
        <c:axId val="79046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085952"/>
        <c:crosses val="autoZero"/>
        <c:auto val="1"/>
        <c:lblAlgn val="ctr"/>
        <c:lblOffset val="100"/>
        <c:tickLblSkip val="1"/>
        <c:tickMarkSkip val="1"/>
        <c:noMultiLvlLbl val="0"/>
      </c:catAx>
      <c:valAx>
        <c:axId val="790859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04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8.77</c:v>
                </c:pt>
                <c:pt idx="1">
                  <c:v>10.38</c:v>
                </c:pt>
                <c:pt idx="2">
                  <c:v>11.02</c:v>
                </c:pt>
                <c:pt idx="3">
                  <c:v>10.42</c:v>
                </c:pt>
                <c:pt idx="4">
                  <c:v>10.220000000000001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47.15</c:v>
                </c:pt>
                <c:pt idx="1">
                  <c:v>61.37</c:v>
                </c:pt>
                <c:pt idx="2">
                  <c:v>76.66</c:v>
                </c:pt>
                <c:pt idx="3">
                  <c:v>85.37</c:v>
                </c:pt>
                <c:pt idx="4">
                  <c:v>99.11</c:v>
                </c:pt>
              </c:numCache>
            </c:numRef>
          </c:val>
        </c:ser>
        <c:dLbls>
          <c:showLegendKey val="0"/>
          <c:showVal val="0"/>
          <c:showCatName val="0"/>
          <c:showSerName val="0"/>
          <c:showPercent val="0"/>
          <c:showBubbleSize val="0"/>
        </c:dLbls>
        <c:gapWidth val="250"/>
        <c:overlap val="100"/>
        <c:axId val="79106432"/>
        <c:axId val="10072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21.52</c:v>
                </c:pt>
                <c:pt idx="1">
                  <c:v>13.6</c:v>
                </c:pt>
                <c:pt idx="2">
                  <c:v>13.53</c:v>
                </c:pt>
                <c:pt idx="3">
                  <c:v>9.25</c:v>
                </c:pt>
                <c:pt idx="4">
                  <c:v>13.51</c:v>
                </c:pt>
              </c:numCache>
            </c:numRef>
          </c:val>
          <c:smooth val="0"/>
        </c:ser>
        <c:dLbls>
          <c:showLegendKey val="0"/>
          <c:showVal val="0"/>
          <c:showCatName val="0"/>
          <c:showSerName val="0"/>
          <c:showPercent val="0"/>
          <c:showBubbleSize val="0"/>
        </c:dLbls>
        <c:marker val="1"/>
        <c:smooth val="0"/>
        <c:axId val="79106432"/>
        <c:axId val="100724096"/>
      </c:lineChart>
      <c:catAx>
        <c:axId val="7910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724096"/>
        <c:crosses val="autoZero"/>
        <c:auto val="1"/>
        <c:lblAlgn val="ctr"/>
        <c:lblOffset val="100"/>
        <c:tickLblSkip val="1"/>
        <c:tickMarkSkip val="1"/>
        <c:noMultiLvlLbl val="0"/>
      </c:catAx>
      <c:valAx>
        <c:axId val="10072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10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0.09</c:v>
                </c:pt>
                <c:pt idx="4">
                  <c:v>#N/A</c:v>
                </c:pt>
                <c:pt idx="5">
                  <c:v>0.08</c:v>
                </c:pt>
                <c:pt idx="6">
                  <c:v>#N/A</c:v>
                </c:pt>
                <c:pt idx="7">
                  <c:v>0.1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0.01</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0.23</c:v>
                </c:pt>
                <c:pt idx="4">
                  <c:v>#N/A</c:v>
                </c:pt>
                <c:pt idx="5">
                  <c:v>0.26</c:v>
                </c:pt>
                <c:pt idx="6">
                  <c:v>#N/A</c:v>
                </c:pt>
                <c:pt idx="7">
                  <c:v>0.28000000000000003</c:v>
                </c:pt>
                <c:pt idx="8">
                  <c:v>#N/A</c:v>
                </c:pt>
                <c:pt idx="9">
                  <c:v>0.32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c:v>
                </c:pt>
                <c:pt idx="2">
                  <c:v>#N/A</c:v>
                </c:pt>
                <c:pt idx="3">
                  <c:v>1.1100000000000001</c:v>
                </c:pt>
                <c:pt idx="4">
                  <c:v>#N/A</c:v>
                </c:pt>
                <c:pt idx="5">
                  <c:v>1.73</c:v>
                </c:pt>
                <c:pt idx="6">
                  <c:v>#N/A</c:v>
                </c:pt>
                <c:pt idx="7">
                  <c:v>1.55</c:v>
                </c:pt>
                <c:pt idx="8">
                  <c:v>#N/A</c:v>
                </c:pt>
                <c:pt idx="9">
                  <c:v>1.1299999999999999</c:v>
                </c:pt>
              </c:numCache>
            </c:numRef>
          </c:val>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4.1399999999999997</c:v>
                </c:pt>
                <c:pt idx="2">
                  <c:v>#N/A</c:v>
                </c:pt>
                <c:pt idx="3">
                  <c:v>4.8</c:v>
                </c:pt>
                <c:pt idx="4">
                  <c:v>#N/A</c:v>
                </c:pt>
                <c:pt idx="5">
                  <c:v>5.05</c:v>
                </c:pt>
                <c:pt idx="6">
                  <c:v>#N/A</c:v>
                </c:pt>
                <c:pt idx="7">
                  <c:v>6.35</c:v>
                </c:pt>
                <c:pt idx="8">
                  <c:v>#N/A</c:v>
                </c:pt>
                <c:pt idx="9">
                  <c:v>6.78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7.23</c:v>
                </c:pt>
                <c:pt idx="2">
                  <c:v>#N/A</c:v>
                </c:pt>
                <c:pt idx="3">
                  <c:v>7</c:v>
                </c:pt>
                <c:pt idx="4">
                  <c:v>#N/A</c:v>
                </c:pt>
                <c:pt idx="5">
                  <c:v>7.83</c:v>
                </c:pt>
                <c:pt idx="6">
                  <c:v>#N/A</c:v>
                </c:pt>
                <c:pt idx="7">
                  <c:v>6.67</c:v>
                </c:pt>
                <c:pt idx="8">
                  <c:v>#N/A</c:v>
                </c:pt>
                <c:pt idx="9">
                  <c:v>6.83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8.76</c:v>
                </c:pt>
                <c:pt idx="2">
                  <c:v>#N/A</c:v>
                </c:pt>
                <c:pt idx="3">
                  <c:v>10.37</c:v>
                </c:pt>
                <c:pt idx="4">
                  <c:v>#N/A</c:v>
                </c:pt>
                <c:pt idx="5">
                  <c:v>11.01</c:v>
                </c:pt>
                <c:pt idx="6">
                  <c:v>#N/A</c:v>
                </c:pt>
                <c:pt idx="7">
                  <c:v>10.41</c:v>
                </c:pt>
                <c:pt idx="8">
                  <c:v>#N/A</c:v>
                </c:pt>
                <c:pt idx="9">
                  <c:v>10.210000000000001</c:v>
                </c:pt>
              </c:numCache>
            </c:numRef>
          </c:val>
        </c:ser>
        <c:dLbls>
          <c:showLegendKey val="0"/>
          <c:showVal val="0"/>
          <c:showCatName val="0"/>
          <c:showSerName val="0"/>
          <c:showPercent val="0"/>
          <c:showBubbleSize val="0"/>
        </c:dLbls>
        <c:gapWidth val="150"/>
        <c:overlap val="100"/>
        <c:axId val="100886016"/>
        <c:axId val="100887552"/>
      </c:barChart>
      <c:catAx>
        <c:axId val="1008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887552"/>
        <c:crosses val="autoZero"/>
        <c:auto val="1"/>
        <c:lblAlgn val="ctr"/>
        <c:lblOffset val="100"/>
        <c:tickLblSkip val="1"/>
        <c:tickMarkSkip val="1"/>
        <c:noMultiLvlLbl val="0"/>
      </c:catAx>
      <c:valAx>
        <c:axId val="1008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8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284</c:v>
                </c:pt>
                <c:pt idx="5">
                  <c:v>283</c:v>
                </c:pt>
                <c:pt idx="8">
                  <c:v>286</c:v>
                </c:pt>
                <c:pt idx="11">
                  <c:v>293</c:v>
                </c:pt>
                <c:pt idx="14">
                  <c:v>315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25</c:v>
                </c:pt>
                <c:pt idx="6">
                  <c:v>14</c:v>
                </c:pt>
                <c:pt idx="9">
                  <c:v>14</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139</c:v>
                </c:pt>
                <c:pt idx="3">
                  <c:v>135</c:v>
                </c:pt>
                <c:pt idx="6">
                  <c:v>137</c:v>
                </c:pt>
                <c:pt idx="9">
                  <c:v>136</c:v>
                </c:pt>
                <c:pt idx="12">
                  <c:v>109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374</c:v>
                </c:pt>
                <c:pt idx="3">
                  <c:v>349</c:v>
                </c:pt>
                <c:pt idx="6">
                  <c:v>329</c:v>
                </c:pt>
                <c:pt idx="9">
                  <c:v>332</c:v>
                </c:pt>
                <c:pt idx="12">
                  <c:v>354</c:v>
                </c:pt>
              </c:numCache>
            </c:numRef>
          </c:val>
        </c:ser>
        <c:dLbls>
          <c:showLegendKey val="0"/>
          <c:showVal val="0"/>
          <c:showCatName val="0"/>
          <c:showSerName val="0"/>
          <c:showPercent val="0"/>
          <c:showBubbleSize val="0"/>
        </c:dLbls>
        <c:gapWidth val="100"/>
        <c:overlap val="100"/>
        <c:axId val="98697600"/>
        <c:axId val="98699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259</c:v>
                </c:pt>
                <c:pt idx="2">
                  <c:v>#N/A</c:v>
                </c:pt>
                <c:pt idx="3">
                  <c:v>#N/A</c:v>
                </c:pt>
                <c:pt idx="4">
                  <c:v>226</c:v>
                </c:pt>
                <c:pt idx="5">
                  <c:v>#N/A</c:v>
                </c:pt>
                <c:pt idx="6">
                  <c:v>#N/A</c:v>
                </c:pt>
                <c:pt idx="7">
                  <c:v>194</c:v>
                </c:pt>
                <c:pt idx="8">
                  <c:v>#N/A</c:v>
                </c:pt>
                <c:pt idx="9">
                  <c:v>#N/A</c:v>
                </c:pt>
                <c:pt idx="10">
                  <c:v>189</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98697600"/>
        <c:axId val="98699520"/>
      </c:lineChart>
      <c:catAx>
        <c:axId val="986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99520"/>
        <c:crosses val="autoZero"/>
        <c:auto val="1"/>
        <c:lblAlgn val="ctr"/>
        <c:lblOffset val="100"/>
        <c:tickLblSkip val="1"/>
        <c:tickMarkSkip val="1"/>
        <c:noMultiLvlLbl val="0"/>
      </c:catAx>
      <c:valAx>
        <c:axId val="9869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3697</c:v>
                </c:pt>
                <c:pt idx="5">
                  <c:v>3657</c:v>
                </c:pt>
                <c:pt idx="8">
                  <c:v>3636</c:v>
                </c:pt>
                <c:pt idx="11">
                  <c:v>3534</c:v>
                </c:pt>
                <c:pt idx="14">
                  <c:v>3453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115</c:v>
                </c:pt>
                <c:pt idx="5">
                  <c:v>95</c:v>
                </c:pt>
                <c:pt idx="8">
                  <c:v>76</c:v>
                </c:pt>
                <c:pt idx="11">
                  <c:v>46</c:v>
                </c:pt>
                <c:pt idx="14">
                  <c:v>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1185</c:v>
                </c:pt>
                <c:pt idx="5">
                  <c:v>1569</c:v>
                </c:pt>
                <c:pt idx="8">
                  <c:v>1890</c:v>
                </c:pt>
                <c:pt idx="11">
                  <c:v>2111</c:v>
                </c:pt>
                <c:pt idx="14">
                  <c:v>2397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573</c:v>
                </c:pt>
                <c:pt idx="3">
                  <c:v>579</c:v>
                </c:pt>
                <c:pt idx="6">
                  <c:v>524</c:v>
                </c:pt>
                <c:pt idx="9">
                  <c:v>573</c:v>
                </c:pt>
                <c:pt idx="12">
                  <c:v>511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251</c:v>
                </c:pt>
                <c:pt idx="3">
                  <c:v>217</c:v>
                </c:pt>
                <c:pt idx="6">
                  <c:v>197</c:v>
                </c:pt>
                <c:pt idx="9">
                  <c:v>184</c:v>
                </c:pt>
                <c:pt idx="12">
                  <c:v>182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2132</c:v>
                </c:pt>
                <c:pt idx="3">
                  <c:v>2019</c:v>
                </c:pt>
                <c:pt idx="6">
                  <c:v>2009</c:v>
                </c:pt>
                <c:pt idx="9">
                  <c:v>1911</c:v>
                </c:pt>
                <c:pt idx="12">
                  <c:v>1867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1</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3518</c:v>
                </c:pt>
                <c:pt idx="3">
                  <c:v>3365</c:v>
                </c:pt>
                <c:pt idx="6">
                  <c:v>3208</c:v>
                </c:pt>
                <c:pt idx="9">
                  <c:v>3336</c:v>
                </c:pt>
                <c:pt idx="12">
                  <c:v>3190</c:v>
                </c:pt>
              </c:numCache>
            </c:numRef>
          </c:val>
        </c:ser>
        <c:dLbls>
          <c:showLegendKey val="0"/>
          <c:showVal val="0"/>
          <c:showCatName val="0"/>
          <c:showSerName val="0"/>
          <c:showPercent val="0"/>
          <c:showBubbleSize val="0"/>
        </c:dLbls>
        <c:gapWidth val="100"/>
        <c:overlap val="100"/>
        <c:axId val="100745600"/>
        <c:axId val="10074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1476</c:v>
                </c:pt>
                <c:pt idx="2">
                  <c:v>#N/A</c:v>
                </c:pt>
                <c:pt idx="3">
                  <c:v>#N/A</c:v>
                </c:pt>
                <c:pt idx="4">
                  <c:v>861</c:v>
                </c:pt>
                <c:pt idx="5">
                  <c:v>#N/A</c:v>
                </c:pt>
                <c:pt idx="6">
                  <c:v>#N/A</c:v>
                </c:pt>
                <c:pt idx="7">
                  <c:v>335</c:v>
                </c:pt>
                <c:pt idx="8">
                  <c:v>#N/A</c:v>
                </c:pt>
                <c:pt idx="9">
                  <c:v>#N/A</c:v>
                </c:pt>
                <c:pt idx="10">
                  <c:v>316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745600"/>
        <c:axId val="100747520"/>
      </c:lineChart>
      <c:catAx>
        <c:axId val="1007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747520"/>
        <c:crosses val="autoZero"/>
        <c:auto val="1"/>
        <c:lblAlgn val="ctr"/>
        <c:lblOffset val="100"/>
        <c:tickLblSkip val="1"/>
        <c:tickMarkSkip val="1"/>
        <c:noMultiLvlLbl val="0"/>
      </c:catAx>
      <c:valAx>
        <c:axId val="10074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6,332
6,313
17.00
4,084,834
3,868,285
211,923
2,074,107
3,190,287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町内に中心となる産業がないことに加え、長引く景気低迷による個人・法人関係の税収減などから、平成２４年度から３年連続で財政力指数が０．２６ポイントとなっており、平成２２年度以降、類似団体平均を大きく下回っている。今後とも投資的経費を抑制するなど、歳出の徹底的な見直しを進めるとともに、税収の徴収率向上対策を中心とする歳入の確保を図り、行政の効率化及び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36406</xdr:rowOff>
    </xdr:from>
    <xdr:to>
      <xdr:col>7</xdr:col>
      <xdr:colOff>152400</xdr:colOff>
      <xdr:row>44</xdr:row>
      <xdr:rowOff>36406</xdr:rowOff>
    </xdr:to>
    <xdr:cxnSp macro="">
      <xdr:nvCxnSpPr>
        <xdr:cNvPr id="66" name="直線コネクタ 65"/>
        <xdr:cNvCxnSpPr/>
      </xdr:nvCxnSpPr>
      <xdr:spPr>
        <a:xfrm>
          <a:off x="4114800" y="758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36406</xdr:rowOff>
    </xdr:to>
    <xdr:cxnSp macro="">
      <xdr:nvCxnSpPr>
        <xdr:cNvPr id="69" name="直線コネクタ 68"/>
        <xdr:cNvCxnSpPr/>
      </xdr:nvCxnSpPr>
      <xdr:spPr>
        <a:xfrm>
          <a:off x="3225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28363</xdr:rowOff>
    </xdr:from>
    <xdr:to>
      <xdr:col>4</xdr:col>
      <xdr:colOff>482600</xdr:colOff>
      <xdr:row>44</xdr:row>
      <xdr:rowOff>36406</xdr:rowOff>
    </xdr:to>
    <xdr:cxnSp macro="">
      <xdr:nvCxnSpPr>
        <xdr:cNvPr id="72" name="直線コネクタ 71"/>
        <xdr:cNvCxnSpPr/>
      </xdr:nvCxnSpPr>
      <xdr:spPr>
        <a:xfrm>
          <a:off x="2336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12277</xdr:rowOff>
    </xdr:from>
    <xdr:to>
      <xdr:col>3</xdr:col>
      <xdr:colOff>279400</xdr:colOff>
      <xdr:row>44</xdr:row>
      <xdr:rowOff>28363</xdr:rowOff>
    </xdr:to>
    <xdr:cxnSp macro="">
      <xdr:nvCxnSpPr>
        <xdr:cNvPr id="75" name="直線コネクタ 74"/>
        <xdr:cNvCxnSpPr/>
      </xdr:nvCxnSpPr>
      <xdr:spPr>
        <a:xfrm>
          <a:off x="1447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157056</xdr:rowOff>
    </xdr:from>
    <xdr:to>
      <xdr:col>7</xdr:col>
      <xdr:colOff>203200</xdr:colOff>
      <xdr:row>44</xdr:row>
      <xdr:rowOff>87206</xdr:rowOff>
    </xdr:to>
    <xdr:sp macro="" textlink="">
      <xdr:nvSpPr>
        <xdr:cNvPr id="85" name="円/楕円 84"/>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52933</xdr:rowOff>
    </xdr:from>
    <xdr:ext cx="762000" cy="259045"/>
    <xdr:sp macro="" textlink="">
      <xdr:nvSpPr>
        <xdr:cNvPr id="86" name="財政力該当値テキスト"/>
        <xdr:cNvSpPr txBox="1"/>
      </xdr:nvSpPr>
      <xdr:spPr>
        <a:xfrm>
          <a:off x="5041900" y="74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157056</xdr:rowOff>
    </xdr:from>
    <xdr:to>
      <xdr:col>6</xdr:col>
      <xdr:colOff>50800</xdr:colOff>
      <xdr:row>44</xdr:row>
      <xdr:rowOff>87206</xdr:rowOff>
    </xdr:to>
    <xdr:sp macro="" textlink="">
      <xdr:nvSpPr>
        <xdr:cNvPr id="87" name="円/楕円 86"/>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71983</xdr:rowOff>
    </xdr:from>
    <xdr:ext cx="736600" cy="259045"/>
    <xdr:sp macro="" textlink="">
      <xdr:nvSpPr>
        <xdr:cNvPr id="88" name="テキスト ボックス 87"/>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89" name="円/楕円 88"/>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90" name="テキスト ボックス 89"/>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149013</xdr:rowOff>
    </xdr:from>
    <xdr:to>
      <xdr:col>3</xdr:col>
      <xdr:colOff>330200</xdr:colOff>
      <xdr:row>44</xdr:row>
      <xdr:rowOff>79163</xdr:rowOff>
    </xdr:to>
    <xdr:sp macro="" textlink="">
      <xdr:nvSpPr>
        <xdr:cNvPr id="91" name="円/楕円 90"/>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63940</xdr:rowOff>
    </xdr:from>
    <xdr:ext cx="762000" cy="259045"/>
    <xdr:sp macro="" textlink="">
      <xdr:nvSpPr>
        <xdr:cNvPr id="92" name="テキスト ボックス 91"/>
        <xdr:cNvSpPr txBox="1"/>
      </xdr:nvSpPr>
      <xdr:spPr>
        <a:xfrm>
          <a:off x="1955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132927</xdr:rowOff>
    </xdr:from>
    <xdr:to>
      <xdr:col>2</xdr:col>
      <xdr:colOff>127000</xdr:colOff>
      <xdr:row>44</xdr:row>
      <xdr:rowOff>63077</xdr:rowOff>
    </xdr:to>
    <xdr:sp macro="" textlink="">
      <xdr:nvSpPr>
        <xdr:cNvPr id="93" name="円/楕円 92"/>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47854</xdr:rowOff>
    </xdr:from>
    <xdr:ext cx="762000" cy="259045"/>
    <xdr:sp macro="" textlink="">
      <xdr:nvSpPr>
        <xdr:cNvPr id="94" name="テキスト ボックス 93"/>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扶助費及び公債費の増加と、地方税、普通交付税及び臨時財政対策債の減少により、平成２５年度から２．４％増加の８５．５％となっている。かろうじて類似団体平均を下回っているものの、今後とも</a:t>
          </a:r>
          <a:r>
            <a:rPr kumimoji="1" lang="ja-JP" altLang="ja-JP" sz="1300">
              <a:solidFill>
                <a:schemeClr val="dk1"/>
              </a:solidFill>
              <a:effectLst/>
              <a:latin typeface="+mn-lt"/>
              <a:ea typeface="+mn-ea"/>
              <a:cs typeface="+mn-cs"/>
            </a:rPr>
            <a:t>地方税</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普通交付税</a:t>
          </a:r>
          <a:r>
            <a:rPr kumimoji="1" lang="ja-JP" altLang="en-US" sz="1300">
              <a:solidFill>
                <a:schemeClr val="dk1"/>
              </a:solidFill>
              <a:effectLst/>
              <a:latin typeface="+mn-lt"/>
              <a:ea typeface="+mn-ea"/>
              <a:cs typeface="+mn-cs"/>
            </a:rPr>
            <a:t>の増加は期待できないことから比率の増加が懸念される。引き続き事務事業の見直しを進めるとともに、優先度の低い事務事業については廃止・縮小を進め、経常経費の削減に努める。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118321</xdr:rowOff>
    </xdr:from>
    <xdr:to>
      <xdr:col>7</xdr:col>
      <xdr:colOff>152400</xdr:colOff>
      <xdr:row>64</xdr:row>
      <xdr:rowOff>43392</xdr:rowOff>
    </xdr:to>
    <xdr:cxnSp macro="">
      <xdr:nvCxnSpPr>
        <xdr:cNvPr id="129" name="直線コネクタ 128"/>
        <xdr:cNvCxnSpPr/>
      </xdr:nvCxnSpPr>
      <xdr:spPr>
        <a:xfrm>
          <a:off x="4114800" y="10919671"/>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63</xdr:row>
      <xdr:rowOff>118321</xdr:rowOff>
    </xdr:to>
    <xdr:cxnSp macro="">
      <xdr:nvCxnSpPr>
        <xdr:cNvPr id="132" name="直線コネクタ 131"/>
        <xdr:cNvCxnSpPr/>
      </xdr:nvCxnSpPr>
      <xdr:spPr>
        <a:xfrm>
          <a:off x="3225800" y="1088749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70062</xdr:rowOff>
    </xdr:from>
    <xdr:to>
      <xdr:col>4</xdr:col>
      <xdr:colOff>482600</xdr:colOff>
      <xdr:row>63</xdr:row>
      <xdr:rowOff>86148</xdr:rowOff>
    </xdr:to>
    <xdr:cxnSp macro="">
      <xdr:nvCxnSpPr>
        <xdr:cNvPr id="135" name="直線コネクタ 134"/>
        <xdr:cNvCxnSpPr/>
      </xdr:nvCxnSpPr>
      <xdr:spPr>
        <a:xfrm>
          <a:off x="2336800" y="108714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63</xdr:row>
      <xdr:rowOff>70062</xdr:rowOff>
    </xdr:to>
    <xdr:cxnSp macro="">
      <xdr:nvCxnSpPr>
        <xdr:cNvPr id="138" name="直線コネクタ 137"/>
        <xdr:cNvCxnSpPr/>
      </xdr:nvCxnSpPr>
      <xdr:spPr>
        <a:xfrm>
          <a:off x="1447800" y="1073467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164042</xdr:rowOff>
    </xdr:from>
    <xdr:to>
      <xdr:col>7</xdr:col>
      <xdr:colOff>203200</xdr:colOff>
      <xdr:row>64</xdr:row>
      <xdr:rowOff>94192</xdr:rowOff>
    </xdr:to>
    <xdr:sp macro="" textlink="">
      <xdr:nvSpPr>
        <xdr:cNvPr id="148" name="円/楕円 147"/>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9119</xdr:rowOff>
    </xdr:from>
    <xdr:ext cx="762000" cy="259045"/>
    <xdr:sp macro="" textlink="">
      <xdr:nvSpPr>
        <xdr:cNvPr id="149" name="財政構造の弾力性該当値テキスト"/>
        <xdr:cNvSpPr txBox="1"/>
      </xdr:nvSpPr>
      <xdr:spPr>
        <a:xfrm>
          <a:off x="50419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67521</xdr:rowOff>
    </xdr:from>
    <xdr:to>
      <xdr:col>6</xdr:col>
      <xdr:colOff>50800</xdr:colOff>
      <xdr:row>63</xdr:row>
      <xdr:rowOff>169121</xdr:rowOff>
    </xdr:to>
    <xdr:sp macro="" textlink="">
      <xdr:nvSpPr>
        <xdr:cNvPr id="150" name="円/楕円 149"/>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7848</xdr:rowOff>
    </xdr:from>
    <xdr:ext cx="736600" cy="259045"/>
    <xdr:sp macro="" textlink="">
      <xdr:nvSpPr>
        <xdr:cNvPr id="151" name="テキスト ボックス 150"/>
        <xdr:cNvSpPr txBox="1"/>
      </xdr:nvSpPr>
      <xdr:spPr>
        <a:xfrm>
          <a:off x="3733800" y="1063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35348</xdr:rowOff>
    </xdr:from>
    <xdr:to>
      <xdr:col>4</xdr:col>
      <xdr:colOff>533400</xdr:colOff>
      <xdr:row>63</xdr:row>
      <xdr:rowOff>136948</xdr:rowOff>
    </xdr:to>
    <xdr:sp macro="" textlink="">
      <xdr:nvSpPr>
        <xdr:cNvPr id="152" name="円/楕円 151"/>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147125</xdr:rowOff>
    </xdr:from>
    <xdr:ext cx="762000" cy="259045"/>
    <xdr:sp macro="" textlink="">
      <xdr:nvSpPr>
        <xdr:cNvPr id="153" name="テキスト ボックス 152"/>
        <xdr:cNvSpPr txBox="1"/>
      </xdr:nvSpPr>
      <xdr:spPr>
        <a:xfrm>
          <a:off x="2844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19262</xdr:rowOff>
    </xdr:from>
    <xdr:to>
      <xdr:col>3</xdr:col>
      <xdr:colOff>330200</xdr:colOff>
      <xdr:row>63</xdr:row>
      <xdr:rowOff>120862</xdr:rowOff>
    </xdr:to>
    <xdr:sp macro="" textlink="">
      <xdr:nvSpPr>
        <xdr:cNvPr id="154" name="円/楕円 153"/>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131039</xdr:rowOff>
    </xdr:from>
    <xdr:ext cx="762000" cy="259045"/>
    <xdr:sp macro="" textlink="">
      <xdr:nvSpPr>
        <xdr:cNvPr id="155" name="テキスト ボックス 154"/>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56" name="円/楕円 155"/>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57" name="テキスト ボックス 156"/>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比較で低く推移しているが、平成２５年度から５，９７８円増加の１２７，１８７円となっている。これは公共施設の修繕料及び各種委託料が増加したことに伴うものである。人件費については退職者数と新規採用者数とのバランスをとりながらの職員採用を検討し、物件費については平成２８年度に策定を計画している公共施設等総合管理計画に基づき費用の削減に努めることから、今後も大きく変動することはないと予想さ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64677</xdr:rowOff>
    </xdr:from>
    <xdr:to>
      <xdr:col>7</xdr:col>
      <xdr:colOff>152400</xdr:colOff>
      <xdr:row>81</xdr:row>
      <xdr:rowOff>74980</xdr:rowOff>
    </xdr:to>
    <xdr:cxnSp macro="">
      <xdr:nvCxnSpPr>
        <xdr:cNvPr id="193" name="直線コネクタ 192"/>
        <xdr:cNvCxnSpPr/>
      </xdr:nvCxnSpPr>
      <xdr:spPr>
        <a:xfrm>
          <a:off x="4114800" y="13952127"/>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64677</xdr:rowOff>
    </xdr:from>
    <xdr:to>
      <xdr:col>6</xdr:col>
      <xdr:colOff>0</xdr:colOff>
      <xdr:row>81</xdr:row>
      <xdr:rowOff>68380</xdr:rowOff>
    </xdr:to>
    <xdr:cxnSp macro="">
      <xdr:nvCxnSpPr>
        <xdr:cNvPr id="196" name="直線コネクタ 195"/>
        <xdr:cNvCxnSpPr/>
      </xdr:nvCxnSpPr>
      <xdr:spPr>
        <a:xfrm flipV="1">
          <a:off x="3225800" y="1395212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68380</xdr:rowOff>
    </xdr:from>
    <xdr:to>
      <xdr:col>4</xdr:col>
      <xdr:colOff>482600</xdr:colOff>
      <xdr:row>81</xdr:row>
      <xdr:rowOff>75521</xdr:rowOff>
    </xdr:to>
    <xdr:cxnSp macro="">
      <xdr:nvCxnSpPr>
        <xdr:cNvPr id="199" name="直線コネクタ 198"/>
        <xdr:cNvCxnSpPr/>
      </xdr:nvCxnSpPr>
      <xdr:spPr>
        <a:xfrm flipV="1">
          <a:off x="2336800" y="13955830"/>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50778</xdr:rowOff>
    </xdr:from>
    <xdr:to>
      <xdr:col>3</xdr:col>
      <xdr:colOff>279400</xdr:colOff>
      <xdr:row>81</xdr:row>
      <xdr:rowOff>75521</xdr:rowOff>
    </xdr:to>
    <xdr:cxnSp macro="">
      <xdr:nvCxnSpPr>
        <xdr:cNvPr id="202" name="直線コネクタ 201"/>
        <xdr:cNvCxnSpPr/>
      </xdr:nvCxnSpPr>
      <xdr:spPr>
        <a:xfrm>
          <a:off x="1447800" y="13938228"/>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24180</xdr:rowOff>
    </xdr:from>
    <xdr:to>
      <xdr:col>7</xdr:col>
      <xdr:colOff>203200</xdr:colOff>
      <xdr:row>81</xdr:row>
      <xdr:rowOff>125780</xdr:rowOff>
    </xdr:to>
    <xdr:sp macro="" textlink="">
      <xdr:nvSpPr>
        <xdr:cNvPr id="212" name="円/楕円 211"/>
        <xdr:cNvSpPr/>
      </xdr:nvSpPr>
      <xdr:spPr>
        <a:xfrm>
          <a:off x="4902200" y="139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116907</xdr:rowOff>
    </xdr:from>
    <xdr:ext cx="762000" cy="259045"/>
    <xdr:sp macro="" textlink="">
      <xdr:nvSpPr>
        <xdr:cNvPr id="213" name="人件費・物件費等の状況該当値テキスト"/>
        <xdr:cNvSpPr txBox="1"/>
      </xdr:nvSpPr>
      <xdr:spPr>
        <a:xfrm>
          <a:off x="5041900" y="138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13877</xdr:rowOff>
    </xdr:from>
    <xdr:to>
      <xdr:col>6</xdr:col>
      <xdr:colOff>50800</xdr:colOff>
      <xdr:row>81</xdr:row>
      <xdr:rowOff>115477</xdr:rowOff>
    </xdr:to>
    <xdr:sp macro="" textlink="">
      <xdr:nvSpPr>
        <xdr:cNvPr id="214" name="円/楕円 213"/>
        <xdr:cNvSpPr/>
      </xdr:nvSpPr>
      <xdr:spPr>
        <a:xfrm>
          <a:off x="4064000" y="13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125654</xdr:rowOff>
    </xdr:from>
    <xdr:ext cx="736600" cy="259045"/>
    <xdr:sp macro="" textlink="">
      <xdr:nvSpPr>
        <xdr:cNvPr id="215" name="テキスト ボックス 214"/>
        <xdr:cNvSpPr txBox="1"/>
      </xdr:nvSpPr>
      <xdr:spPr>
        <a:xfrm>
          <a:off x="3733800" y="1367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17580</xdr:rowOff>
    </xdr:from>
    <xdr:to>
      <xdr:col>4</xdr:col>
      <xdr:colOff>533400</xdr:colOff>
      <xdr:row>81</xdr:row>
      <xdr:rowOff>119180</xdr:rowOff>
    </xdr:to>
    <xdr:sp macro="" textlink="">
      <xdr:nvSpPr>
        <xdr:cNvPr id="216" name="円/楕円 215"/>
        <xdr:cNvSpPr/>
      </xdr:nvSpPr>
      <xdr:spPr>
        <a:xfrm>
          <a:off x="3175000" y="139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129357</xdr:rowOff>
    </xdr:from>
    <xdr:ext cx="762000" cy="259045"/>
    <xdr:sp macro="" textlink="">
      <xdr:nvSpPr>
        <xdr:cNvPr id="217" name="テキスト ボックス 216"/>
        <xdr:cNvSpPr txBox="1"/>
      </xdr:nvSpPr>
      <xdr:spPr>
        <a:xfrm>
          <a:off x="2844800" y="1367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24721</xdr:rowOff>
    </xdr:from>
    <xdr:to>
      <xdr:col>3</xdr:col>
      <xdr:colOff>330200</xdr:colOff>
      <xdr:row>81</xdr:row>
      <xdr:rowOff>126321</xdr:rowOff>
    </xdr:to>
    <xdr:sp macro="" textlink="">
      <xdr:nvSpPr>
        <xdr:cNvPr id="218" name="円/楕円 217"/>
        <xdr:cNvSpPr/>
      </xdr:nvSpPr>
      <xdr:spPr>
        <a:xfrm>
          <a:off x="2286000" y="139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136498</xdr:rowOff>
    </xdr:from>
    <xdr:ext cx="762000" cy="259045"/>
    <xdr:sp macro="" textlink="">
      <xdr:nvSpPr>
        <xdr:cNvPr id="219" name="テキスト ボックス 218"/>
        <xdr:cNvSpPr txBox="1"/>
      </xdr:nvSpPr>
      <xdr:spPr>
        <a:xfrm>
          <a:off x="1955800" y="1368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171428</xdr:rowOff>
    </xdr:from>
    <xdr:to>
      <xdr:col>2</xdr:col>
      <xdr:colOff>127000</xdr:colOff>
      <xdr:row>81</xdr:row>
      <xdr:rowOff>101578</xdr:rowOff>
    </xdr:to>
    <xdr:sp macro="" textlink="">
      <xdr:nvSpPr>
        <xdr:cNvPr id="220" name="円/楕円 219"/>
        <xdr:cNvSpPr/>
      </xdr:nvSpPr>
      <xdr:spPr>
        <a:xfrm>
          <a:off x="1397000" y="138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111755</xdr:rowOff>
    </xdr:from>
    <xdr:ext cx="762000" cy="259045"/>
    <xdr:sp macro="" textlink="">
      <xdr:nvSpPr>
        <xdr:cNvPr id="221" name="テキスト ボックス 220"/>
        <xdr:cNvSpPr txBox="1"/>
      </xdr:nvSpPr>
      <xdr:spPr>
        <a:xfrm>
          <a:off x="1066800" y="13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中最も低い指数の８５．２ポイントとなっている。これは国及び類似団体と比べ昇格のスピードが遅いことなどによるものである。今後は、適正な時期に昇格しているかを調査し、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100754</xdr:rowOff>
    </xdr:from>
    <xdr:to>
      <xdr:col>24</xdr:col>
      <xdr:colOff>558800</xdr:colOff>
      <xdr:row>82</xdr:row>
      <xdr:rowOff>39370</xdr:rowOff>
    </xdr:to>
    <xdr:cxnSp macro="">
      <xdr:nvCxnSpPr>
        <xdr:cNvPr id="255" name="直線コネクタ 254"/>
        <xdr:cNvCxnSpPr/>
      </xdr:nvCxnSpPr>
      <xdr:spPr>
        <a:xfrm flipV="1">
          <a:off x="16179800" y="1381675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39370</xdr:rowOff>
    </xdr:from>
    <xdr:to>
      <xdr:col>23</xdr:col>
      <xdr:colOff>406400</xdr:colOff>
      <xdr:row>85</xdr:row>
      <xdr:rowOff>71966</xdr:rowOff>
    </xdr:to>
    <xdr:cxnSp macro="">
      <xdr:nvCxnSpPr>
        <xdr:cNvPr id="258" name="直線コネクタ 257"/>
        <xdr:cNvCxnSpPr/>
      </xdr:nvCxnSpPr>
      <xdr:spPr>
        <a:xfrm flipV="1">
          <a:off x="15290800" y="14098270"/>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80011</xdr:rowOff>
    </xdr:to>
    <xdr:cxnSp macro="">
      <xdr:nvCxnSpPr>
        <xdr:cNvPr id="261" name="直線コネクタ 260"/>
        <xdr:cNvCxnSpPr/>
      </xdr:nvCxnSpPr>
      <xdr:spPr>
        <a:xfrm flipV="1">
          <a:off x="14401800" y="146452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168063</xdr:rowOff>
    </xdr:from>
    <xdr:to>
      <xdr:col>21</xdr:col>
      <xdr:colOff>0</xdr:colOff>
      <xdr:row>85</xdr:row>
      <xdr:rowOff>80011</xdr:rowOff>
    </xdr:to>
    <xdr:cxnSp macro="">
      <xdr:nvCxnSpPr>
        <xdr:cNvPr id="264" name="直線コネクタ 263"/>
        <xdr:cNvCxnSpPr/>
      </xdr:nvCxnSpPr>
      <xdr:spPr>
        <a:xfrm>
          <a:off x="13512800" y="14226963"/>
          <a:ext cx="889000" cy="4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49954</xdr:rowOff>
    </xdr:from>
    <xdr:to>
      <xdr:col>24</xdr:col>
      <xdr:colOff>609600</xdr:colOff>
      <xdr:row>80</xdr:row>
      <xdr:rowOff>151554</xdr:rowOff>
    </xdr:to>
    <xdr:sp macro="" textlink="">
      <xdr:nvSpPr>
        <xdr:cNvPr id="274" name="円/楕円 273"/>
        <xdr:cNvSpPr/>
      </xdr:nvSpPr>
      <xdr:spPr>
        <a:xfrm>
          <a:off x="16967200" y="137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142681</xdr:rowOff>
    </xdr:from>
    <xdr:ext cx="762000" cy="259045"/>
    <xdr:sp macro="" textlink="">
      <xdr:nvSpPr>
        <xdr:cNvPr id="275" name="給与水準   （国との比較）該当値テキスト"/>
        <xdr:cNvSpPr txBox="1"/>
      </xdr:nvSpPr>
      <xdr:spPr>
        <a:xfrm>
          <a:off x="17106900" y="1368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160020</xdr:rowOff>
    </xdr:from>
    <xdr:to>
      <xdr:col>23</xdr:col>
      <xdr:colOff>457200</xdr:colOff>
      <xdr:row>82</xdr:row>
      <xdr:rowOff>90170</xdr:rowOff>
    </xdr:to>
    <xdr:sp macro="" textlink="">
      <xdr:nvSpPr>
        <xdr:cNvPr id="276" name="円/楕円 275"/>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100347</xdr:rowOff>
    </xdr:from>
    <xdr:ext cx="736600" cy="259045"/>
    <xdr:sp macro="" textlink="">
      <xdr:nvSpPr>
        <xdr:cNvPr id="277" name="テキスト ボックス 276"/>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8" name="円/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79" name="テキスト ボックス 27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0" name="円/楕円 279"/>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1" name="テキスト ボックス 280"/>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117263</xdr:rowOff>
    </xdr:from>
    <xdr:to>
      <xdr:col>19</xdr:col>
      <xdr:colOff>533400</xdr:colOff>
      <xdr:row>83</xdr:row>
      <xdr:rowOff>47413</xdr:rowOff>
    </xdr:to>
    <xdr:sp macro="" textlink="">
      <xdr:nvSpPr>
        <xdr:cNvPr id="282" name="円/楕円 281"/>
        <xdr:cNvSpPr/>
      </xdr:nvSpPr>
      <xdr:spPr>
        <a:xfrm>
          <a:off x="13462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57590</xdr:rowOff>
    </xdr:from>
    <xdr:ext cx="762000" cy="259045"/>
    <xdr:sp macro="" textlink="">
      <xdr:nvSpPr>
        <xdr:cNvPr id="283" name="テキスト ボックス 282"/>
        <xdr:cNvSpPr txBox="1"/>
      </xdr:nvSpPr>
      <xdr:spPr>
        <a:xfrm>
          <a:off x="13131800" y="139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類似団体中５番目に低い人数となっている。これは八郎潟町自立計画に基づき職員数の削減を図ってきたもので、</a:t>
          </a:r>
          <a:r>
            <a:rPr kumimoji="1" lang="ja-JP" altLang="en-US" sz="1300">
              <a:solidFill>
                <a:schemeClr val="dk1"/>
              </a:solidFill>
              <a:effectLst/>
              <a:latin typeface="+mn-lt"/>
              <a:ea typeface="+mn-ea"/>
              <a:cs typeface="+mn-cs"/>
            </a:rPr>
            <a:t>平成２６年度には５２人（一般会計対象職員数）となっている。今後は、住民サービスの低下をまねかないよう、職員の定員管理に努める。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2661</xdr:rowOff>
    </xdr:from>
    <xdr:to>
      <xdr:col>24</xdr:col>
      <xdr:colOff>558800</xdr:colOff>
      <xdr:row>59</xdr:row>
      <xdr:rowOff>89988</xdr:rowOff>
    </xdr:to>
    <xdr:cxnSp macro="">
      <xdr:nvCxnSpPr>
        <xdr:cNvPr id="320" name="直線コネクタ 319"/>
        <xdr:cNvCxnSpPr/>
      </xdr:nvCxnSpPr>
      <xdr:spPr>
        <a:xfrm>
          <a:off x="16179800" y="10118211"/>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2661</xdr:rowOff>
    </xdr:from>
    <xdr:to>
      <xdr:col>23</xdr:col>
      <xdr:colOff>406400</xdr:colOff>
      <xdr:row>59</xdr:row>
      <xdr:rowOff>13002</xdr:rowOff>
    </xdr:to>
    <xdr:cxnSp macro="">
      <xdr:nvCxnSpPr>
        <xdr:cNvPr id="323" name="直線コネクタ 322"/>
        <xdr:cNvCxnSpPr/>
      </xdr:nvCxnSpPr>
      <xdr:spPr>
        <a:xfrm flipV="1">
          <a:off x="15290800" y="1011821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115509</xdr:rowOff>
    </xdr:from>
    <xdr:to>
      <xdr:col>22</xdr:col>
      <xdr:colOff>203200</xdr:colOff>
      <xdr:row>59</xdr:row>
      <xdr:rowOff>13002</xdr:rowOff>
    </xdr:to>
    <xdr:cxnSp macro="">
      <xdr:nvCxnSpPr>
        <xdr:cNvPr id="326" name="直線コネクタ 325"/>
        <xdr:cNvCxnSpPr/>
      </xdr:nvCxnSpPr>
      <xdr:spPr>
        <a:xfrm>
          <a:off x="14401800" y="100596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115509</xdr:rowOff>
    </xdr:from>
    <xdr:to>
      <xdr:col>21</xdr:col>
      <xdr:colOff>0</xdr:colOff>
      <xdr:row>58</xdr:row>
      <xdr:rowOff>120106</xdr:rowOff>
    </xdr:to>
    <xdr:cxnSp macro="">
      <xdr:nvCxnSpPr>
        <xdr:cNvPr id="329" name="直線コネクタ 328"/>
        <xdr:cNvCxnSpPr/>
      </xdr:nvCxnSpPr>
      <xdr:spPr>
        <a:xfrm flipV="1">
          <a:off x="13512800" y="1005960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39188</xdr:rowOff>
    </xdr:from>
    <xdr:to>
      <xdr:col>24</xdr:col>
      <xdr:colOff>609600</xdr:colOff>
      <xdr:row>59</xdr:row>
      <xdr:rowOff>140788</xdr:rowOff>
    </xdr:to>
    <xdr:sp macro="" textlink="">
      <xdr:nvSpPr>
        <xdr:cNvPr id="339" name="円/楕円 338"/>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55715</xdr:rowOff>
    </xdr:from>
    <xdr:ext cx="762000" cy="259045"/>
    <xdr:sp macro="" textlink="">
      <xdr:nvSpPr>
        <xdr:cNvPr id="340" name="定員管理の状況該当値テキスト"/>
        <xdr:cNvSpPr txBox="1"/>
      </xdr:nvSpPr>
      <xdr:spPr>
        <a:xfrm>
          <a:off x="17106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123311</xdr:rowOff>
    </xdr:from>
    <xdr:to>
      <xdr:col>23</xdr:col>
      <xdr:colOff>457200</xdr:colOff>
      <xdr:row>59</xdr:row>
      <xdr:rowOff>53461</xdr:rowOff>
    </xdr:to>
    <xdr:sp macro="" textlink="">
      <xdr:nvSpPr>
        <xdr:cNvPr id="341" name="円/楕円 340"/>
        <xdr:cNvSpPr/>
      </xdr:nvSpPr>
      <xdr:spPr>
        <a:xfrm>
          <a:off x="161290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63638</xdr:rowOff>
    </xdr:from>
    <xdr:ext cx="736600" cy="259045"/>
    <xdr:sp macro="" textlink="">
      <xdr:nvSpPr>
        <xdr:cNvPr id="342" name="テキスト ボックス 341"/>
        <xdr:cNvSpPr txBox="1"/>
      </xdr:nvSpPr>
      <xdr:spPr>
        <a:xfrm>
          <a:off x="15798800" y="983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133652</xdr:rowOff>
    </xdr:from>
    <xdr:to>
      <xdr:col>22</xdr:col>
      <xdr:colOff>254000</xdr:colOff>
      <xdr:row>59</xdr:row>
      <xdr:rowOff>63802</xdr:rowOff>
    </xdr:to>
    <xdr:sp macro="" textlink="">
      <xdr:nvSpPr>
        <xdr:cNvPr id="343" name="円/楕円 342"/>
        <xdr:cNvSpPr/>
      </xdr:nvSpPr>
      <xdr:spPr>
        <a:xfrm>
          <a:off x="15240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73979</xdr:rowOff>
    </xdr:from>
    <xdr:ext cx="762000" cy="259045"/>
    <xdr:sp macro="" textlink="">
      <xdr:nvSpPr>
        <xdr:cNvPr id="344" name="テキスト ボックス 343"/>
        <xdr:cNvSpPr txBox="1"/>
      </xdr:nvSpPr>
      <xdr:spPr>
        <a:xfrm>
          <a:off x="14909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64709</xdr:rowOff>
    </xdr:from>
    <xdr:to>
      <xdr:col>21</xdr:col>
      <xdr:colOff>50800</xdr:colOff>
      <xdr:row>58</xdr:row>
      <xdr:rowOff>166309</xdr:rowOff>
    </xdr:to>
    <xdr:sp macro="" textlink="">
      <xdr:nvSpPr>
        <xdr:cNvPr id="345" name="円/楕円 344"/>
        <xdr:cNvSpPr/>
      </xdr:nvSpPr>
      <xdr:spPr>
        <a:xfrm>
          <a:off x="14351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5036</xdr:rowOff>
    </xdr:from>
    <xdr:ext cx="762000" cy="259045"/>
    <xdr:sp macro="" textlink="">
      <xdr:nvSpPr>
        <xdr:cNvPr id="346" name="テキスト ボックス 345"/>
        <xdr:cNvSpPr txBox="1"/>
      </xdr:nvSpPr>
      <xdr:spPr>
        <a:xfrm>
          <a:off x="14020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69306</xdr:rowOff>
    </xdr:from>
    <xdr:to>
      <xdr:col>19</xdr:col>
      <xdr:colOff>533400</xdr:colOff>
      <xdr:row>58</xdr:row>
      <xdr:rowOff>170906</xdr:rowOff>
    </xdr:to>
    <xdr:sp macro="" textlink="">
      <xdr:nvSpPr>
        <xdr:cNvPr id="347" name="円/楕円 346"/>
        <xdr:cNvSpPr/>
      </xdr:nvSpPr>
      <xdr:spPr>
        <a:xfrm>
          <a:off x="13462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9633</xdr:rowOff>
    </xdr:from>
    <xdr:ext cx="762000" cy="259045"/>
    <xdr:sp macro="" textlink="">
      <xdr:nvSpPr>
        <xdr:cNvPr id="348" name="テキスト ボックス 347"/>
        <xdr:cNvSpPr txBox="1"/>
      </xdr:nvSpPr>
      <xdr:spPr>
        <a:xfrm>
          <a:off x="13131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年々緩やかに減少し、平成２６年度には１０．１％となっているが、類似団体平均を０．６％上回っている。将来負担比率と同様</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新規事業の実施をできる限り控え、地方債の発行の抑制により財政の健全化</a:t>
          </a:r>
          <a:r>
            <a:rPr kumimoji="1" lang="ja-JP" altLang="en-US" sz="1300">
              <a:solidFill>
                <a:schemeClr val="dk1"/>
              </a:solidFill>
              <a:effectLst/>
              <a:latin typeface="+mn-lt"/>
              <a:ea typeface="+mn-ea"/>
              <a:cs typeface="+mn-cs"/>
            </a:rPr>
            <a:t>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41</xdr:row>
      <xdr:rowOff>44027</xdr:rowOff>
    </xdr:to>
    <xdr:cxnSp macro="">
      <xdr:nvCxnSpPr>
        <xdr:cNvPr id="382" name="直線コネクタ 381"/>
        <xdr:cNvCxnSpPr/>
      </xdr:nvCxnSpPr>
      <xdr:spPr>
        <a:xfrm flipV="1">
          <a:off x="16179800" y="69930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124460</xdr:rowOff>
    </xdr:to>
    <xdr:cxnSp macro="">
      <xdr:nvCxnSpPr>
        <xdr:cNvPr id="385" name="直線コネクタ 384"/>
        <xdr:cNvCxnSpPr/>
      </xdr:nvCxnSpPr>
      <xdr:spPr>
        <a:xfrm flipV="1">
          <a:off x="15290800" y="70734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113877</xdr:rowOff>
    </xdr:to>
    <xdr:cxnSp macro="">
      <xdr:nvCxnSpPr>
        <xdr:cNvPr id="388" name="直線コネクタ 387"/>
        <xdr:cNvCxnSpPr/>
      </xdr:nvCxnSpPr>
      <xdr:spPr>
        <a:xfrm flipV="1">
          <a:off x="14401800" y="71539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103294</xdr:rowOff>
    </xdr:to>
    <xdr:cxnSp macro="">
      <xdr:nvCxnSpPr>
        <xdr:cNvPr id="391" name="直線コネクタ 390"/>
        <xdr:cNvCxnSpPr/>
      </xdr:nvCxnSpPr>
      <xdr:spPr>
        <a:xfrm flipV="1">
          <a:off x="13512800" y="73147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401" name="円/楕円 400"/>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56321</xdr:rowOff>
    </xdr:from>
    <xdr:ext cx="762000" cy="259045"/>
    <xdr:sp macro="" textlink="">
      <xdr:nvSpPr>
        <xdr:cNvPr id="402"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3" name="円/楕円 402"/>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404" name="テキスト ボックス 403"/>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5" name="円/楕円 404"/>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6" name="テキスト ボックス 405"/>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7" name="円/楕円 406"/>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08" name="テキスト ボックス 407"/>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409" name="円/楕円 408"/>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410" name="テキスト ボックス 409"/>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への積立による充当可能基金の増加等により、将来負担比率がなしとなっている。今後とも次世代への負担を少しでも軽減するよう、新規事業の実施をできる限り控え、地方債の発行の抑制により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111929</xdr:rowOff>
    </xdr:from>
    <xdr:to>
      <xdr:col>23</xdr:col>
      <xdr:colOff>406400</xdr:colOff>
      <xdr:row>14</xdr:row>
      <xdr:rowOff>121581</xdr:rowOff>
    </xdr:to>
    <xdr:cxnSp macro="">
      <xdr:nvCxnSpPr>
        <xdr:cNvPr id="444" name="直線コネクタ 443"/>
        <xdr:cNvCxnSpPr/>
      </xdr:nvCxnSpPr>
      <xdr:spPr>
        <a:xfrm flipV="1">
          <a:off x="15290800" y="251222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121581</xdr:rowOff>
    </xdr:from>
    <xdr:to>
      <xdr:col>22</xdr:col>
      <xdr:colOff>203200</xdr:colOff>
      <xdr:row>15</xdr:row>
      <xdr:rowOff>171323</xdr:rowOff>
    </xdr:to>
    <xdr:cxnSp macro="">
      <xdr:nvCxnSpPr>
        <xdr:cNvPr id="447" name="直線コネクタ 446"/>
        <xdr:cNvCxnSpPr/>
      </xdr:nvCxnSpPr>
      <xdr:spPr>
        <a:xfrm flipV="1">
          <a:off x="14401800" y="252188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49" name="テキスト ボックス 448"/>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171323</xdr:rowOff>
    </xdr:from>
    <xdr:to>
      <xdr:col>21</xdr:col>
      <xdr:colOff>0</xdr:colOff>
      <xdr:row>17</xdr:row>
      <xdr:rowOff>66506</xdr:rowOff>
    </xdr:to>
    <xdr:cxnSp macro="">
      <xdr:nvCxnSpPr>
        <xdr:cNvPr id="450" name="直線コネクタ 449"/>
        <xdr:cNvCxnSpPr/>
      </xdr:nvCxnSpPr>
      <xdr:spPr>
        <a:xfrm flipV="1">
          <a:off x="13512800" y="2743073"/>
          <a:ext cx="889000" cy="23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2" name="テキスト ボックス 451"/>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3" name="フローチャート : 判断 452"/>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4" name="テキスト ボックス 453"/>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5" name="フローチャート :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6" name="テキスト ボックス 455"/>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61129</xdr:rowOff>
    </xdr:from>
    <xdr:to>
      <xdr:col>23</xdr:col>
      <xdr:colOff>457200</xdr:colOff>
      <xdr:row>14</xdr:row>
      <xdr:rowOff>162729</xdr:rowOff>
    </xdr:to>
    <xdr:sp macro="" textlink="">
      <xdr:nvSpPr>
        <xdr:cNvPr id="462" name="円/楕円 461"/>
        <xdr:cNvSpPr/>
      </xdr:nvSpPr>
      <xdr:spPr>
        <a:xfrm>
          <a:off x="16129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1456</xdr:rowOff>
    </xdr:from>
    <xdr:ext cx="736600" cy="259045"/>
    <xdr:sp macro="" textlink="">
      <xdr:nvSpPr>
        <xdr:cNvPr id="463" name="テキスト ボックス 462"/>
        <xdr:cNvSpPr txBox="1"/>
      </xdr:nvSpPr>
      <xdr:spPr>
        <a:xfrm>
          <a:off x="15798800" y="223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70781</xdr:rowOff>
    </xdr:from>
    <xdr:to>
      <xdr:col>22</xdr:col>
      <xdr:colOff>254000</xdr:colOff>
      <xdr:row>15</xdr:row>
      <xdr:rowOff>931</xdr:rowOff>
    </xdr:to>
    <xdr:sp macro="" textlink="">
      <xdr:nvSpPr>
        <xdr:cNvPr id="464" name="円/楕円 463"/>
        <xdr:cNvSpPr/>
      </xdr:nvSpPr>
      <xdr:spPr>
        <a:xfrm>
          <a:off x="15240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11108</xdr:rowOff>
    </xdr:from>
    <xdr:ext cx="762000" cy="259045"/>
    <xdr:sp macro="" textlink="">
      <xdr:nvSpPr>
        <xdr:cNvPr id="465" name="テキスト ボックス 464"/>
        <xdr:cNvSpPr txBox="1"/>
      </xdr:nvSpPr>
      <xdr:spPr>
        <a:xfrm>
          <a:off x="14909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120523</xdr:rowOff>
    </xdr:from>
    <xdr:to>
      <xdr:col>21</xdr:col>
      <xdr:colOff>50800</xdr:colOff>
      <xdr:row>16</xdr:row>
      <xdr:rowOff>50673</xdr:rowOff>
    </xdr:to>
    <xdr:sp macro="" textlink="">
      <xdr:nvSpPr>
        <xdr:cNvPr id="466" name="円/楕円 465"/>
        <xdr:cNvSpPr/>
      </xdr:nvSpPr>
      <xdr:spPr>
        <a:xfrm>
          <a:off x="14351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35450</xdr:rowOff>
    </xdr:from>
    <xdr:ext cx="762000" cy="259045"/>
    <xdr:sp macro="" textlink="">
      <xdr:nvSpPr>
        <xdr:cNvPr id="467" name="テキスト ボックス 466"/>
        <xdr:cNvSpPr txBox="1"/>
      </xdr:nvSpPr>
      <xdr:spPr>
        <a:xfrm>
          <a:off x="14020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68" name="円/楕円 467"/>
        <xdr:cNvSpPr/>
      </xdr:nvSpPr>
      <xdr:spPr>
        <a:xfrm>
          <a:off x="13462000" y="29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9" name="テキスト ボックス 468"/>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6,332
6,313
17.00
4,084,834
3,868,285
211,923
2,074,107
3,190,287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比較で低く推移し、平成２５年度から０．４ポイント減少の２０．３ポイントとなっている。これは平成２５年度の退職者４人に対し、平成２６年度の新規採用者２人及び再任用職員２人による人件費の減などに伴うものある。今後は住民サービスの低下をまねかないよう職員の定員管理及び給与水準の適正化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81280</xdr:rowOff>
    </xdr:from>
    <xdr:to>
      <xdr:col>7</xdr:col>
      <xdr:colOff>15875</xdr:colOff>
      <xdr:row>37</xdr:row>
      <xdr:rowOff>96520</xdr:rowOff>
    </xdr:to>
    <xdr:cxnSp macro="">
      <xdr:nvCxnSpPr>
        <xdr:cNvPr id="63" name="直線コネクタ 62"/>
        <xdr:cNvCxnSpPr/>
      </xdr:nvCxnSpPr>
      <xdr:spPr>
        <a:xfrm flipV="1">
          <a:off x="3987800" y="6424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81280</xdr:rowOff>
    </xdr:from>
    <xdr:to>
      <xdr:col>5</xdr:col>
      <xdr:colOff>549275</xdr:colOff>
      <xdr:row>37</xdr:row>
      <xdr:rowOff>96520</xdr:rowOff>
    </xdr:to>
    <xdr:cxnSp macro="">
      <xdr:nvCxnSpPr>
        <xdr:cNvPr id="66" name="直線コネクタ 65"/>
        <xdr:cNvCxnSpPr/>
      </xdr:nvCxnSpPr>
      <xdr:spPr>
        <a:xfrm>
          <a:off x="3098800" y="6424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81280</xdr:rowOff>
    </xdr:from>
    <xdr:to>
      <xdr:col>4</xdr:col>
      <xdr:colOff>346075</xdr:colOff>
      <xdr:row>37</xdr:row>
      <xdr:rowOff>104140</xdr:rowOff>
    </xdr:to>
    <xdr:cxnSp macro="">
      <xdr:nvCxnSpPr>
        <xdr:cNvPr id="69" name="直線コネクタ 68"/>
        <xdr:cNvCxnSpPr/>
      </xdr:nvCxnSpPr>
      <xdr:spPr>
        <a:xfrm flipV="1">
          <a:off x="2209800" y="6424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35560</xdr:rowOff>
    </xdr:from>
    <xdr:to>
      <xdr:col>3</xdr:col>
      <xdr:colOff>142875</xdr:colOff>
      <xdr:row>37</xdr:row>
      <xdr:rowOff>104140</xdr:rowOff>
    </xdr:to>
    <xdr:cxnSp macro="">
      <xdr:nvCxnSpPr>
        <xdr:cNvPr id="72" name="直線コネクタ 71"/>
        <xdr:cNvCxnSpPr/>
      </xdr:nvCxnSpPr>
      <xdr:spPr>
        <a:xfrm>
          <a:off x="1320800" y="6379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30480</xdr:rowOff>
    </xdr:from>
    <xdr:to>
      <xdr:col>7</xdr:col>
      <xdr:colOff>66675</xdr:colOff>
      <xdr:row>37</xdr:row>
      <xdr:rowOff>132080</xdr:rowOff>
    </xdr:to>
    <xdr:sp macro="" textlink="">
      <xdr:nvSpPr>
        <xdr:cNvPr id="82" name="円/楕円 81"/>
        <xdr:cNvSpPr/>
      </xdr:nvSpPr>
      <xdr:spPr>
        <a:xfrm>
          <a:off x="47752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47007</xdr:rowOff>
    </xdr:from>
    <xdr:ext cx="762000" cy="259045"/>
    <xdr:sp macro="" textlink="">
      <xdr:nvSpPr>
        <xdr:cNvPr id="83" name="人件費該当値テキスト"/>
        <xdr:cNvSpPr txBox="1"/>
      </xdr:nvSpPr>
      <xdr:spPr>
        <a:xfrm>
          <a:off x="4914900" y="621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45720</xdr:rowOff>
    </xdr:from>
    <xdr:to>
      <xdr:col>5</xdr:col>
      <xdr:colOff>600075</xdr:colOff>
      <xdr:row>37</xdr:row>
      <xdr:rowOff>147320</xdr:rowOff>
    </xdr:to>
    <xdr:sp macro="" textlink="">
      <xdr:nvSpPr>
        <xdr:cNvPr id="84" name="円/楕円 83"/>
        <xdr:cNvSpPr/>
      </xdr:nvSpPr>
      <xdr:spPr>
        <a:xfrm>
          <a:off x="39370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157497</xdr:rowOff>
    </xdr:from>
    <xdr:ext cx="736600" cy="259045"/>
    <xdr:sp macro="" textlink="">
      <xdr:nvSpPr>
        <xdr:cNvPr id="85" name="テキスト ボックス 84"/>
        <xdr:cNvSpPr txBox="1"/>
      </xdr:nvSpPr>
      <xdr:spPr>
        <a:xfrm>
          <a:off x="3606800" y="615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30480</xdr:rowOff>
    </xdr:from>
    <xdr:to>
      <xdr:col>4</xdr:col>
      <xdr:colOff>396875</xdr:colOff>
      <xdr:row>37</xdr:row>
      <xdr:rowOff>132080</xdr:rowOff>
    </xdr:to>
    <xdr:sp macro="" textlink="">
      <xdr:nvSpPr>
        <xdr:cNvPr id="86" name="円/楕円 85"/>
        <xdr:cNvSpPr/>
      </xdr:nvSpPr>
      <xdr:spPr>
        <a:xfrm>
          <a:off x="3048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142257</xdr:rowOff>
    </xdr:from>
    <xdr:ext cx="762000" cy="259045"/>
    <xdr:sp macro="" textlink="">
      <xdr:nvSpPr>
        <xdr:cNvPr id="87" name="テキスト ボックス 86"/>
        <xdr:cNvSpPr txBox="1"/>
      </xdr:nvSpPr>
      <xdr:spPr>
        <a:xfrm>
          <a:off x="2717800" y="614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53340</xdr:rowOff>
    </xdr:from>
    <xdr:to>
      <xdr:col>3</xdr:col>
      <xdr:colOff>193675</xdr:colOff>
      <xdr:row>37</xdr:row>
      <xdr:rowOff>154940</xdr:rowOff>
    </xdr:to>
    <xdr:sp macro="" textlink="">
      <xdr:nvSpPr>
        <xdr:cNvPr id="88" name="円/楕円 87"/>
        <xdr:cNvSpPr/>
      </xdr:nvSpPr>
      <xdr:spPr>
        <a:xfrm>
          <a:off x="2159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165117</xdr:rowOff>
    </xdr:from>
    <xdr:ext cx="762000" cy="259045"/>
    <xdr:sp macro="" textlink="">
      <xdr:nvSpPr>
        <xdr:cNvPr id="89" name="テキスト ボックス 88"/>
        <xdr:cNvSpPr txBox="1"/>
      </xdr:nvSpPr>
      <xdr:spPr>
        <a:xfrm>
          <a:off x="1828800" y="61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156210</xdr:rowOff>
    </xdr:from>
    <xdr:to>
      <xdr:col>1</xdr:col>
      <xdr:colOff>676275</xdr:colOff>
      <xdr:row>37</xdr:row>
      <xdr:rowOff>86360</xdr:rowOff>
    </xdr:to>
    <xdr:sp macro="" textlink="">
      <xdr:nvSpPr>
        <xdr:cNvPr id="90" name="円/楕円 89"/>
        <xdr:cNvSpPr/>
      </xdr:nvSpPr>
      <xdr:spPr>
        <a:xfrm>
          <a:off x="1270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96537</xdr:rowOff>
    </xdr:from>
    <xdr:ext cx="762000" cy="259045"/>
    <xdr:sp macro="" textlink="">
      <xdr:nvSpPr>
        <xdr:cNvPr id="91" name="テキスト ボックス 90"/>
        <xdr:cNvSpPr txBox="1"/>
      </xdr:nvSpPr>
      <xdr:spPr>
        <a:xfrm>
          <a:off x="93980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比較で低くなっているが、平成２５年度から０．３ポイント増加の１２．１ポイントとなっている。これは公共施設の修繕料及び各種委託料が増加したことに伴うものである。平成２８年度に策定を計画している公共施設等総合管理計画に基づき費用の削減を図り財政の健全化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115570</xdr:rowOff>
    </xdr:from>
    <xdr:to>
      <xdr:col>24</xdr:col>
      <xdr:colOff>31750</xdr:colOff>
      <xdr:row>14</xdr:row>
      <xdr:rowOff>132715</xdr:rowOff>
    </xdr:to>
    <xdr:cxnSp macro="">
      <xdr:nvCxnSpPr>
        <xdr:cNvPr id="120" name="直線コネクタ 119"/>
        <xdr:cNvCxnSpPr/>
      </xdr:nvCxnSpPr>
      <xdr:spPr>
        <a:xfrm>
          <a:off x="15671800" y="25158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115570</xdr:rowOff>
    </xdr:from>
    <xdr:to>
      <xdr:col>22</xdr:col>
      <xdr:colOff>565150</xdr:colOff>
      <xdr:row>14</xdr:row>
      <xdr:rowOff>149860</xdr:rowOff>
    </xdr:to>
    <xdr:cxnSp macro="">
      <xdr:nvCxnSpPr>
        <xdr:cNvPr id="123" name="直線コネクタ 122"/>
        <xdr:cNvCxnSpPr/>
      </xdr:nvCxnSpPr>
      <xdr:spPr>
        <a:xfrm flipV="1">
          <a:off x="14782800" y="2515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14</xdr:row>
      <xdr:rowOff>149860</xdr:rowOff>
    </xdr:to>
    <xdr:cxnSp macro="">
      <xdr:nvCxnSpPr>
        <xdr:cNvPr id="126" name="直線コネクタ 125"/>
        <xdr:cNvCxnSpPr/>
      </xdr:nvCxnSpPr>
      <xdr:spPr>
        <a:xfrm>
          <a:off x="13893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92710</xdr:rowOff>
    </xdr:from>
    <xdr:to>
      <xdr:col>20</xdr:col>
      <xdr:colOff>158750</xdr:colOff>
      <xdr:row>14</xdr:row>
      <xdr:rowOff>149860</xdr:rowOff>
    </xdr:to>
    <xdr:cxnSp macro="">
      <xdr:nvCxnSpPr>
        <xdr:cNvPr id="129" name="直線コネクタ 128"/>
        <xdr:cNvCxnSpPr/>
      </xdr:nvCxnSpPr>
      <xdr:spPr>
        <a:xfrm>
          <a:off x="13004800" y="2493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81915</xdr:rowOff>
    </xdr:from>
    <xdr:to>
      <xdr:col>24</xdr:col>
      <xdr:colOff>82550</xdr:colOff>
      <xdr:row>15</xdr:row>
      <xdr:rowOff>12065</xdr:rowOff>
    </xdr:to>
    <xdr:sp macro="" textlink="">
      <xdr:nvSpPr>
        <xdr:cNvPr id="139" name="円/楕円 138"/>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98442</xdr:rowOff>
    </xdr:from>
    <xdr:ext cx="762000" cy="259045"/>
    <xdr:sp macro="" textlink="">
      <xdr:nvSpPr>
        <xdr:cNvPr id="140" name="物件費該当値テキスト"/>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64770</xdr:rowOff>
    </xdr:from>
    <xdr:to>
      <xdr:col>22</xdr:col>
      <xdr:colOff>615950</xdr:colOff>
      <xdr:row>14</xdr:row>
      <xdr:rowOff>166370</xdr:rowOff>
    </xdr:to>
    <xdr:sp macro="" textlink="">
      <xdr:nvSpPr>
        <xdr:cNvPr id="141" name="円/楕円 140"/>
        <xdr:cNvSpPr/>
      </xdr:nvSpPr>
      <xdr:spPr>
        <a:xfrm>
          <a:off x="15621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5097</xdr:rowOff>
    </xdr:from>
    <xdr:ext cx="736600" cy="259045"/>
    <xdr:sp macro="" textlink="">
      <xdr:nvSpPr>
        <xdr:cNvPr id="142" name="テキスト ボックス 141"/>
        <xdr:cNvSpPr txBox="1"/>
      </xdr:nvSpPr>
      <xdr:spPr>
        <a:xfrm>
          <a:off x="15290800" y="223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3" name="円/楕円 142"/>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44" name="テキスト ボックス 14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45" name="円/楕円 144"/>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46" name="テキスト ボックス 14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41910</xdr:rowOff>
    </xdr:from>
    <xdr:to>
      <xdr:col>19</xdr:col>
      <xdr:colOff>6350</xdr:colOff>
      <xdr:row>14</xdr:row>
      <xdr:rowOff>143510</xdr:rowOff>
    </xdr:to>
    <xdr:sp macro="" textlink="">
      <xdr:nvSpPr>
        <xdr:cNvPr id="147" name="円/楕円 146"/>
        <xdr:cNvSpPr/>
      </xdr:nvSpPr>
      <xdr:spPr>
        <a:xfrm>
          <a:off x="12954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153687</xdr:rowOff>
    </xdr:from>
    <xdr:ext cx="762000" cy="259045"/>
    <xdr:sp macro="" textlink="">
      <xdr:nvSpPr>
        <xdr:cNvPr id="148" name="テキスト ボックス 147"/>
        <xdr:cNvSpPr txBox="1"/>
      </xdr:nvSpPr>
      <xdr:spPr>
        <a:xfrm>
          <a:off x="12623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比較で高く推移し、平成２５年度から０．１ポイント増加の５．１ポイントとなっている。これは障害者自立支援のサービス利用者の増加などによるものである。扶助費については今後も微増で推移していくことが予想されるため、数値が大幅に増加することがないよう、各制度の適切な運用と自主財源の確保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69850</xdr:rowOff>
    </xdr:to>
    <xdr:cxnSp macro="">
      <xdr:nvCxnSpPr>
        <xdr:cNvPr id="181" name="直線コネクタ 180"/>
        <xdr:cNvCxnSpPr/>
      </xdr:nvCxnSpPr>
      <xdr:spPr>
        <a:xfrm>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84" name="直線コネクタ 183"/>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87" name="直線コネクタ 186"/>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69850</xdr:rowOff>
    </xdr:to>
    <xdr:cxnSp macro="">
      <xdr:nvCxnSpPr>
        <xdr:cNvPr id="190" name="直線コネクタ 189"/>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0" name="円/楕円 199"/>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1"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2" name="円/楕円 201"/>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3" name="テキスト ボックス 202"/>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4" name="円/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5" name="テキスト ボックス 20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7" name="テキスト ボックス 20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8" name="円/楕円 207"/>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9" name="テキスト ボックス 208"/>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比較で高く推移し、平成２５年度から０．１ポイント減少の１７．６ポイントとなっている。これは各特別会計への操出金の減少が主な要因である。今後とも各特別会計の健全運営を図り、町税を主な財源とする普通会計の負担軽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17272</xdr:rowOff>
    </xdr:from>
    <xdr:to>
      <xdr:col>24</xdr:col>
      <xdr:colOff>31750</xdr:colOff>
      <xdr:row>58</xdr:row>
      <xdr:rowOff>21844</xdr:rowOff>
    </xdr:to>
    <xdr:cxnSp macro="">
      <xdr:nvCxnSpPr>
        <xdr:cNvPr id="239" name="直線コネクタ 238"/>
        <xdr:cNvCxnSpPr/>
      </xdr:nvCxnSpPr>
      <xdr:spPr>
        <a:xfrm flipV="1">
          <a:off x="15671800" y="9961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21844</xdr:rowOff>
    </xdr:to>
    <xdr:cxnSp macro="">
      <xdr:nvCxnSpPr>
        <xdr:cNvPr id="242" name="直線コネクタ 241"/>
        <xdr:cNvCxnSpPr/>
      </xdr:nvCxnSpPr>
      <xdr:spPr>
        <a:xfrm>
          <a:off x="14782800" y="9933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106426</xdr:rowOff>
    </xdr:from>
    <xdr:to>
      <xdr:col>21</xdr:col>
      <xdr:colOff>361950</xdr:colOff>
      <xdr:row>57</xdr:row>
      <xdr:rowOff>161290</xdr:rowOff>
    </xdr:to>
    <xdr:cxnSp macro="">
      <xdr:nvCxnSpPr>
        <xdr:cNvPr id="245" name="直線コネクタ 244"/>
        <xdr:cNvCxnSpPr/>
      </xdr:nvCxnSpPr>
      <xdr:spPr>
        <a:xfrm>
          <a:off x="13893800" y="9879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106426</xdr:rowOff>
    </xdr:from>
    <xdr:to>
      <xdr:col>20</xdr:col>
      <xdr:colOff>158750</xdr:colOff>
      <xdr:row>57</xdr:row>
      <xdr:rowOff>129286</xdr:rowOff>
    </xdr:to>
    <xdr:cxnSp macro="">
      <xdr:nvCxnSpPr>
        <xdr:cNvPr id="248" name="直線コネクタ 247"/>
        <xdr:cNvCxnSpPr/>
      </xdr:nvCxnSpPr>
      <xdr:spPr>
        <a:xfrm flipV="1">
          <a:off x="13004800" y="9879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137922</xdr:rowOff>
    </xdr:from>
    <xdr:to>
      <xdr:col>24</xdr:col>
      <xdr:colOff>82550</xdr:colOff>
      <xdr:row>58</xdr:row>
      <xdr:rowOff>68072</xdr:rowOff>
    </xdr:to>
    <xdr:sp macro="" textlink="">
      <xdr:nvSpPr>
        <xdr:cNvPr id="258" name="円/楕円 257"/>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109999</xdr:rowOff>
    </xdr:from>
    <xdr:ext cx="762000" cy="259045"/>
    <xdr:sp macro="" textlink="">
      <xdr:nvSpPr>
        <xdr:cNvPr id="259" name="その他該当値テキスト"/>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142494</xdr:rowOff>
    </xdr:from>
    <xdr:to>
      <xdr:col>22</xdr:col>
      <xdr:colOff>615950</xdr:colOff>
      <xdr:row>58</xdr:row>
      <xdr:rowOff>72644</xdr:rowOff>
    </xdr:to>
    <xdr:sp macro="" textlink="">
      <xdr:nvSpPr>
        <xdr:cNvPr id="260" name="円/楕円 259"/>
        <xdr:cNvSpPr/>
      </xdr:nvSpPr>
      <xdr:spPr>
        <a:xfrm>
          <a:off x="15621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57421</xdr:rowOff>
    </xdr:from>
    <xdr:ext cx="736600" cy="259045"/>
    <xdr:sp macro="" textlink="">
      <xdr:nvSpPr>
        <xdr:cNvPr id="261" name="テキスト ボックス 260"/>
        <xdr:cNvSpPr txBox="1"/>
      </xdr:nvSpPr>
      <xdr:spPr>
        <a:xfrm>
          <a:off x="15290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2" name="円/楕円 26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63" name="テキスト ボックス 26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55626</xdr:rowOff>
    </xdr:from>
    <xdr:to>
      <xdr:col>20</xdr:col>
      <xdr:colOff>209550</xdr:colOff>
      <xdr:row>57</xdr:row>
      <xdr:rowOff>157226</xdr:rowOff>
    </xdr:to>
    <xdr:sp macro="" textlink="">
      <xdr:nvSpPr>
        <xdr:cNvPr id="264" name="円/楕円 263"/>
        <xdr:cNvSpPr/>
      </xdr:nvSpPr>
      <xdr:spPr>
        <a:xfrm>
          <a:off x="13843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142003</xdr:rowOff>
    </xdr:from>
    <xdr:ext cx="762000" cy="259045"/>
    <xdr:sp macro="" textlink="">
      <xdr:nvSpPr>
        <xdr:cNvPr id="265" name="テキスト ボックス 264"/>
        <xdr:cNvSpPr txBox="1"/>
      </xdr:nvSpPr>
      <xdr:spPr>
        <a:xfrm>
          <a:off x="13512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78486</xdr:rowOff>
    </xdr:from>
    <xdr:to>
      <xdr:col>19</xdr:col>
      <xdr:colOff>6350</xdr:colOff>
      <xdr:row>58</xdr:row>
      <xdr:rowOff>8636</xdr:rowOff>
    </xdr:to>
    <xdr:sp macro="" textlink="">
      <xdr:nvSpPr>
        <xdr:cNvPr id="266" name="円/楕円 265"/>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164863</xdr:rowOff>
    </xdr:from>
    <xdr:ext cx="762000" cy="259045"/>
    <xdr:sp macro="" textlink="">
      <xdr:nvSpPr>
        <xdr:cNvPr id="267" name="テキスト ボックス 266"/>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から１．７ポイント増加の１３．９ポイントとなっている。これは平成２６年度から湖東厚生病院に対して運営費を補助していることなどに伴うものである。町単独補助金については引き続き見直しを実施することとしており、比率が大幅に増加しないよう財政の健全化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19558</xdr:rowOff>
    </xdr:to>
    <xdr:cxnSp macro="">
      <xdr:nvCxnSpPr>
        <xdr:cNvPr id="297" name="直線コネクタ 296"/>
        <xdr:cNvCxnSpPr/>
      </xdr:nvCxnSpPr>
      <xdr:spPr>
        <a:xfrm>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136144</xdr:rowOff>
    </xdr:to>
    <xdr:cxnSp macro="">
      <xdr:nvCxnSpPr>
        <xdr:cNvPr id="300" name="直線コネクタ 299"/>
        <xdr:cNvCxnSpPr/>
      </xdr:nvCxnSpPr>
      <xdr:spPr>
        <a:xfrm flipV="1">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163576</xdr:rowOff>
    </xdr:to>
    <xdr:cxnSp macro="">
      <xdr:nvCxnSpPr>
        <xdr:cNvPr id="303" name="直線コネクタ 302"/>
        <xdr:cNvCxnSpPr/>
      </xdr:nvCxnSpPr>
      <xdr:spPr>
        <a:xfrm flipV="1">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163576</xdr:rowOff>
    </xdr:to>
    <xdr:cxnSp macro="">
      <xdr:nvCxnSpPr>
        <xdr:cNvPr id="306" name="直線コネクタ 305"/>
        <xdr:cNvCxnSpPr/>
      </xdr:nvCxnSpPr>
      <xdr:spPr>
        <a:xfrm>
          <a:off x="13004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16" name="円/楕円 315"/>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156735</xdr:rowOff>
    </xdr:from>
    <xdr:ext cx="762000" cy="259045"/>
    <xdr:sp macro="" textlink="">
      <xdr:nvSpPr>
        <xdr:cNvPr id="317"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18" name="円/楕円 317"/>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9" name="テキスト ボックス 318"/>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0" name="円/楕円 31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1" name="テキスト ボックス 320"/>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22" name="円/楕円 321"/>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3" name="テキスト ボックス 32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24" name="円/楕円 32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25" name="テキスト ボックス 32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から０．８ポイント増加の１６．５ポイントとなっている。これは既発債の繰上償還及び無利子資金への借換により、償還期間が短縮されたことに伴うものである。今後も新規事業の実施をできる限り控え、地方債の発行の抑制により財政の健全化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77470</xdr:rowOff>
    </xdr:from>
    <xdr:to>
      <xdr:col>7</xdr:col>
      <xdr:colOff>15875</xdr:colOff>
      <xdr:row>76</xdr:row>
      <xdr:rowOff>107950</xdr:rowOff>
    </xdr:to>
    <xdr:cxnSp macro="">
      <xdr:nvCxnSpPr>
        <xdr:cNvPr id="357" name="直線コネクタ 356"/>
        <xdr:cNvCxnSpPr/>
      </xdr:nvCxnSpPr>
      <xdr:spPr>
        <a:xfrm>
          <a:off x="3987800" y="13107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77470</xdr:rowOff>
    </xdr:to>
    <xdr:cxnSp macro="">
      <xdr:nvCxnSpPr>
        <xdr:cNvPr id="360" name="直線コネクタ 359"/>
        <xdr:cNvCxnSpPr/>
      </xdr:nvCxnSpPr>
      <xdr:spPr>
        <a:xfrm>
          <a:off x="3098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54611</xdr:rowOff>
    </xdr:from>
    <xdr:to>
      <xdr:col>4</xdr:col>
      <xdr:colOff>346075</xdr:colOff>
      <xdr:row>76</xdr:row>
      <xdr:rowOff>62230</xdr:rowOff>
    </xdr:to>
    <xdr:cxnSp macro="">
      <xdr:nvCxnSpPr>
        <xdr:cNvPr id="363" name="直線コネクタ 362"/>
        <xdr:cNvCxnSpPr/>
      </xdr:nvCxnSpPr>
      <xdr:spPr>
        <a:xfrm flipV="1">
          <a:off x="2209800" y="13084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62230</xdr:rowOff>
    </xdr:from>
    <xdr:to>
      <xdr:col>3</xdr:col>
      <xdr:colOff>142875</xdr:colOff>
      <xdr:row>76</xdr:row>
      <xdr:rowOff>77470</xdr:rowOff>
    </xdr:to>
    <xdr:cxnSp macro="">
      <xdr:nvCxnSpPr>
        <xdr:cNvPr id="366" name="直線コネクタ 365"/>
        <xdr:cNvCxnSpPr/>
      </xdr:nvCxnSpPr>
      <xdr:spPr>
        <a:xfrm flipV="1">
          <a:off x="1320800" y="13092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76" name="円/楕円 375"/>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77"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26670</xdr:rowOff>
    </xdr:from>
    <xdr:to>
      <xdr:col>5</xdr:col>
      <xdr:colOff>600075</xdr:colOff>
      <xdr:row>76</xdr:row>
      <xdr:rowOff>128270</xdr:rowOff>
    </xdr:to>
    <xdr:sp macro="" textlink="">
      <xdr:nvSpPr>
        <xdr:cNvPr id="378" name="円/楕円 377"/>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79" name="テキスト ボックス 378"/>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3811</xdr:rowOff>
    </xdr:from>
    <xdr:to>
      <xdr:col>4</xdr:col>
      <xdr:colOff>396875</xdr:colOff>
      <xdr:row>76</xdr:row>
      <xdr:rowOff>105411</xdr:rowOff>
    </xdr:to>
    <xdr:sp macro="" textlink="">
      <xdr:nvSpPr>
        <xdr:cNvPr id="380" name="円/楕円 379"/>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115587</xdr:rowOff>
    </xdr:from>
    <xdr:ext cx="762000" cy="259045"/>
    <xdr:sp macro="" textlink="">
      <xdr:nvSpPr>
        <xdr:cNvPr id="381" name="テキスト ボックス 380"/>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xdr:rowOff>
    </xdr:from>
    <xdr:to>
      <xdr:col>3</xdr:col>
      <xdr:colOff>193675</xdr:colOff>
      <xdr:row>76</xdr:row>
      <xdr:rowOff>113030</xdr:rowOff>
    </xdr:to>
    <xdr:sp macro="" textlink="">
      <xdr:nvSpPr>
        <xdr:cNvPr id="382" name="円/楕円 381"/>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123207</xdr:rowOff>
    </xdr:from>
    <xdr:ext cx="762000" cy="259045"/>
    <xdr:sp macro="" textlink="">
      <xdr:nvSpPr>
        <xdr:cNvPr id="383" name="テキスト ボックス 382"/>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26670</xdr:rowOff>
    </xdr:from>
    <xdr:to>
      <xdr:col>1</xdr:col>
      <xdr:colOff>676275</xdr:colOff>
      <xdr:row>76</xdr:row>
      <xdr:rowOff>128270</xdr:rowOff>
    </xdr:to>
    <xdr:sp macro="" textlink="">
      <xdr:nvSpPr>
        <xdr:cNvPr id="384" name="円/楕円 383"/>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138447</xdr:rowOff>
    </xdr:from>
    <xdr:ext cx="762000" cy="259045"/>
    <xdr:sp macro="" textlink="">
      <xdr:nvSpPr>
        <xdr:cNvPr id="385" name="テキスト ボックス 384"/>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年度以降、類似団体平均を超えない数値に抑制されているが、平成２５年度から１．６ポイント増加の６９．０ポイントとなっている。これは扶助費や物件費が増加したためである。今後も経常経費の削減を図るとともに財政の健全化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31750</xdr:rowOff>
    </xdr:to>
    <xdr:cxnSp macro="">
      <xdr:nvCxnSpPr>
        <xdr:cNvPr id="418" name="直線コネクタ 417"/>
        <xdr:cNvCxnSpPr/>
      </xdr:nvCxnSpPr>
      <xdr:spPr>
        <a:xfrm>
          <a:off x="15671800" y="131724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76</xdr:row>
      <xdr:rowOff>142239</xdr:rowOff>
    </xdr:to>
    <xdr:cxnSp macro="">
      <xdr:nvCxnSpPr>
        <xdr:cNvPr id="421" name="直線コネクタ 420"/>
        <xdr:cNvCxnSpPr/>
      </xdr:nvCxnSpPr>
      <xdr:spPr>
        <a:xfrm>
          <a:off x="14782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76</xdr:row>
      <xdr:rowOff>134620</xdr:rowOff>
    </xdr:to>
    <xdr:cxnSp macro="">
      <xdr:nvCxnSpPr>
        <xdr:cNvPr id="424" name="直線コネクタ 423"/>
        <xdr:cNvCxnSpPr/>
      </xdr:nvCxnSpPr>
      <xdr:spPr>
        <a:xfrm>
          <a:off x="13893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111761</xdr:rowOff>
    </xdr:to>
    <xdr:cxnSp macro="">
      <xdr:nvCxnSpPr>
        <xdr:cNvPr id="427" name="直線コネクタ 426"/>
        <xdr:cNvCxnSpPr/>
      </xdr:nvCxnSpPr>
      <xdr:spPr>
        <a:xfrm>
          <a:off x="13004800" y="1299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37" name="円/楕円 436"/>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38"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39" name="円/楕円 43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40" name="テキスト ボックス 439"/>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41" name="円/楕円 440"/>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42" name="テキスト ボックス 441"/>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43" name="円/楕円 442"/>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4" name="テキスト ボックス 443"/>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5" name="円/楕円 444"/>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6" name="テキスト ボックス 445"/>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秋田県八郎潟町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142440</xdr:rowOff>
    </xdr:from>
    <xdr:to>
      <xdr:col>4</xdr:col>
      <xdr:colOff>1117600</xdr:colOff>
      <xdr:row>18</xdr:row>
      <xdr:rowOff>153565</xdr:rowOff>
    </xdr:to>
    <xdr:cxnSp macro="">
      <xdr:nvCxnSpPr>
        <xdr:cNvPr id="54" name="直線コネクタ 53"/>
        <xdr:cNvCxnSpPr/>
      </xdr:nvCxnSpPr>
      <xdr:spPr bwMode="auto">
        <a:xfrm flipV="1">
          <a:off x="5003800" y="3276165"/>
          <a:ext cx="6477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153565</xdr:rowOff>
    </xdr:from>
    <xdr:to>
      <xdr:col>4</xdr:col>
      <xdr:colOff>469900</xdr:colOff>
      <xdr:row>18</xdr:row>
      <xdr:rowOff>164805</xdr:rowOff>
    </xdr:to>
    <xdr:cxnSp macro="">
      <xdr:nvCxnSpPr>
        <xdr:cNvPr id="57" name="直線コネクタ 56"/>
        <xdr:cNvCxnSpPr/>
      </xdr:nvCxnSpPr>
      <xdr:spPr bwMode="auto">
        <a:xfrm flipV="1">
          <a:off x="4305300" y="3287290"/>
          <a:ext cx="698500" cy="1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135611</xdr:rowOff>
    </xdr:from>
    <xdr:to>
      <xdr:col>3</xdr:col>
      <xdr:colOff>904875</xdr:colOff>
      <xdr:row>18</xdr:row>
      <xdr:rowOff>164805</xdr:rowOff>
    </xdr:to>
    <xdr:cxnSp macro="">
      <xdr:nvCxnSpPr>
        <xdr:cNvPr id="60" name="直線コネクタ 59"/>
        <xdr:cNvCxnSpPr/>
      </xdr:nvCxnSpPr>
      <xdr:spPr bwMode="auto">
        <a:xfrm>
          <a:off x="3606800" y="3269336"/>
          <a:ext cx="698500" cy="29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135611</xdr:rowOff>
    </xdr:from>
    <xdr:to>
      <xdr:col>3</xdr:col>
      <xdr:colOff>206375</xdr:colOff>
      <xdr:row>18</xdr:row>
      <xdr:rowOff>146745</xdr:rowOff>
    </xdr:to>
    <xdr:cxnSp macro="">
      <xdr:nvCxnSpPr>
        <xdr:cNvPr id="63" name="直線コネクタ 62"/>
        <xdr:cNvCxnSpPr/>
      </xdr:nvCxnSpPr>
      <xdr:spPr bwMode="auto">
        <a:xfrm flipV="1">
          <a:off x="2908300" y="3269336"/>
          <a:ext cx="698500" cy="1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91640</xdr:rowOff>
    </xdr:from>
    <xdr:to>
      <xdr:col>5</xdr:col>
      <xdr:colOff>34925</xdr:colOff>
      <xdr:row>19</xdr:row>
      <xdr:rowOff>21790</xdr:rowOff>
    </xdr:to>
    <xdr:sp macro="" textlink="">
      <xdr:nvSpPr>
        <xdr:cNvPr id="73" name="円/楕円 72"/>
        <xdr:cNvSpPr/>
      </xdr:nvSpPr>
      <xdr:spPr bwMode="auto">
        <a:xfrm>
          <a:off x="5600700" y="322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63717</xdr:rowOff>
    </xdr:from>
    <xdr:ext cx="762000" cy="259045"/>
    <xdr:sp macro="" textlink="">
      <xdr:nvSpPr>
        <xdr:cNvPr id="74" name="人口1人当たり決算額の推移該当値テキスト130"/>
        <xdr:cNvSpPr txBox="1"/>
      </xdr:nvSpPr>
      <xdr:spPr>
        <a:xfrm>
          <a:off x="5740400" y="319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99,379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102765</xdr:rowOff>
    </xdr:from>
    <xdr:to>
      <xdr:col>4</xdr:col>
      <xdr:colOff>520700</xdr:colOff>
      <xdr:row>19</xdr:row>
      <xdr:rowOff>32915</xdr:rowOff>
    </xdr:to>
    <xdr:sp macro="" textlink="">
      <xdr:nvSpPr>
        <xdr:cNvPr id="75" name="円/楕円 74"/>
        <xdr:cNvSpPr/>
      </xdr:nvSpPr>
      <xdr:spPr bwMode="auto">
        <a:xfrm>
          <a:off x="4953000" y="323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17692</xdr:rowOff>
    </xdr:from>
    <xdr:ext cx="736600" cy="259045"/>
    <xdr:sp macro="" textlink="">
      <xdr:nvSpPr>
        <xdr:cNvPr id="76" name="テキスト ボックス 75"/>
        <xdr:cNvSpPr txBox="1"/>
      </xdr:nvSpPr>
      <xdr:spPr>
        <a:xfrm>
          <a:off x="4622800" y="332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114005</xdr:rowOff>
    </xdr:from>
    <xdr:to>
      <xdr:col>3</xdr:col>
      <xdr:colOff>955675</xdr:colOff>
      <xdr:row>19</xdr:row>
      <xdr:rowOff>44155</xdr:rowOff>
    </xdr:to>
    <xdr:sp macro="" textlink="">
      <xdr:nvSpPr>
        <xdr:cNvPr id="77" name="円/楕円 76"/>
        <xdr:cNvSpPr/>
      </xdr:nvSpPr>
      <xdr:spPr bwMode="auto">
        <a:xfrm>
          <a:off x="4254500" y="324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28932</xdr:rowOff>
    </xdr:from>
    <xdr:ext cx="762000" cy="259045"/>
    <xdr:sp macro="" textlink="">
      <xdr:nvSpPr>
        <xdr:cNvPr id="78" name="テキスト ボックス 77"/>
        <xdr:cNvSpPr txBox="1"/>
      </xdr:nvSpPr>
      <xdr:spPr>
        <a:xfrm>
          <a:off x="3924300" y="333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84811</xdr:rowOff>
    </xdr:from>
    <xdr:to>
      <xdr:col>3</xdr:col>
      <xdr:colOff>257175</xdr:colOff>
      <xdr:row>19</xdr:row>
      <xdr:rowOff>14960</xdr:rowOff>
    </xdr:to>
    <xdr:sp macro="" textlink="">
      <xdr:nvSpPr>
        <xdr:cNvPr id="79" name="円/楕円 78"/>
        <xdr:cNvSpPr/>
      </xdr:nvSpPr>
      <xdr:spPr bwMode="auto">
        <a:xfrm>
          <a:off x="3556000" y="321853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171188</xdr:rowOff>
    </xdr:from>
    <xdr:ext cx="762000" cy="259045"/>
    <xdr:sp macro="" textlink="">
      <xdr:nvSpPr>
        <xdr:cNvPr id="80" name="テキスト ボックス 79"/>
        <xdr:cNvSpPr txBox="1"/>
      </xdr:nvSpPr>
      <xdr:spPr>
        <a:xfrm>
          <a:off x="3225800" y="330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100,096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95945</xdr:rowOff>
    </xdr:from>
    <xdr:to>
      <xdr:col>2</xdr:col>
      <xdr:colOff>692150</xdr:colOff>
      <xdr:row>19</xdr:row>
      <xdr:rowOff>26095</xdr:rowOff>
    </xdr:to>
    <xdr:sp macro="" textlink="">
      <xdr:nvSpPr>
        <xdr:cNvPr id="81" name="円/楕円 80"/>
        <xdr:cNvSpPr/>
      </xdr:nvSpPr>
      <xdr:spPr bwMode="auto">
        <a:xfrm>
          <a:off x="2857500" y="322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10872</xdr:rowOff>
    </xdr:from>
    <xdr:ext cx="762000" cy="259045"/>
    <xdr:sp macro="" textlink="">
      <xdr:nvSpPr>
        <xdr:cNvPr id="82" name="テキスト ボックス 81"/>
        <xdr:cNvSpPr txBox="1"/>
      </xdr:nvSpPr>
      <xdr:spPr>
        <a:xfrm>
          <a:off x="2527300" y="33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45695</xdr:rowOff>
    </xdr:from>
    <xdr:to>
      <xdr:col>4</xdr:col>
      <xdr:colOff>1117600</xdr:colOff>
      <xdr:row>36</xdr:row>
      <xdr:rowOff>117018</xdr:rowOff>
    </xdr:to>
    <xdr:cxnSp macro="">
      <xdr:nvCxnSpPr>
        <xdr:cNvPr id="116" name="直線コネクタ 115"/>
        <xdr:cNvCxnSpPr/>
      </xdr:nvCxnSpPr>
      <xdr:spPr bwMode="auto">
        <a:xfrm>
          <a:off x="5003800" y="6998945"/>
          <a:ext cx="647700" cy="7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35484</xdr:rowOff>
    </xdr:from>
    <xdr:to>
      <xdr:col>4</xdr:col>
      <xdr:colOff>469900</xdr:colOff>
      <xdr:row>36</xdr:row>
      <xdr:rowOff>45695</xdr:rowOff>
    </xdr:to>
    <xdr:cxnSp macro="">
      <xdr:nvCxnSpPr>
        <xdr:cNvPr id="119" name="直線コネクタ 118"/>
        <xdr:cNvCxnSpPr/>
      </xdr:nvCxnSpPr>
      <xdr:spPr bwMode="auto">
        <a:xfrm>
          <a:off x="4305300" y="6988734"/>
          <a:ext cx="698500" cy="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294925</xdr:rowOff>
    </xdr:from>
    <xdr:to>
      <xdr:col>3</xdr:col>
      <xdr:colOff>904875</xdr:colOff>
      <xdr:row>36</xdr:row>
      <xdr:rowOff>35484</xdr:rowOff>
    </xdr:to>
    <xdr:cxnSp macro="">
      <xdr:nvCxnSpPr>
        <xdr:cNvPr id="122" name="直線コネクタ 121"/>
        <xdr:cNvCxnSpPr/>
      </xdr:nvCxnSpPr>
      <xdr:spPr bwMode="auto">
        <a:xfrm>
          <a:off x="3606800" y="6905275"/>
          <a:ext cx="698500" cy="8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209696</xdr:rowOff>
    </xdr:from>
    <xdr:to>
      <xdr:col>3</xdr:col>
      <xdr:colOff>206375</xdr:colOff>
      <xdr:row>35</xdr:row>
      <xdr:rowOff>294925</xdr:rowOff>
    </xdr:to>
    <xdr:cxnSp macro="">
      <xdr:nvCxnSpPr>
        <xdr:cNvPr id="125" name="直線コネクタ 124"/>
        <xdr:cNvCxnSpPr/>
      </xdr:nvCxnSpPr>
      <xdr:spPr bwMode="auto">
        <a:xfrm>
          <a:off x="2908300" y="6820046"/>
          <a:ext cx="698500" cy="85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66218</xdr:rowOff>
    </xdr:from>
    <xdr:to>
      <xdr:col>5</xdr:col>
      <xdr:colOff>34925</xdr:colOff>
      <xdr:row>36</xdr:row>
      <xdr:rowOff>167818</xdr:rowOff>
    </xdr:to>
    <xdr:sp macro="" textlink="">
      <xdr:nvSpPr>
        <xdr:cNvPr id="135" name="円/楕円 134"/>
        <xdr:cNvSpPr/>
      </xdr:nvSpPr>
      <xdr:spPr bwMode="auto">
        <a:xfrm>
          <a:off x="5600700" y="70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38295</xdr:rowOff>
    </xdr:from>
    <xdr:ext cx="762000" cy="259045"/>
    <xdr:sp macro="" textlink="">
      <xdr:nvSpPr>
        <xdr:cNvPr id="136" name="人口1人当たり決算額の推移該当値テキスト445"/>
        <xdr:cNvSpPr txBox="1"/>
      </xdr:nvSpPr>
      <xdr:spPr>
        <a:xfrm>
          <a:off x="5740400" y="69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337795</xdr:rowOff>
    </xdr:from>
    <xdr:to>
      <xdr:col>4</xdr:col>
      <xdr:colOff>520700</xdr:colOff>
      <xdr:row>36</xdr:row>
      <xdr:rowOff>96495</xdr:rowOff>
    </xdr:to>
    <xdr:sp macro="" textlink="">
      <xdr:nvSpPr>
        <xdr:cNvPr id="137" name="円/楕円 136"/>
        <xdr:cNvSpPr/>
      </xdr:nvSpPr>
      <xdr:spPr bwMode="auto">
        <a:xfrm>
          <a:off x="4953000" y="694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81272</xdr:rowOff>
    </xdr:from>
    <xdr:ext cx="736600" cy="259045"/>
    <xdr:sp macro="" textlink="">
      <xdr:nvSpPr>
        <xdr:cNvPr id="138" name="テキスト ボックス 137"/>
        <xdr:cNvSpPr txBox="1"/>
      </xdr:nvSpPr>
      <xdr:spPr>
        <a:xfrm>
          <a:off x="4622800" y="703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327584</xdr:rowOff>
    </xdr:from>
    <xdr:to>
      <xdr:col>3</xdr:col>
      <xdr:colOff>955675</xdr:colOff>
      <xdr:row>36</xdr:row>
      <xdr:rowOff>86284</xdr:rowOff>
    </xdr:to>
    <xdr:sp macro="" textlink="">
      <xdr:nvSpPr>
        <xdr:cNvPr id="139" name="円/楕円 138"/>
        <xdr:cNvSpPr/>
      </xdr:nvSpPr>
      <xdr:spPr bwMode="auto">
        <a:xfrm>
          <a:off x="42545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71061</xdr:rowOff>
    </xdr:from>
    <xdr:ext cx="762000" cy="259045"/>
    <xdr:sp macro="" textlink="">
      <xdr:nvSpPr>
        <xdr:cNvPr id="140" name="テキスト ボックス 139"/>
        <xdr:cNvSpPr txBox="1"/>
      </xdr:nvSpPr>
      <xdr:spPr>
        <a:xfrm>
          <a:off x="3924300" y="702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244125</xdr:rowOff>
    </xdr:from>
    <xdr:to>
      <xdr:col>3</xdr:col>
      <xdr:colOff>257175</xdr:colOff>
      <xdr:row>36</xdr:row>
      <xdr:rowOff>2825</xdr:rowOff>
    </xdr:to>
    <xdr:sp macro="" textlink="">
      <xdr:nvSpPr>
        <xdr:cNvPr id="141" name="円/楕円 140"/>
        <xdr:cNvSpPr/>
      </xdr:nvSpPr>
      <xdr:spPr bwMode="auto">
        <a:xfrm>
          <a:off x="3556000" y="685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330502</xdr:rowOff>
    </xdr:from>
    <xdr:ext cx="762000" cy="259045"/>
    <xdr:sp macro="" textlink="">
      <xdr:nvSpPr>
        <xdr:cNvPr id="142" name="テキスト ボックス 141"/>
        <xdr:cNvSpPr txBox="1"/>
      </xdr:nvSpPr>
      <xdr:spPr>
        <a:xfrm>
          <a:off x="3225800" y="69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158896</xdr:rowOff>
    </xdr:from>
    <xdr:to>
      <xdr:col>2</xdr:col>
      <xdr:colOff>692150</xdr:colOff>
      <xdr:row>35</xdr:row>
      <xdr:rowOff>260496</xdr:rowOff>
    </xdr:to>
    <xdr:sp macro="" textlink="">
      <xdr:nvSpPr>
        <xdr:cNvPr id="143" name="円/楕円 142"/>
        <xdr:cNvSpPr/>
      </xdr:nvSpPr>
      <xdr:spPr bwMode="auto">
        <a:xfrm>
          <a:off x="2857500" y="676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270673</xdr:rowOff>
    </xdr:from>
    <xdr:ext cx="762000" cy="259045"/>
    <xdr:sp macro="" textlink="">
      <xdr:nvSpPr>
        <xdr:cNvPr id="144" name="テキスト ボックス 143"/>
        <xdr:cNvSpPr txBox="1"/>
      </xdr:nvSpPr>
      <xdr:spPr>
        <a:xfrm>
          <a:off x="2527300" y="653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財政調整基金残高については、平成２５年度から１３．７４％増加している。これは前年度繰越金を活用しながら基金積立をしていることによるものである。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実質収支額については、平成２５年度から０．２％減少している。これは平成２６年度の歳入歳出差引額が減少したことなどに伴うものである。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実質単年度収支については、４．２６％増加している。これは財政調整基金などの積立金の増加に伴うものである。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今後も地方税や地方交付税などの増加は期待できないことから、歳入の確保と歳出の削減に努める。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一般会計及びすべての特別会計において、歳入の確保と歳出の削減に努めた結果、いずれの会計も黒字となっている。今後も引き続き適正な財政運営に努める。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実質公債費比率の減少の主な要因は、基準財政需要額に算入された公債費の増額と、公営企業債の起債残高の減少に伴い、その元利償還金に対する繰入金が減少したためである。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今後も新規事業の実施をできる限り控え、地方債の発行の抑制により財政の健全化に努める。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将来負担比率の減少の主な要因は、財政調整基金への積立による充当可能基金の増加や地方債の発行の抑制による一般会計等に係る地方債現在高の減少等によるものである。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今後も新規事業の実施をできる限り控え、地方債の発行の抑制により財政の健全化</a:t>
          </a:r>
          <a:r>
            <a:rPr kumimoji="1" lang="ja-JP" altLang="en-US" sz="1400">
              <a:solidFill>
                <a:schemeClr val="dk1"/>
              </a:solidFill>
              <a:effectLst/>
              <a:latin typeface="+mn-lt"/>
              <a:ea typeface="+mn-ea"/>
              <a:cs typeface="+mn-cs"/>
            </a:rPr>
            <a:t>に努める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4084834</v>
      </c>
      <c r="BO4" s="349"/>
      <c r="BP4" s="349"/>
      <c r="BQ4" s="349"/>
      <c r="BR4" s="349"/>
      <c r="BS4" s="349"/>
      <c r="BT4" s="349"/>
      <c r="BU4" s="350"/>
      <c r="BV4" s="348">
        <v>3513113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10.199999999999999</v>
      </c>
      <c r="CU4" s="355"/>
      <c r="CV4" s="355"/>
      <c r="CW4" s="355"/>
      <c r="CX4" s="355"/>
      <c r="CY4" s="355"/>
      <c r="CZ4" s="355"/>
      <c r="DA4" s="356"/>
      <c r="DB4" s="354">
        <v>10.4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3868285</v>
      </c>
      <c r="BO5" s="386"/>
      <c r="BP5" s="386"/>
      <c r="BQ5" s="386"/>
      <c r="BR5" s="386"/>
      <c r="BS5" s="386"/>
      <c r="BT5" s="386"/>
      <c r="BU5" s="387"/>
      <c r="BV5" s="385">
        <v>3183234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83.1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216549</v>
      </c>
      <c r="BO6" s="386"/>
      <c r="BP6" s="386"/>
      <c r="BQ6" s="386"/>
      <c r="BR6" s="386"/>
      <c r="BS6" s="386"/>
      <c r="BT6" s="386"/>
      <c r="BU6" s="387"/>
      <c r="BV6" s="385">
        <v>329879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90.6</v>
      </c>
      <c r="CU6" s="423"/>
      <c r="CV6" s="423"/>
      <c r="CW6" s="423"/>
      <c r="CX6" s="423"/>
      <c r="CY6" s="423"/>
      <c r="CZ6" s="423"/>
      <c r="DA6" s="424"/>
      <c r="DB6" s="422">
        <v>88.2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4626</v>
      </c>
      <c r="BO7" s="386"/>
      <c r="BP7" s="386"/>
      <c r="BQ7" s="386"/>
      <c r="BR7" s="386"/>
      <c r="BS7" s="386"/>
      <c r="BT7" s="386"/>
      <c r="BU7" s="387"/>
      <c r="BV7" s="385">
        <v>113743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2074107</v>
      </c>
      <c r="CU7" s="386"/>
      <c r="CV7" s="386"/>
      <c r="CW7" s="386"/>
      <c r="CX7" s="386"/>
      <c r="CY7" s="386"/>
      <c r="CZ7" s="386"/>
      <c r="DA7" s="387"/>
      <c r="DB7" s="385">
        <v>2074973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211923</v>
      </c>
      <c r="BO8" s="386"/>
      <c r="BP8" s="386"/>
      <c r="BQ8" s="386"/>
      <c r="BR8" s="386"/>
      <c r="BS8" s="386"/>
      <c r="BT8" s="386"/>
      <c r="BU8" s="387"/>
      <c r="BV8" s="385">
        <v>216136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6623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-4213</v>
      </c>
      <c r="BO9" s="386"/>
      <c r="BP9" s="386"/>
      <c r="BQ9" s="386"/>
      <c r="BR9" s="386"/>
      <c r="BS9" s="386"/>
      <c r="BT9" s="386"/>
      <c r="BU9" s="387"/>
      <c r="BV9" s="385">
        <v>-9463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12.6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7093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284331</v>
      </c>
      <c r="BO10" s="386"/>
      <c r="BP10" s="386"/>
      <c r="BQ10" s="386"/>
      <c r="BR10" s="386"/>
      <c r="BS10" s="386"/>
      <c r="BT10" s="386"/>
      <c r="BU10" s="387"/>
      <c r="BV10" s="385">
        <v>201344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6332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6313</v>
      </c>
      <c r="S13" s="467"/>
      <c r="T13" s="467"/>
      <c r="U13" s="467"/>
      <c r="V13" s="468"/>
      <c r="W13" s="401" t="s">
        <v>122</v>
      </c>
      <c r="X13" s="402"/>
      <c r="Y13" s="402"/>
      <c r="Z13" s="402"/>
      <c r="AA13" s="402"/>
      <c r="AB13" s="392"/>
      <c r="AC13" s="436">
        <v>354</v>
      </c>
      <c r="AD13" s="437"/>
      <c r="AE13" s="437"/>
      <c r="AF13" s="437"/>
      <c r="AG13" s="476"/>
      <c r="AH13" s="436">
        <v>331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280118</v>
      </c>
      <c r="BO13" s="386"/>
      <c r="BP13" s="386"/>
      <c r="BQ13" s="386"/>
      <c r="BR13" s="386"/>
      <c r="BS13" s="386"/>
      <c r="BT13" s="386"/>
      <c r="BU13" s="387"/>
      <c r="BV13" s="385">
        <v>191881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6440</v>
      </c>
      <c r="S14" s="467"/>
      <c r="T14" s="467"/>
      <c r="U14" s="467"/>
      <c r="V14" s="468"/>
      <c r="W14" s="375"/>
      <c r="X14" s="376"/>
      <c r="Y14" s="376"/>
      <c r="Z14" s="376"/>
      <c r="AA14" s="376"/>
      <c r="AB14" s="365"/>
      <c r="AC14" s="469">
        <v>11.2</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v>17.600000000000001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6423</v>
      </c>
      <c r="S15" s="467"/>
      <c r="T15" s="467"/>
      <c r="U15" s="467"/>
      <c r="V15" s="468"/>
      <c r="W15" s="401" t="s">
        <v>129</v>
      </c>
      <c r="X15" s="402"/>
      <c r="Y15" s="402"/>
      <c r="Z15" s="402"/>
      <c r="AA15" s="402"/>
      <c r="AB15" s="392"/>
      <c r="AC15" s="436">
        <v>779</v>
      </c>
      <c r="AD15" s="437"/>
      <c r="AE15" s="437"/>
      <c r="AF15" s="437"/>
      <c r="AG15" s="476"/>
      <c r="AH15" s="436">
        <v>850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474258</v>
      </c>
      <c r="BO15" s="349"/>
      <c r="BP15" s="349"/>
      <c r="BQ15" s="349"/>
      <c r="BR15" s="349"/>
      <c r="BS15" s="349"/>
      <c r="BT15" s="349"/>
      <c r="BU15" s="350"/>
      <c r="BV15" s="348">
        <v>466752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24.6</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1829763</v>
      </c>
      <c r="BO16" s="386"/>
      <c r="BP16" s="386"/>
      <c r="BQ16" s="386"/>
      <c r="BR16" s="386"/>
      <c r="BS16" s="386"/>
      <c r="BT16" s="386"/>
      <c r="BU16" s="387"/>
      <c r="BV16" s="385">
        <v>1816628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2032</v>
      </c>
      <c r="AD17" s="437"/>
      <c r="AE17" s="437"/>
      <c r="AF17" s="437"/>
      <c r="AG17" s="476"/>
      <c r="AH17" s="436">
        <v>2085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602031</v>
      </c>
      <c r="BO17" s="386"/>
      <c r="BP17" s="386"/>
      <c r="BQ17" s="386"/>
      <c r="BR17" s="386"/>
      <c r="BS17" s="386"/>
      <c r="BT17" s="386"/>
      <c r="BU17" s="387"/>
      <c r="BV17" s="385">
        <v>595679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17</v>
      </c>
      <c r="M18" s="498"/>
      <c r="N18" s="498"/>
      <c r="O18" s="498"/>
      <c r="P18" s="498"/>
      <c r="Q18" s="498"/>
      <c r="R18" s="499"/>
      <c r="S18" s="499"/>
      <c r="T18" s="499"/>
      <c r="U18" s="499"/>
      <c r="V18" s="500"/>
      <c r="W18" s="403"/>
      <c r="X18" s="404"/>
      <c r="Y18" s="404"/>
      <c r="Z18" s="404"/>
      <c r="AA18" s="404"/>
      <c r="AB18" s="395"/>
      <c r="AC18" s="501">
        <v>64.2</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1771466</v>
      </c>
      <c r="BO18" s="386"/>
      <c r="BP18" s="386"/>
      <c r="BQ18" s="386"/>
      <c r="BR18" s="386"/>
      <c r="BS18" s="386"/>
      <c r="BT18" s="386"/>
      <c r="BU18" s="387"/>
      <c r="BV18" s="385">
        <v>1724154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2654988</v>
      </c>
      <c r="BO19" s="386"/>
      <c r="BP19" s="386"/>
      <c r="BQ19" s="386"/>
      <c r="BR19" s="386"/>
      <c r="BS19" s="386"/>
      <c r="BT19" s="386"/>
      <c r="BU19" s="387"/>
      <c r="BV19" s="385">
        <v>2589016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2303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3190287</v>
      </c>
      <c r="BO23" s="386"/>
      <c r="BP23" s="386"/>
      <c r="BQ23" s="386"/>
      <c r="BR23" s="386"/>
      <c r="BS23" s="386"/>
      <c r="BT23" s="386"/>
      <c r="BU23" s="387"/>
      <c r="BV23" s="385">
        <v>3335936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6300</v>
      </c>
      <c r="R24" s="437"/>
      <c r="S24" s="437"/>
      <c r="T24" s="437"/>
      <c r="U24" s="437"/>
      <c r="V24" s="476"/>
      <c r="W24" s="531"/>
      <c r="X24" s="519"/>
      <c r="Y24" s="520"/>
      <c r="Z24" s="435" t="s">
        <v>152</v>
      </c>
      <c r="AA24" s="415"/>
      <c r="AB24" s="415"/>
      <c r="AC24" s="415"/>
      <c r="AD24" s="415"/>
      <c r="AE24" s="415"/>
      <c r="AF24" s="415"/>
      <c r="AG24" s="416"/>
      <c r="AH24" s="436">
        <v>49</v>
      </c>
      <c r="AI24" s="437"/>
      <c r="AJ24" s="437"/>
      <c r="AK24" s="437"/>
      <c r="AL24" s="476"/>
      <c r="AM24" s="436">
        <v>142002</v>
      </c>
      <c r="AN24" s="437"/>
      <c r="AO24" s="437"/>
      <c r="AP24" s="437"/>
      <c r="AQ24" s="437"/>
      <c r="AR24" s="476"/>
      <c r="AS24" s="436">
        <v>2898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1451185</v>
      </c>
      <c r="BO24" s="386"/>
      <c r="BP24" s="386"/>
      <c r="BQ24" s="386"/>
      <c r="BR24" s="386"/>
      <c r="BS24" s="386"/>
      <c r="BT24" s="386"/>
      <c r="BU24" s="387"/>
      <c r="BV24" s="385">
        <v>1600174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5030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3862</v>
      </c>
      <c r="BO25" s="349"/>
      <c r="BP25" s="349"/>
      <c r="BQ25" s="349"/>
      <c r="BR25" s="349"/>
      <c r="BS25" s="349"/>
      <c r="BT25" s="349"/>
      <c r="BU25" s="350"/>
      <c r="BV25" s="348">
        <v>3080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4860</v>
      </c>
      <c r="R26" s="437"/>
      <c r="S26" s="437"/>
      <c r="T26" s="437"/>
      <c r="U26" s="437"/>
      <c r="V26" s="476"/>
      <c r="W26" s="531"/>
      <c r="X26" s="519"/>
      <c r="Y26" s="520"/>
      <c r="Z26" s="435" t="s">
        <v>158</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2100</v>
      </c>
      <c r="R27" s="437"/>
      <c r="S27" s="437"/>
      <c r="T27" s="437"/>
      <c r="U27" s="437"/>
      <c r="V27" s="476"/>
      <c r="W27" s="531"/>
      <c r="X27" s="519"/>
      <c r="Y27" s="520"/>
      <c r="Z27" s="435" t="s">
        <v>161</v>
      </c>
      <c r="AA27" s="415"/>
      <c r="AB27" s="415"/>
      <c r="AC27" s="415"/>
      <c r="AD27" s="415"/>
      <c r="AE27" s="415"/>
      <c r="AF27" s="415"/>
      <c r="AG27" s="416"/>
      <c r="AH27" s="436">
        <v>4</v>
      </c>
      <c r="AI27" s="437"/>
      <c r="AJ27" s="437"/>
      <c r="AK27" s="437"/>
      <c r="AL27" s="476"/>
      <c r="AM27" s="436">
        <v>10204</v>
      </c>
      <c r="AN27" s="437"/>
      <c r="AO27" s="437"/>
      <c r="AP27" s="437"/>
      <c r="AQ27" s="437"/>
      <c r="AR27" s="476"/>
      <c r="AS27" s="436">
        <v>2551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1940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2055681</v>
      </c>
      <c r="BO28" s="349"/>
      <c r="BP28" s="349"/>
      <c r="BQ28" s="349"/>
      <c r="BR28" s="349"/>
      <c r="BS28" s="349"/>
      <c r="BT28" s="349"/>
      <c r="BU28" s="350"/>
      <c r="BV28" s="348">
        <v>1771350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1860</v>
      </c>
      <c r="R29" s="437"/>
      <c r="S29" s="437"/>
      <c r="T29" s="437"/>
      <c r="U29" s="437"/>
      <c r="V29" s="476"/>
      <c r="W29" s="532"/>
      <c r="X29" s="533"/>
      <c r="Y29" s="534"/>
      <c r="Z29" s="435" t="s">
        <v>168</v>
      </c>
      <c r="AA29" s="415"/>
      <c r="AB29" s="415"/>
      <c r="AC29" s="415"/>
      <c r="AD29" s="415"/>
      <c r="AE29" s="415"/>
      <c r="AF29" s="415"/>
      <c r="AG29" s="416"/>
      <c r="AH29" s="436">
        <v>53</v>
      </c>
      <c r="AI29" s="437"/>
      <c r="AJ29" s="437"/>
      <c r="AK29" s="437"/>
      <c r="AL29" s="476"/>
      <c r="AM29" s="436">
        <v>152206</v>
      </c>
      <c r="AN29" s="437"/>
      <c r="AO29" s="437"/>
      <c r="AP29" s="437"/>
      <c r="AQ29" s="437"/>
      <c r="AR29" s="476"/>
      <c r="AS29" s="436">
        <v>2872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170698</v>
      </c>
      <c r="BO29" s="386"/>
      <c r="BP29" s="386"/>
      <c r="BQ29" s="386"/>
      <c r="BR29" s="386"/>
      <c r="BS29" s="386"/>
      <c r="BT29" s="386"/>
      <c r="BU29" s="387"/>
      <c r="BV29" s="385">
        <v>169088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85.2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150129</v>
      </c>
      <c r="BO30" s="555"/>
      <c r="BP30" s="555"/>
      <c r="BQ30" s="555"/>
      <c r="BR30" s="555"/>
      <c r="BS30" s="555"/>
      <c r="BT30" s="555"/>
      <c r="BU30" s="556"/>
      <c r="BV30" s="554">
        <v>150622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上水道特別会計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湖東地区行政一部事務組合（一般会計）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八郎湖周辺清掃事務組合（一般会計）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八郎潟町・井川町衛生処理施設組合（一般会計）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介護保険特別会計(サービス勘定)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秋田県市町村総合事務組合（一般会計）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秋田県市町村総合事務組合（交通災害共済事業等特別会計）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秋田県市町村会館管理組合（一般会計）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秋田県後期高齢者医療広域連合（一般会計）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秋田県後期高齢者医療広域連合（後期高齢者医療特別会計）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秋田県町村電算システム共同事業組合（一般会計）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497145</v>
      </c>
      <c r="S5" s="583"/>
      <c r="T5" s="583"/>
      <c r="U5" s="583"/>
      <c r="V5" s="583"/>
      <c r="W5" s="583"/>
      <c r="X5" s="583"/>
      <c r="Y5" s="584"/>
      <c r="Z5" s="585">
        <v>12.2</v>
      </c>
      <c r="AA5" s="585"/>
      <c r="AB5" s="585"/>
      <c r="AC5" s="585"/>
      <c r="AD5" s="586">
        <v>497145</v>
      </c>
      <c r="AE5" s="586"/>
      <c r="AF5" s="586"/>
      <c r="AG5" s="586"/>
      <c r="AH5" s="586"/>
      <c r="AI5" s="586"/>
      <c r="AJ5" s="586"/>
      <c r="AK5" s="586"/>
      <c r="AL5" s="587">
        <v>25.4</v>
      </c>
      <c r="AM5" s="588"/>
      <c r="AN5" s="588"/>
      <c r="AO5" s="589"/>
      <c r="AP5" s="579" t="s">
        <v>206</v>
      </c>
      <c r="AQ5" s="580"/>
      <c r="AR5" s="580"/>
      <c r="AS5" s="580"/>
      <c r="AT5" s="580"/>
      <c r="AU5" s="580"/>
      <c r="AV5" s="580"/>
      <c r="AW5" s="580"/>
      <c r="AX5" s="580"/>
      <c r="AY5" s="580"/>
      <c r="AZ5" s="580"/>
      <c r="BA5" s="580"/>
      <c r="BB5" s="580"/>
      <c r="BC5" s="580"/>
      <c r="BD5" s="580"/>
      <c r="BE5" s="580"/>
      <c r="BF5" s="581"/>
      <c r="BG5" s="593">
        <v>497145</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24440</v>
      </c>
      <c r="S6" s="594"/>
      <c r="T6" s="594"/>
      <c r="U6" s="594"/>
      <c r="V6" s="594"/>
      <c r="W6" s="594"/>
      <c r="X6" s="594"/>
      <c r="Y6" s="595"/>
      <c r="Z6" s="596">
        <v>0.6</v>
      </c>
      <c r="AA6" s="596"/>
      <c r="AB6" s="596"/>
      <c r="AC6" s="596"/>
      <c r="AD6" s="597">
        <v>24440</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497145</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62982</v>
      </c>
      <c r="CS6" s="594"/>
      <c r="CT6" s="594"/>
      <c r="CU6" s="594"/>
      <c r="CV6" s="594"/>
      <c r="CW6" s="594"/>
      <c r="CX6" s="594"/>
      <c r="CY6" s="595"/>
      <c r="CZ6" s="596">
        <v>1.6</v>
      </c>
      <c r="DA6" s="596"/>
      <c r="DB6" s="596"/>
      <c r="DC6" s="596"/>
      <c r="DD6" s="602" t="s">
        <v>207</v>
      </c>
      <c r="DE6" s="594"/>
      <c r="DF6" s="594"/>
      <c r="DG6" s="594"/>
      <c r="DH6" s="594"/>
      <c r="DI6" s="594"/>
      <c r="DJ6" s="594"/>
      <c r="DK6" s="594"/>
      <c r="DL6" s="594"/>
      <c r="DM6" s="594"/>
      <c r="DN6" s="594"/>
      <c r="DO6" s="594"/>
      <c r="DP6" s="595"/>
      <c r="DQ6" s="602">
        <v>62982</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958</v>
      </c>
      <c r="S7" s="594"/>
      <c r="T7" s="594"/>
      <c r="U7" s="594"/>
      <c r="V7" s="594"/>
      <c r="W7" s="594"/>
      <c r="X7" s="594"/>
      <c r="Y7" s="595"/>
      <c r="Z7" s="596">
        <v>0</v>
      </c>
      <c r="AA7" s="596"/>
      <c r="AB7" s="596"/>
      <c r="AC7" s="596"/>
      <c r="AD7" s="597">
        <v>958</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200704</v>
      </c>
      <c r="BH7" s="594"/>
      <c r="BI7" s="594"/>
      <c r="BJ7" s="594"/>
      <c r="BK7" s="594"/>
      <c r="BL7" s="594"/>
      <c r="BM7" s="594"/>
      <c r="BN7" s="595"/>
      <c r="BO7" s="596">
        <v>40.4</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1255815</v>
      </c>
      <c r="CS7" s="594"/>
      <c r="CT7" s="594"/>
      <c r="CU7" s="594"/>
      <c r="CV7" s="594"/>
      <c r="CW7" s="594"/>
      <c r="CX7" s="594"/>
      <c r="CY7" s="595"/>
      <c r="CZ7" s="596">
        <v>32.5</v>
      </c>
      <c r="DA7" s="596"/>
      <c r="DB7" s="596"/>
      <c r="DC7" s="596"/>
      <c r="DD7" s="602">
        <v>672305</v>
      </c>
      <c r="DE7" s="594"/>
      <c r="DF7" s="594"/>
      <c r="DG7" s="594"/>
      <c r="DH7" s="594"/>
      <c r="DI7" s="594"/>
      <c r="DJ7" s="594"/>
      <c r="DK7" s="594"/>
      <c r="DL7" s="594"/>
      <c r="DM7" s="594"/>
      <c r="DN7" s="594"/>
      <c r="DO7" s="594"/>
      <c r="DP7" s="595"/>
      <c r="DQ7" s="602">
        <v>554453</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2542</v>
      </c>
      <c r="S8" s="594"/>
      <c r="T8" s="594"/>
      <c r="U8" s="594"/>
      <c r="V8" s="594"/>
      <c r="W8" s="594"/>
      <c r="X8" s="594"/>
      <c r="Y8" s="595"/>
      <c r="Z8" s="596">
        <v>0.1</v>
      </c>
      <c r="AA8" s="596"/>
      <c r="AB8" s="596"/>
      <c r="AC8" s="596"/>
      <c r="AD8" s="597">
        <v>2542</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9917</v>
      </c>
      <c r="BH8" s="594"/>
      <c r="BI8" s="594"/>
      <c r="BJ8" s="594"/>
      <c r="BK8" s="594"/>
      <c r="BL8" s="594"/>
      <c r="BM8" s="594"/>
      <c r="BN8" s="595"/>
      <c r="BO8" s="596">
        <v>2</v>
      </c>
      <c r="BP8" s="596"/>
      <c r="BQ8" s="596"/>
      <c r="BR8" s="596"/>
      <c r="BS8" s="602" t="s">
        <v>110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823288</v>
      </c>
      <c r="CS8" s="594"/>
      <c r="CT8" s="594"/>
      <c r="CU8" s="594"/>
      <c r="CV8" s="594"/>
      <c r="CW8" s="594"/>
      <c r="CX8" s="594"/>
      <c r="CY8" s="595"/>
      <c r="CZ8" s="596">
        <v>21.3</v>
      </c>
      <c r="DA8" s="596"/>
      <c r="DB8" s="596"/>
      <c r="DC8" s="596"/>
      <c r="DD8" s="602">
        <v>7826</v>
      </c>
      <c r="DE8" s="594"/>
      <c r="DF8" s="594"/>
      <c r="DG8" s="594"/>
      <c r="DH8" s="594"/>
      <c r="DI8" s="594"/>
      <c r="DJ8" s="594"/>
      <c r="DK8" s="594"/>
      <c r="DL8" s="594"/>
      <c r="DM8" s="594"/>
      <c r="DN8" s="594"/>
      <c r="DO8" s="594"/>
      <c r="DP8" s="595"/>
      <c r="DQ8" s="602">
        <v>490062</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1105</v>
      </c>
      <c r="S9" s="594"/>
      <c r="T9" s="594"/>
      <c r="U9" s="594"/>
      <c r="V9" s="594"/>
      <c r="W9" s="594"/>
      <c r="X9" s="594"/>
      <c r="Y9" s="595"/>
      <c r="Z9" s="596">
        <v>0</v>
      </c>
      <c r="AA9" s="596"/>
      <c r="AB9" s="596"/>
      <c r="AC9" s="596"/>
      <c r="AD9" s="597">
        <v>1105</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174637</v>
      </c>
      <c r="BH9" s="594"/>
      <c r="BI9" s="594"/>
      <c r="BJ9" s="594"/>
      <c r="BK9" s="594"/>
      <c r="BL9" s="594"/>
      <c r="BM9" s="594"/>
      <c r="BN9" s="595"/>
      <c r="BO9" s="596">
        <v>35.1</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227535</v>
      </c>
      <c r="CS9" s="594"/>
      <c r="CT9" s="594"/>
      <c r="CU9" s="594"/>
      <c r="CV9" s="594"/>
      <c r="CW9" s="594"/>
      <c r="CX9" s="594"/>
      <c r="CY9" s="595"/>
      <c r="CZ9" s="596">
        <v>5.9</v>
      </c>
      <c r="DA9" s="596"/>
      <c r="DB9" s="596"/>
      <c r="DC9" s="596"/>
      <c r="DD9" s="602">
        <v>2367</v>
      </c>
      <c r="DE9" s="594"/>
      <c r="DF9" s="594"/>
      <c r="DG9" s="594"/>
      <c r="DH9" s="594"/>
      <c r="DI9" s="594"/>
      <c r="DJ9" s="594"/>
      <c r="DK9" s="594"/>
      <c r="DL9" s="594"/>
      <c r="DM9" s="594"/>
      <c r="DN9" s="594"/>
      <c r="DO9" s="594"/>
      <c r="DP9" s="595"/>
      <c r="DQ9" s="602">
        <v>205634</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66872</v>
      </c>
      <c r="S10" s="594"/>
      <c r="T10" s="594"/>
      <c r="U10" s="594"/>
      <c r="V10" s="594"/>
      <c r="W10" s="594"/>
      <c r="X10" s="594"/>
      <c r="Y10" s="595"/>
      <c r="Z10" s="596">
        <v>1.6</v>
      </c>
      <c r="AA10" s="596"/>
      <c r="AB10" s="596"/>
      <c r="AC10" s="596"/>
      <c r="AD10" s="597">
        <v>66872</v>
      </c>
      <c r="AE10" s="597"/>
      <c r="AF10" s="597"/>
      <c r="AG10" s="597"/>
      <c r="AH10" s="597"/>
      <c r="AI10" s="597"/>
      <c r="AJ10" s="597"/>
      <c r="AK10" s="597"/>
      <c r="AL10" s="598">
        <v>3.4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9127</v>
      </c>
      <c r="BH10" s="594"/>
      <c r="BI10" s="594"/>
      <c r="BJ10" s="594"/>
      <c r="BK10" s="594"/>
      <c r="BL10" s="594"/>
      <c r="BM10" s="594"/>
      <c r="BN10" s="595"/>
      <c r="BO10" s="596">
        <v>1.8</v>
      </c>
      <c r="BP10" s="596"/>
      <c r="BQ10" s="596"/>
      <c r="BR10" s="596"/>
      <c r="BS10" s="602" t="s">
        <v>110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20</v>
      </c>
      <c r="CS10" s="594"/>
      <c r="CT10" s="594"/>
      <c r="CU10" s="594"/>
      <c r="CV10" s="594"/>
      <c r="CW10" s="594"/>
      <c r="CX10" s="594"/>
      <c r="CY10" s="595"/>
      <c r="CZ10" s="596">
        <v>0</v>
      </c>
      <c r="DA10" s="596"/>
      <c r="DB10" s="596"/>
      <c r="DC10" s="596"/>
      <c r="DD10" s="602" t="s">
        <v>110</v>
      </c>
      <c r="DE10" s="594"/>
      <c r="DF10" s="594"/>
      <c r="DG10" s="594"/>
      <c r="DH10" s="594"/>
      <c r="DI10" s="594"/>
      <c r="DJ10" s="594"/>
      <c r="DK10" s="594"/>
      <c r="DL10" s="594"/>
      <c r="DM10" s="594"/>
      <c r="DN10" s="594"/>
      <c r="DO10" s="594"/>
      <c r="DP10" s="595"/>
      <c r="DQ10" s="602">
        <v>20</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7023</v>
      </c>
      <c r="BH11" s="594"/>
      <c r="BI11" s="594"/>
      <c r="BJ11" s="594"/>
      <c r="BK11" s="594"/>
      <c r="BL11" s="594"/>
      <c r="BM11" s="594"/>
      <c r="BN11" s="595"/>
      <c r="BO11" s="596">
        <v>1.4</v>
      </c>
      <c r="BP11" s="596"/>
      <c r="BQ11" s="596"/>
      <c r="BR11" s="596"/>
      <c r="BS11" s="602" t="s">
        <v>110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210514</v>
      </c>
      <c r="CS11" s="594"/>
      <c r="CT11" s="594"/>
      <c r="CU11" s="594"/>
      <c r="CV11" s="594"/>
      <c r="CW11" s="594"/>
      <c r="CX11" s="594"/>
      <c r="CY11" s="595"/>
      <c r="CZ11" s="596">
        <v>5.4</v>
      </c>
      <c r="DA11" s="596"/>
      <c r="DB11" s="596"/>
      <c r="DC11" s="596"/>
      <c r="DD11" s="602">
        <v>145399</v>
      </c>
      <c r="DE11" s="594"/>
      <c r="DF11" s="594"/>
      <c r="DG11" s="594"/>
      <c r="DH11" s="594"/>
      <c r="DI11" s="594"/>
      <c r="DJ11" s="594"/>
      <c r="DK11" s="594"/>
      <c r="DL11" s="594"/>
      <c r="DM11" s="594"/>
      <c r="DN11" s="594"/>
      <c r="DO11" s="594"/>
      <c r="DP11" s="595"/>
      <c r="DQ11" s="602">
        <v>57980</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237482</v>
      </c>
      <c r="BH12" s="594"/>
      <c r="BI12" s="594"/>
      <c r="BJ12" s="594"/>
      <c r="BK12" s="594"/>
      <c r="BL12" s="594"/>
      <c r="BM12" s="594"/>
      <c r="BN12" s="595"/>
      <c r="BO12" s="596">
        <v>47.8</v>
      </c>
      <c r="BP12" s="596"/>
      <c r="BQ12" s="596"/>
      <c r="BR12" s="596"/>
      <c r="BS12" s="602" t="s">
        <v>110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53003</v>
      </c>
      <c r="CS12" s="594"/>
      <c r="CT12" s="594"/>
      <c r="CU12" s="594"/>
      <c r="CV12" s="594"/>
      <c r="CW12" s="594"/>
      <c r="CX12" s="594"/>
      <c r="CY12" s="595"/>
      <c r="CZ12" s="596">
        <v>1.4</v>
      </c>
      <c r="DA12" s="596"/>
      <c r="DB12" s="596"/>
      <c r="DC12" s="596"/>
      <c r="DD12" s="602">
        <v>16221</v>
      </c>
      <c r="DE12" s="594"/>
      <c r="DF12" s="594"/>
      <c r="DG12" s="594"/>
      <c r="DH12" s="594"/>
      <c r="DI12" s="594"/>
      <c r="DJ12" s="594"/>
      <c r="DK12" s="594"/>
      <c r="DL12" s="594"/>
      <c r="DM12" s="594"/>
      <c r="DN12" s="594"/>
      <c r="DO12" s="594"/>
      <c r="DP12" s="595"/>
      <c r="DQ12" s="602">
        <v>38599</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3069</v>
      </c>
      <c r="S13" s="594"/>
      <c r="T13" s="594"/>
      <c r="U13" s="594"/>
      <c r="V13" s="594"/>
      <c r="W13" s="594"/>
      <c r="X13" s="594"/>
      <c r="Y13" s="595"/>
      <c r="Z13" s="596">
        <v>0.1</v>
      </c>
      <c r="AA13" s="596"/>
      <c r="AB13" s="596"/>
      <c r="AC13" s="596"/>
      <c r="AD13" s="597">
        <v>3069</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237286</v>
      </c>
      <c r="BH13" s="594"/>
      <c r="BI13" s="594"/>
      <c r="BJ13" s="594"/>
      <c r="BK13" s="594"/>
      <c r="BL13" s="594"/>
      <c r="BM13" s="594"/>
      <c r="BN13" s="595"/>
      <c r="BO13" s="596">
        <v>47.7</v>
      </c>
      <c r="BP13" s="596"/>
      <c r="BQ13" s="596"/>
      <c r="BR13" s="596"/>
      <c r="BS13" s="602" t="s">
        <v>110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346275</v>
      </c>
      <c r="CS13" s="594"/>
      <c r="CT13" s="594"/>
      <c r="CU13" s="594"/>
      <c r="CV13" s="594"/>
      <c r="CW13" s="594"/>
      <c r="CX13" s="594"/>
      <c r="CY13" s="595"/>
      <c r="CZ13" s="596">
        <v>9</v>
      </c>
      <c r="DA13" s="596"/>
      <c r="DB13" s="596"/>
      <c r="DC13" s="596"/>
      <c r="DD13" s="602">
        <v>130571</v>
      </c>
      <c r="DE13" s="594"/>
      <c r="DF13" s="594"/>
      <c r="DG13" s="594"/>
      <c r="DH13" s="594"/>
      <c r="DI13" s="594"/>
      <c r="DJ13" s="594"/>
      <c r="DK13" s="594"/>
      <c r="DL13" s="594"/>
      <c r="DM13" s="594"/>
      <c r="DN13" s="594"/>
      <c r="DO13" s="594"/>
      <c r="DP13" s="595"/>
      <c r="DQ13" s="602">
        <v>259372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14122</v>
      </c>
      <c r="BH14" s="594"/>
      <c r="BI14" s="594"/>
      <c r="BJ14" s="594"/>
      <c r="BK14" s="594"/>
      <c r="BL14" s="594"/>
      <c r="BM14" s="594"/>
      <c r="BN14" s="595"/>
      <c r="BO14" s="596">
        <v>2.8</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157292</v>
      </c>
      <c r="CS14" s="594"/>
      <c r="CT14" s="594"/>
      <c r="CU14" s="594"/>
      <c r="CV14" s="594"/>
      <c r="CW14" s="594"/>
      <c r="CX14" s="594"/>
      <c r="CY14" s="595"/>
      <c r="CZ14" s="596">
        <v>4.0999999999999996</v>
      </c>
      <c r="DA14" s="596"/>
      <c r="DB14" s="596"/>
      <c r="DC14" s="596"/>
      <c r="DD14" s="602">
        <v>11793</v>
      </c>
      <c r="DE14" s="594"/>
      <c r="DF14" s="594"/>
      <c r="DG14" s="594"/>
      <c r="DH14" s="594"/>
      <c r="DI14" s="594"/>
      <c r="DJ14" s="594"/>
      <c r="DK14" s="594"/>
      <c r="DL14" s="594"/>
      <c r="DM14" s="594"/>
      <c r="DN14" s="594"/>
      <c r="DO14" s="594"/>
      <c r="DP14" s="595"/>
      <c r="DQ14" s="602">
        <v>145523</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1555</v>
      </c>
      <c r="S15" s="594"/>
      <c r="T15" s="594"/>
      <c r="U15" s="594"/>
      <c r="V15" s="594"/>
      <c r="W15" s="594"/>
      <c r="X15" s="594"/>
      <c r="Y15" s="595"/>
      <c r="Z15" s="596">
        <v>0</v>
      </c>
      <c r="AA15" s="596"/>
      <c r="AB15" s="596"/>
      <c r="AC15" s="596"/>
      <c r="AD15" s="597">
        <v>1555</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44837</v>
      </c>
      <c r="BH15" s="594"/>
      <c r="BI15" s="594"/>
      <c r="BJ15" s="594"/>
      <c r="BK15" s="594"/>
      <c r="BL15" s="594"/>
      <c r="BM15" s="594"/>
      <c r="BN15" s="595"/>
      <c r="BO15" s="596">
        <v>9</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374911</v>
      </c>
      <c r="CS15" s="594"/>
      <c r="CT15" s="594"/>
      <c r="CU15" s="594"/>
      <c r="CV15" s="594"/>
      <c r="CW15" s="594"/>
      <c r="CX15" s="594"/>
      <c r="CY15" s="595"/>
      <c r="CZ15" s="596">
        <v>9.6999999999999993</v>
      </c>
      <c r="DA15" s="596"/>
      <c r="DB15" s="596"/>
      <c r="DC15" s="596"/>
      <c r="DD15" s="602">
        <v>98086</v>
      </c>
      <c r="DE15" s="594"/>
      <c r="DF15" s="594"/>
      <c r="DG15" s="594"/>
      <c r="DH15" s="594"/>
      <c r="DI15" s="594"/>
      <c r="DJ15" s="594"/>
      <c r="DK15" s="594"/>
      <c r="DL15" s="594"/>
      <c r="DM15" s="594"/>
      <c r="DN15" s="594"/>
      <c r="DO15" s="594"/>
      <c r="DP15" s="595"/>
      <c r="DQ15" s="602">
        <v>280931</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1640401</v>
      </c>
      <c r="S16" s="594"/>
      <c r="T16" s="594"/>
      <c r="U16" s="594"/>
      <c r="V16" s="594"/>
      <c r="W16" s="594"/>
      <c r="X16" s="594"/>
      <c r="Y16" s="595"/>
      <c r="Z16" s="596">
        <v>40.200000000000003</v>
      </c>
      <c r="AA16" s="596"/>
      <c r="AB16" s="596"/>
      <c r="AC16" s="596"/>
      <c r="AD16" s="597">
        <v>1355505</v>
      </c>
      <c r="AE16" s="597"/>
      <c r="AF16" s="597"/>
      <c r="AG16" s="597"/>
      <c r="AH16" s="597"/>
      <c r="AI16" s="597"/>
      <c r="AJ16" s="597"/>
      <c r="AK16" s="597"/>
      <c r="AL16" s="598">
        <v>69.3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2879</v>
      </c>
      <c r="CS16" s="594"/>
      <c r="CT16" s="594"/>
      <c r="CU16" s="594"/>
      <c r="CV16" s="594"/>
      <c r="CW16" s="594"/>
      <c r="CX16" s="594"/>
      <c r="CY16" s="595"/>
      <c r="CZ16" s="596">
        <v>0.1</v>
      </c>
      <c r="DA16" s="596"/>
      <c r="DB16" s="596"/>
      <c r="DC16" s="596"/>
      <c r="DD16" s="602" t="s">
        <v>110</v>
      </c>
      <c r="DE16" s="594"/>
      <c r="DF16" s="594"/>
      <c r="DG16" s="594"/>
      <c r="DH16" s="594"/>
      <c r="DI16" s="594"/>
      <c r="DJ16" s="594"/>
      <c r="DK16" s="594"/>
      <c r="DL16" s="594"/>
      <c r="DM16" s="594"/>
      <c r="DN16" s="594"/>
      <c r="DO16" s="594"/>
      <c r="DP16" s="595"/>
      <c r="DQ16" s="602">
        <v>795</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1355505</v>
      </c>
      <c r="S17" s="594"/>
      <c r="T17" s="594"/>
      <c r="U17" s="594"/>
      <c r="V17" s="594"/>
      <c r="W17" s="594"/>
      <c r="X17" s="594"/>
      <c r="Y17" s="595"/>
      <c r="Z17" s="596">
        <v>33.200000000000003</v>
      </c>
      <c r="AA17" s="596"/>
      <c r="AB17" s="596"/>
      <c r="AC17" s="596"/>
      <c r="AD17" s="597">
        <v>1355505</v>
      </c>
      <c r="AE17" s="597"/>
      <c r="AF17" s="597"/>
      <c r="AG17" s="597"/>
      <c r="AH17" s="597"/>
      <c r="AI17" s="597"/>
      <c r="AJ17" s="597"/>
      <c r="AK17" s="597"/>
      <c r="AL17" s="598">
        <v>69.3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353771</v>
      </c>
      <c r="CS17" s="594"/>
      <c r="CT17" s="594"/>
      <c r="CU17" s="594"/>
      <c r="CV17" s="594"/>
      <c r="CW17" s="594"/>
      <c r="CX17" s="594"/>
      <c r="CY17" s="595"/>
      <c r="CZ17" s="596">
        <v>9.1</v>
      </c>
      <c r="DA17" s="596"/>
      <c r="DB17" s="596"/>
      <c r="DC17" s="596"/>
      <c r="DD17" s="602" t="s">
        <v>110</v>
      </c>
      <c r="DE17" s="594"/>
      <c r="DF17" s="594"/>
      <c r="DG17" s="594"/>
      <c r="DH17" s="594"/>
      <c r="DI17" s="594"/>
      <c r="DJ17" s="594"/>
      <c r="DK17" s="594"/>
      <c r="DL17" s="594"/>
      <c r="DM17" s="594"/>
      <c r="DN17" s="594"/>
      <c r="DO17" s="594"/>
      <c r="DP17" s="595"/>
      <c r="DQ17" s="602">
        <v>342088</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284893</v>
      </c>
      <c r="S18" s="594"/>
      <c r="T18" s="594"/>
      <c r="U18" s="594"/>
      <c r="V18" s="594"/>
      <c r="W18" s="594"/>
      <c r="X18" s="594"/>
      <c r="Y18" s="595"/>
      <c r="Z18" s="596">
        <v>7</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3</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110</v>
      </c>
      <c r="BH19" s="594"/>
      <c r="BI19" s="594"/>
      <c r="BJ19" s="594"/>
      <c r="BK19" s="594"/>
      <c r="BL19" s="594"/>
      <c r="BM19" s="594"/>
      <c r="BN19" s="595"/>
      <c r="BO19" s="596" t="s">
        <v>110</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2238087</v>
      </c>
      <c r="S20" s="594"/>
      <c r="T20" s="594"/>
      <c r="U20" s="594"/>
      <c r="V20" s="594"/>
      <c r="W20" s="594"/>
      <c r="X20" s="594"/>
      <c r="Y20" s="595"/>
      <c r="Z20" s="596">
        <v>54.8</v>
      </c>
      <c r="AA20" s="596"/>
      <c r="AB20" s="596"/>
      <c r="AC20" s="596"/>
      <c r="AD20" s="597">
        <v>1953191</v>
      </c>
      <c r="AE20" s="597"/>
      <c r="AF20" s="597"/>
      <c r="AG20" s="597"/>
      <c r="AH20" s="597"/>
      <c r="AI20" s="597"/>
      <c r="AJ20" s="597"/>
      <c r="AK20" s="597"/>
      <c r="AL20" s="598">
        <v>99.9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110</v>
      </c>
      <c r="BH20" s="594"/>
      <c r="BI20" s="594"/>
      <c r="BJ20" s="594"/>
      <c r="BK20" s="594"/>
      <c r="BL20" s="594"/>
      <c r="BM20" s="594"/>
      <c r="BN20" s="595"/>
      <c r="BO20" s="596" t="s">
        <v>110</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3868285</v>
      </c>
      <c r="CS20" s="594"/>
      <c r="CT20" s="594"/>
      <c r="CU20" s="594"/>
      <c r="CV20" s="594"/>
      <c r="CW20" s="594"/>
      <c r="CX20" s="594"/>
      <c r="CY20" s="595"/>
      <c r="CZ20" s="596">
        <v>100</v>
      </c>
      <c r="DA20" s="596"/>
      <c r="DB20" s="596"/>
      <c r="DC20" s="596"/>
      <c r="DD20" s="602">
        <v>1084568</v>
      </c>
      <c r="DE20" s="594"/>
      <c r="DF20" s="594"/>
      <c r="DG20" s="594"/>
      <c r="DH20" s="594"/>
      <c r="DI20" s="594"/>
      <c r="DJ20" s="594"/>
      <c r="DK20" s="594"/>
      <c r="DL20" s="594"/>
      <c r="DM20" s="594"/>
      <c r="DN20" s="594"/>
      <c r="DO20" s="594"/>
      <c r="DP20" s="595"/>
      <c r="DQ20" s="602">
        <v>2438439</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t="s">
        <v>110</v>
      </c>
      <c r="S21" s="594"/>
      <c r="T21" s="594"/>
      <c r="U21" s="594"/>
      <c r="V21" s="594"/>
      <c r="W21" s="594"/>
      <c r="X21" s="594"/>
      <c r="Y21" s="595"/>
      <c r="Z21" s="596" t="s">
        <v>110</v>
      </c>
      <c r="AA21" s="596"/>
      <c r="AB21" s="596"/>
      <c r="AC21" s="596"/>
      <c r="AD21" s="597" t="s">
        <v>110</v>
      </c>
      <c r="AE21" s="597"/>
      <c r="AF21" s="597"/>
      <c r="AG21" s="597"/>
      <c r="AH21" s="597"/>
      <c r="AI21" s="597"/>
      <c r="AJ21" s="597"/>
      <c r="AK21" s="597"/>
      <c r="AL21" s="598" t="s">
        <v>110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17536</v>
      </c>
      <c r="S22" s="594"/>
      <c r="T22" s="594"/>
      <c r="U22" s="594"/>
      <c r="V22" s="594"/>
      <c r="W22" s="594"/>
      <c r="X22" s="594"/>
      <c r="Y22" s="595"/>
      <c r="Z22" s="596">
        <v>0.4</v>
      </c>
      <c r="AA22" s="596"/>
      <c r="AB22" s="596"/>
      <c r="AC22" s="596"/>
      <c r="AD22" s="597" t="s">
        <v>110</v>
      </c>
      <c r="AE22" s="597"/>
      <c r="AF22" s="597"/>
      <c r="AG22" s="597"/>
      <c r="AH22" s="597"/>
      <c r="AI22" s="597"/>
      <c r="AJ22" s="597"/>
      <c r="AK22" s="597"/>
      <c r="AL22" s="598" t="s">
        <v>110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40254</v>
      </c>
      <c r="S23" s="594"/>
      <c r="T23" s="594"/>
      <c r="U23" s="594"/>
      <c r="V23" s="594"/>
      <c r="W23" s="594"/>
      <c r="X23" s="594"/>
      <c r="Y23" s="595"/>
      <c r="Z23" s="596">
        <v>1</v>
      </c>
      <c r="AA23" s="596"/>
      <c r="AB23" s="596"/>
      <c r="AC23" s="596"/>
      <c r="AD23" s="597">
        <v>616</v>
      </c>
      <c r="AE23" s="597"/>
      <c r="AF23" s="597"/>
      <c r="AG23" s="597"/>
      <c r="AH23" s="597"/>
      <c r="AI23" s="597"/>
      <c r="AJ23" s="597"/>
      <c r="AK23" s="597"/>
      <c r="AL23" s="598">
        <v>0</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16437</v>
      </c>
      <c r="S24" s="594"/>
      <c r="T24" s="594"/>
      <c r="U24" s="594"/>
      <c r="V24" s="594"/>
      <c r="W24" s="594"/>
      <c r="X24" s="594"/>
      <c r="Y24" s="595"/>
      <c r="Z24" s="596">
        <v>0.4</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1189145</v>
      </c>
      <c r="CS24" s="583"/>
      <c r="CT24" s="583"/>
      <c r="CU24" s="583"/>
      <c r="CV24" s="583"/>
      <c r="CW24" s="583"/>
      <c r="CX24" s="583"/>
      <c r="CY24" s="584"/>
      <c r="CZ24" s="620">
        <v>30.7</v>
      </c>
      <c r="DA24" s="621"/>
      <c r="DB24" s="621"/>
      <c r="DC24" s="622"/>
      <c r="DD24" s="619">
        <v>867584</v>
      </c>
      <c r="DE24" s="583"/>
      <c r="DF24" s="583"/>
      <c r="DG24" s="583"/>
      <c r="DH24" s="583"/>
      <c r="DI24" s="583"/>
      <c r="DJ24" s="583"/>
      <c r="DK24" s="584"/>
      <c r="DL24" s="619">
        <v>867423</v>
      </c>
      <c r="DM24" s="583"/>
      <c r="DN24" s="583"/>
      <c r="DO24" s="583"/>
      <c r="DP24" s="583"/>
      <c r="DQ24" s="583"/>
      <c r="DR24" s="583"/>
      <c r="DS24" s="583"/>
      <c r="DT24" s="583"/>
      <c r="DU24" s="583"/>
      <c r="DV24" s="584"/>
      <c r="DW24" s="587">
        <v>41.9</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438110</v>
      </c>
      <c r="S25" s="594"/>
      <c r="T25" s="594"/>
      <c r="U25" s="594"/>
      <c r="V25" s="594"/>
      <c r="W25" s="594"/>
      <c r="X25" s="594"/>
      <c r="Y25" s="595"/>
      <c r="Z25" s="596">
        <v>10.7</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456161</v>
      </c>
      <c r="CS25" s="625"/>
      <c r="CT25" s="625"/>
      <c r="CU25" s="625"/>
      <c r="CV25" s="625"/>
      <c r="CW25" s="625"/>
      <c r="CX25" s="625"/>
      <c r="CY25" s="626"/>
      <c r="CZ25" s="627">
        <v>11.8</v>
      </c>
      <c r="DA25" s="628"/>
      <c r="DB25" s="628"/>
      <c r="DC25" s="629"/>
      <c r="DD25" s="602">
        <v>420724</v>
      </c>
      <c r="DE25" s="625"/>
      <c r="DF25" s="625"/>
      <c r="DG25" s="625"/>
      <c r="DH25" s="625"/>
      <c r="DI25" s="625"/>
      <c r="DJ25" s="625"/>
      <c r="DK25" s="626"/>
      <c r="DL25" s="602">
        <v>420659</v>
      </c>
      <c r="DM25" s="625"/>
      <c r="DN25" s="625"/>
      <c r="DO25" s="625"/>
      <c r="DP25" s="625"/>
      <c r="DQ25" s="625"/>
      <c r="DR25" s="625"/>
      <c r="DS25" s="625"/>
      <c r="DT25" s="625"/>
      <c r="DU25" s="625"/>
      <c r="DV25" s="626"/>
      <c r="DW25" s="598">
        <v>20.3</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252490</v>
      </c>
      <c r="CS26" s="594"/>
      <c r="CT26" s="594"/>
      <c r="CU26" s="594"/>
      <c r="CV26" s="594"/>
      <c r="CW26" s="594"/>
      <c r="CX26" s="594"/>
      <c r="CY26" s="595"/>
      <c r="CZ26" s="627">
        <v>6.5</v>
      </c>
      <c r="DA26" s="628"/>
      <c r="DB26" s="628"/>
      <c r="DC26" s="629"/>
      <c r="DD26" s="602">
        <v>225903</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779545</v>
      </c>
      <c r="S27" s="594"/>
      <c r="T27" s="594"/>
      <c r="U27" s="594"/>
      <c r="V27" s="594"/>
      <c r="W27" s="594"/>
      <c r="X27" s="594"/>
      <c r="Y27" s="595"/>
      <c r="Z27" s="596">
        <v>19.100000000000001</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497145</v>
      </c>
      <c r="BH27" s="594"/>
      <c r="BI27" s="594"/>
      <c r="BJ27" s="594"/>
      <c r="BK27" s="594"/>
      <c r="BL27" s="594"/>
      <c r="BM27" s="594"/>
      <c r="BN27" s="595"/>
      <c r="BO27" s="596">
        <v>100</v>
      </c>
      <c r="BP27" s="596"/>
      <c r="BQ27" s="596"/>
      <c r="BR27" s="596"/>
      <c r="BS27" s="602" t="s">
        <v>110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379213</v>
      </c>
      <c r="CS27" s="625"/>
      <c r="CT27" s="625"/>
      <c r="CU27" s="625"/>
      <c r="CV27" s="625"/>
      <c r="CW27" s="625"/>
      <c r="CX27" s="625"/>
      <c r="CY27" s="626"/>
      <c r="CZ27" s="627">
        <v>9.8000000000000007</v>
      </c>
      <c r="DA27" s="628"/>
      <c r="DB27" s="628"/>
      <c r="DC27" s="629"/>
      <c r="DD27" s="602">
        <v>104772</v>
      </c>
      <c r="DE27" s="625"/>
      <c r="DF27" s="625"/>
      <c r="DG27" s="625"/>
      <c r="DH27" s="625"/>
      <c r="DI27" s="625"/>
      <c r="DJ27" s="625"/>
      <c r="DK27" s="626"/>
      <c r="DL27" s="602">
        <v>104676</v>
      </c>
      <c r="DM27" s="625"/>
      <c r="DN27" s="625"/>
      <c r="DO27" s="625"/>
      <c r="DP27" s="625"/>
      <c r="DQ27" s="625"/>
      <c r="DR27" s="625"/>
      <c r="DS27" s="625"/>
      <c r="DT27" s="625"/>
      <c r="DU27" s="625"/>
      <c r="DV27" s="626"/>
      <c r="DW27" s="598">
        <v>5.0999999999999996</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5710</v>
      </c>
      <c r="S28" s="594"/>
      <c r="T28" s="594"/>
      <c r="U28" s="594"/>
      <c r="V28" s="594"/>
      <c r="W28" s="594"/>
      <c r="X28" s="594"/>
      <c r="Y28" s="595"/>
      <c r="Z28" s="596">
        <v>0.1</v>
      </c>
      <c r="AA28" s="596"/>
      <c r="AB28" s="596"/>
      <c r="AC28" s="596"/>
      <c r="AD28" s="597" t="s">
        <v>110</v>
      </c>
      <c r="AE28" s="597"/>
      <c r="AF28" s="597"/>
      <c r="AG28" s="597"/>
      <c r="AH28" s="597"/>
      <c r="AI28" s="597"/>
      <c r="AJ28" s="597"/>
      <c r="AK28" s="597"/>
      <c r="AL28" s="598" t="s">
        <v>110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353771</v>
      </c>
      <c r="CS28" s="594"/>
      <c r="CT28" s="594"/>
      <c r="CU28" s="594"/>
      <c r="CV28" s="594"/>
      <c r="CW28" s="594"/>
      <c r="CX28" s="594"/>
      <c r="CY28" s="595"/>
      <c r="CZ28" s="627">
        <v>9.1</v>
      </c>
      <c r="DA28" s="628"/>
      <c r="DB28" s="628"/>
      <c r="DC28" s="629"/>
      <c r="DD28" s="602">
        <v>342088</v>
      </c>
      <c r="DE28" s="594"/>
      <c r="DF28" s="594"/>
      <c r="DG28" s="594"/>
      <c r="DH28" s="594"/>
      <c r="DI28" s="594"/>
      <c r="DJ28" s="594"/>
      <c r="DK28" s="595"/>
      <c r="DL28" s="602">
        <v>342088</v>
      </c>
      <c r="DM28" s="594"/>
      <c r="DN28" s="594"/>
      <c r="DO28" s="594"/>
      <c r="DP28" s="594"/>
      <c r="DQ28" s="594"/>
      <c r="DR28" s="594"/>
      <c r="DS28" s="594"/>
      <c r="DT28" s="594"/>
      <c r="DU28" s="594"/>
      <c r="DV28" s="595"/>
      <c r="DW28" s="598">
        <v>16.5</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1200</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353771</v>
      </c>
      <c r="CS29" s="625"/>
      <c r="CT29" s="625"/>
      <c r="CU29" s="625"/>
      <c r="CV29" s="625"/>
      <c r="CW29" s="625"/>
      <c r="CX29" s="625"/>
      <c r="CY29" s="626"/>
      <c r="CZ29" s="627">
        <v>9.1</v>
      </c>
      <c r="DA29" s="628"/>
      <c r="DB29" s="628"/>
      <c r="DC29" s="629"/>
      <c r="DD29" s="602">
        <v>342088</v>
      </c>
      <c r="DE29" s="625"/>
      <c r="DF29" s="625"/>
      <c r="DG29" s="625"/>
      <c r="DH29" s="625"/>
      <c r="DI29" s="625"/>
      <c r="DJ29" s="625"/>
      <c r="DK29" s="626"/>
      <c r="DL29" s="602">
        <v>342088</v>
      </c>
      <c r="DM29" s="625"/>
      <c r="DN29" s="625"/>
      <c r="DO29" s="625"/>
      <c r="DP29" s="625"/>
      <c r="DQ29" s="625"/>
      <c r="DR29" s="625"/>
      <c r="DS29" s="625"/>
      <c r="DT29" s="625"/>
      <c r="DU29" s="625"/>
      <c r="DV29" s="626"/>
      <c r="DW29" s="598">
        <v>16.5</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6949</v>
      </c>
      <c r="S30" s="594"/>
      <c r="T30" s="594"/>
      <c r="U30" s="594"/>
      <c r="V30" s="594"/>
      <c r="W30" s="594"/>
      <c r="X30" s="594"/>
      <c r="Y30" s="595"/>
      <c r="Z30" s="596">
        <v>0.2</v>
      </c>
      <c r="AA30" s="596"/>
      <c r="AB30" s="596"/>
      <c r="AC30" s="596"/>
      <c r="AD30" s="597" t="s">
        <v>110</v>
      </c>
      <c r="AE30" s="597"/>
      <c r="AF30" s="597"/>
      <c r="AG30" s="597"/>
      <c r="AH30" s="597"/>
      <c r="AI30" s="597"/>
      <c r="AJ30" s="597"/>
      <c r="AK30" s="597"/>
      <c r="AL30" s="598" t="s">
        <v>110</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98</v>
      </c>
      <c r="BH30" s="652"/>
      <c r="BI30" s="652"/>
      <c r="BJ30" s="652"/>
      <c r="BK30" s="652"/>
      <c r="BL30" s="652"/>
      <c r="BM30" s="588">
        <v>91.4</v>
      </c>
      <c r="BN30" s="652"/>
      <c r="BO30" s="652"/>
      <c r="BP30" s="652"/>
      <c r="BQ30" s="653"/>
      <c r="BR30" s="651">
        <v>98.2</v>
      </c>
      <c r="BS30" s="652"/>
      <c r="BT30" s="652"/>
      <c r="BU30" s="652"/>
      <c r="BV30" s="652"/>
      <c r="BW30" s="652"/>
      <c r="BX30" s="588">
        <v>90</v>
      </c>
      <c r="BY30" s="652"/>
      <c r="BZ30" s="652"/>
      <c r="CA30" s="652"/>
      <c r="CB30" s="653"/>
      <c r="CD30" s="656"/>
      <c r="CE30" s="657"/>
      <c r="CF30" s="607" t="s">
        <v>290</v>
      </c>
      <c r="CG30" s="608"/>
      <c r="CH30" s="608"/>
      <c r="CI30" s="608"/>
      <c r="CJ30" s="608"/>
      <c r="CK30" s="608"/>
      <c r="CL30" s="608"/>
      <c r="CM30" s="608"/>
      <c r="CN30" s="608"/>
      <c r="CO30" s="608"/>
      <c r="CP30" s="608"/>
      <c r="CQ30" s="609"/>
      <c r="CR30" s="593">
        <v>320920</v>
      </c>
      <c r="CS30" s="594"/>
      <c r="CT30" s="594"/>
      <c r="CU30" s="594"/>
      <c r="CV30" s="594"/>
      <c r="CW30" s="594"/>
      <c r="CX30" s="594"/>
      <c r="CY30" s="595"/>
      <c r="CZ30" s="627">
        <v>8.3000000000000007</v>
      </c>
      <c r="DA30" s="628"/>
      <c r="DB30" s="628"/>
      <c r="DC30" s="629"/>
      <c r="DD30" s="602">
        <v>309237</v>
      </c>
      <c r="DE30" s="594"/>
      <c r="DF30" s="594"/>
      <c r="DG30" s="594"/>
      <c r="DH30" s="594"/>
      <c r="DI30" s="594"/>
      <c r="DJ30" s="594"/>
      <c r="DK30" s="595"/>
      <c r="DL30" s="602">
        <v>309237</v>
      </c>
      <c r="DM30" s="594"/>
      <c r="DN30" s="594"/>
      <c r="DO30" s="594"/>
      <c r="DP30" s="594"/>
      <c r="DQ30" s="594"/>
      <c r="DR30" s="594"/>
      <c r="DS30" s="594"/>
      <c r="DT30" s="594"/>
      <c r="DU30" s="594"/>
      <c r="DV30" s="595"/>
      <c r="DW30" s="598">
        <v>14.9</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329879</v>
      </c>
      <c r="S31" s="594"/>
      <c r="T31" s="594"/>
      <c r="U31" s="594"/>
      <c r="V31" s="594"/>
      <c r="W31" s="594"/>
      <c r="X31" s="594"/>
      <c r="Y31" s="595"/>
      <c r="Z31" s="596">
        <v>8.1</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25"/>
      <c r="BI31" s="625"/>
      <c r="BJ31" s="625"/>
      <c r="BK31" s="625"/>
      <c r="BL31" s="625"/>
      <c r="BM31" s="599">
        <v>93.2</v>
      </c>
      <c r="BN31" s="649"/>
      <c r="BO31" s="649"/>
      <c r="BP31" s="649"/>
      <c r="BQ31" s="650"/>
      <c r="BR31" s="648">
        <v>98.4</v>
      </c>
      <c r="BS31" s="625"/>
      <c r="BT31" s="625"/>
      <c r="BU31" s="625"/>
      <c r="BV31" s="625"/>
      <c r="BW31" s="625"/>
      <c r="BX31" s="599">
        <v>91.2</v>
      </c>
      <c r="BY31" s="649"/>
      <c r="BZ31" s="649"/>
      <c r="CA31" s="649"/>
      <c r="CB31" s="650"/>
      <c r="CD31" s="656"/>
      <c r="CE31" s="657"/>
      <c r="CF31" s="607" t="s">
        <v>294</v>
      </c>
      <c r="CG31" s="608"/>
      <c r="CH31" s="608"/>
      <c r="CI31" s="608"/>
      <c r="CJ31" s="608"/>
      <c r="CK31" s="608"/>
      <c r="CL31" s="608"/>
      <c r="CM31" s="608"/>
      <c r="CN31" s="608"/>
      <c r="CO31" s="608"/>
      <c r="CP31" s="608"/>
      <c r="CQ31" s="609"/>
      <c r="CR31" s="593">
        <v>32851</v>
      </c>
      <c r="CS31" s="625"/>
      <c r="CT31" s="625"/>
      <c r="CU31" s="625"/>
      <c r="CV31" s="625"/>
      <c r="CW31" s="625"/>
      <c r="CX31" s="625"/>
      <c r="CY31" s="626"/>
      <c r="CZ31" s="627">
        <v>0.8</v>
      </c>
      <c r="DA31" s="628"/>
      <c r="DB31" s="628"/>
      <c r="DC31" s="629"/>
      <c r="DD31" s="602">
        <v>32851</v>
      </c>
      <c r="DE31" s="625"/>
      <c r="DF31" s="625"/>
      <c r="DG31" s="625"/>
      <c r="DH31" s="625"/>
      <c r="DI31" s="625"/>
      <c r="DJ31" s="625"/>
      <c r="DK31" s="626"/>
      <c r="DL31" s="602">
        <v>32851</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35856</v>
      </c>
      <c r="S32" s="594"/>
      <c r="T32" s="594"/>
      <c r="U32" s="594"/>
      <c r="V32" s="594"/>
      <c r="W32" s="594"/>
      <c r="X32" s="594"/>
      <c r="Y32" s="595"/>
      <c r="Z32" s="596">
        <v>0.9</v>
      </c>
      <c r="AA32" s="596"/>
      <c r="AB32" s="596"/>
      <c r="AC32" s="596"/>
      <c r="AD32" s="597">
        <v>1397</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v>
      </c>
      <c r="BH32" s="661"/>
      <c r="BI32" s="661"/>
      <c r="BJ32" s="661"/>
      <c r="BK32" s="661"/>
      <c r="BL32" s="661"/>
      <c r="BM32" s="662">
        <v>88.2</v>
      </c>
      <c r="BN32" s="661"/>
      <c r="BO32" s="661"/>
      <c r="BP32" s="661"/>
      <c r="BQ32" s="663"/>
      <c r="BR32" s="660">
        <v>97.6</v>
      </c>
      <c r="BS32" s="661"/>
      <c r="BT32" s="661"/>
      <c r="BU32" s="661"/>
      <c r="BV32" s="661"/>
      <c r="BW32" s="661"/>
      <c r="BX32" s="662">
        <v>87</v>
      </c>
      <c r="BY32" s="661"/>
      <c r="BZ32" s="661"/>
      <c r="CA32" s="661"/>
      <c r="CB32" s="663"/>
      <c r="CD32" s="658"/>
      <c r="CE32" s="659"/>
      <c r="CF32" s="607" t="s">
        <v>297</v>
      </c>
      <c r="CG32" s="608"/>
      <c r="CH32" s="608"/>
      <c r="CI32" s="608"/>
      <c r="CJ32" s="608"/>
      <c r="CK32" s="608"/>
      <c r="CL32" s="608"/>
      <c r="CM32" s="608"/>
      <c r="CN32" s="608"/>
      <c r="CO32" s="608"/>
      <c r="CP32" s="608"/>
      <c r="CQ32" s="609"/>
      <c r="CR32" s="593" t="s">
        <v>110</v>
      </c>
      <c r="CS32" s="594"/>
      <c r="CT32" s="594"/>
      <c r="CU32" s="594"/>
      <c r="CV32" s="594"/>
      <c r="CW32" s="594"/>
      <c r="CX32" s="594"/>
      <c r="CY32" s="595"/>
      <c r="CZ32" s="627" t="s">
        <v>110</v>
      </c>
      <c r="DA32" s="628"/>
      <c r="DB32" s="628"/>
      <c r="DC32" s="629"/>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175271</v>
      </c>
      <c r="S33" s="594"/>
      <c r="T33" s="594"/>
      <c r="U33" s="594"/>
      <c r="V33" s="594"/>
      <c r="W33" s="594"/>
      <c r="X33" s="594"/>
      <c r="Y33" s="595"/>
      <c r="Z33" s="596">
        <v>4.3</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1591693</v>
      </c>
      <c r="CS33" s="625"/>
      <c r="CT33" s="625"/>
      <c r="CU33" s="625"/>
      <c r="CV33" s="625"/>
      <c r="CW33" s="625"/>
      <c r="CX33" s="625"/>
      <c r="CY33" s="626"/>
      <c r="CZ33" s="627">
        <v>41.1</v>
      </c>
      <c r="DA33" s="628"/>
      <c r="DB33" s="628"/>
      <c r="DC33" s="629"/>
      <c r="DD33" s="602">
        <v>1422370</v>
      </c>
      <c r="DE33" s="625"/>
      <c r="DF33" s="625"/>
      <c r="DG33" s="625"/>
      <c r="DH33" s="625"/>
      <c r="DI33" s="625"/>
      <c r="DJ33" s="625"/>
      <c r="DK33" s="626"/>
      <c r="DL33" s="602">
        <v>904043</v>
      </c>
      <c r="DM33" s="625"/>
      <c r="DN33" s="625"/>
      <c r="DO33" s="625"/>
      <c r="DP33" s="625"/>
      <c r="DQ33" s="625"/>
      <c r="DR33" s="625"/>
      <c r="DS33" s="625"/>
      <c r="DT33" s="625"/>
      <c r="DU33" s="625"/>
      <c r="DV33" s="626"/>
      <c r="DW33" s="598">
        <v>43.6</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365669</v>
      </c>
      <c r="CS34" s="594"/>
      <c r="CT34" s="594"/>
      <c r="CU34" s="594"/>
      <c r="CV34" s="594"/>
      <c r="CW34" s="594"/>
      <c r="CX34" s="594"/>
      <c r="CY34" s="595"/>
      <c r="CZ34" s="627">
        <v>9.5</v>
      </c>
      <c r="DA34" s="628"/>
      <c r="DB34" s="628"/>
      <c r="DC34" s="629"/>
      <c r="DD34" s="602">
        <v>317297</v>
      </c>
      <c r="DE34" s="594"/>
      <c r="DF34" s="594"/>
      <c r="DG34" s="594"/>
      <c r="DH34" s="594"/>
      <c r="DI34" s="594"/>
      <c r="DJ34" s="594"/>
      <c r="DK34" s="595"/>
      <c r="DL34" s="602">
        <v>250166</v>
      </c>
      <c r="DM34" s="594"/>
      <c r="DN34" s="594"/>
      <c r="DO34" s="594"/>
      <c r="DP34" s="594"/>
      <c r="DQ34" s="594"/>
      <c r="DR34" s="594"/>
      <c r="DS34" s="594"/>
      <c r="DT34" s="594"/>
      <c r="DU34" s="594"/>
      <c r="DV34" s="595"/>
      <c r="DW34" s="598">
        <v>12.1</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116571</v>
      </c>
      <c r="S35" s="594"/>
      <c r="T35" s="594"/>
      <c r="U35" s="594"/>
      <c r="V35" s="594"/>
      <c r="W35" s="594"/>
      <c r="X35" s="594"/>
      <c r="Y35" s="595"/>
      <c r="Z35" s="596">
        <v>2.9</v>
      </c>
      <c r="AA35" s="596"/>
      <c r="AB35" s="596"/>
      <c r="AC35" s="596"/>
      <c r="AD35" s="597" t="s">
        <v>110</v>
      </c>
      <c r="AE35" s="597"/>
      <c r="AF35" s="597"/>
      <c r="AG35" s="597"/>
      <c r="AH35" s="597"/>
      <c r="AI35" s="597"/>
      <c r="AJ35" s="597"/>
      <c r="AK35" s="597"/>
      <c r="AL35" s="598" t="s">
        <v>110</v>
      </c>
      <c r="AM35" s="599"/>
      <c r="AN35" s="599"/>
      <c r="AO35" s="600"/>
      <c r="AP35" s="186"/>
      <c r="AQ35" s="604" t="s">
        <v>305</v>
      </c>
      <c r="AR35" s="605"/>
      <c r="AS35" s="605"/>
      <c r="AT35" s="605"/>
      <c r="AU35" s="605"/>
      <c r="AV35" s="605"/>
      <c r="AW35" s="605"/>
      <c r="AX35" s="605"/>
      <c r="AY35" s="606"/>
      <c r="AZ35" s="582">
        <v>452295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141665</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34776</v>
      </c>
      <c r="CS35" s="625"/>
      <c r="CT35" s="625"/>
      <c r="CU35" s="625"/>
      <c r="CV35" s="625"/>
      <c r="CW35" s="625"/>
      <c r="CX35" s="625"/>
      <c r="CY35" s="626"/>
      <c r="CZ35" s="627">
        <v>0.9</v>
      </c>
      <c r="DA35" s="628"/>
      <c r="DB35" s="628"/>
      <c r="DC35" s="629"/>
      <c r="DD35" s="602">
        <v>24296</v>
      </c>
      <c r="DE35" s="625"/>
      <c r="DF35" s="625"/>
      <c r="DG35" s="625"/>
      <c r="DH35" s="625"/>
      <c r="DI35" s="625"/>
      <c r="DJ35" s="625"/>
      <c r="DK35" s="626"/>
      <c r="DL35" s="602">
        <v>24296</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4084834</v>
      </c>
      <c r="S36" s="666"/>
      <c r="T36" s="666"/>
      <c r="U36" s="666"/>
      <c r="V36" s="666"/>
      <c r="W36" s="666"/>
      <c r="X36" s="666"/>
      <c r="Y36" s="667"/>
      <c r="Z36" s="668">
        <v>100</v>
      </c>
      <c r="AA36" s="668"/>
      <c r="AB36" s="668"/>
      <c r="AC36" s="668"/>
      <c r="AD36" s="669">
        <v>1955204</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147333</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132512</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437890</v>
      </c>
      <c r="CS36" s="594"/>
      <c r="CT36" s="594"/>
      <c r="CU36" s="594"/>
      <c r="CV36" s="594"/>
      <c r="CW36" s="594"/>
      <c r="CX36" s="594"/>
      <c r="CY36" s="595"/>
      <c r="CZ36" s="627">
        <v>11.3</v>
      </c>
      <c r="DA36" s="628"/>
      <c r="DB36" s="628"/>
      <c r="DC36" s="629"/>
      <c r="DD36" s="602">
        <v>381899</v>
      </c>
      <c r="DE36" s="594"/>
      <c r="DF36" s="594"/>
      <c r="DG36" s="594"/>
      <c r="DH36" s="594"/>
      <c r="DI36" s="594"/>
      <c r="DJ36" s="594"/>
      <c r="DK36" s="595"/>
      <c r="DL36" s="602">
        <v>287979</v>
      </c>
      <c r="DM36" s="594"/>
      <c r="DN36" s="594"/>
      <c r="DO36" s="594"/>
      <c r="DP36" s="594"/>
      <c r="DQ36" s="594"/>
      <c r="DR36" s="594"/>
      <c r="DS36" s="594"/>
      <c r="DT36" s="594"/>
      <c r="DU36" s="594"/>
      <c r="DV36" s="595"/>
      <c r="DW36" s="598">
        <v>13.9</v>
      </c>
      <c r="DX36" s="623"/>
      <c r="DY36" s="623"/>
      <c r="DZ36" s="623"/>
      <c r="EA36" s="623"/>
      <c r="EB36" s="623"/>
      <c r="EC36" s="624"/>
    </row>
    <row r="37" spans="2:133" ht="11.25" customHeight="1">
      <c r="AQ37" s="672" t="s">
        <v>312</v>
      </c>
      <c r="AR37" s="673"/>
      <c r="AS37" s="673"/>
      <c r="AT37" s="673"/>
      <c r="AU37" s="673"/>
      <c r="AV37" s="673"/>
      <c r="AW37" s="673"/>
      <c r="AX37" s="673"/>
      <c r="AY37" s="674"/>
      <c r="AZ37" s="593">
        <v>382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955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221786</v>
      </c>
      <c r="CS37" s="625"/>
      <c r="CT37" s="625"/>
      <c r="CU37" s="625"/>
      <c r="CV37" s="625"/>
      <c r="CW37" s="625"/>
      <c r="CX37" s="625"/>
      <c r="CY37" s="626"/>
      <c r="CZ37" s="627">
        <v>5.7</v>
      </c>
      <c r="DA37" s="628"/>
      <c r="DB37" s="628"/>
      <c r="DC37" s="629"/>
      <c r="DD37" s="602">
        <v>220015</v>
      </c>
      <c r="DE37" s="625"/>
      <c r="DF37" s="625"/>
      <c r="DG37" s="625"/>
      <c r="DH37" s="625"/>
      <c r="DI37" s="625"/>
      <c r="DJ37" s="625"/>
      <c r="DK37" s="626"/>
      <c r="DL37" s="602">
        <v>211653</v>
      </c>
      <c r="DM37" s="625"/>
      <c r="DN37" s="625"/>
      <c r="DO37" s="625"/>
      <c r="DP37" s="625"/>
      <c r="DQ37" s="625"/>
      <c r="DR37" s="625"/>
      <c r="DS37" s="625"/>
      <c r="DT37" s="625"/>
      <c r="DU37" s="625"/>
      <c r="DV37" s="626"/>
      <c r="DW37" s="598">
        <v>10.199999999999999</v>
      </c>
      <c r="DX37" s="623"/>
      <c r="DY37" s="623"/>
      <c r="DZ37" s="623"/>
      <c r="EA37" s="623"/>
      <c r="EB37" s="623"/>
      <c r="EC37" s="624"/>
    </row>
    <row r="38" spans="2:133" ht="11.25" customHeight="1">
      <c r="AQ38" s="672" t="s">
        <v>315</v>
      </c>
      <c r="AR38" s="673"/>
      <c r="AS38" s="673"/>
      <c r="AT38" s="673"/>
      <c r="AU38" s="673"/>
      <c r="AV38" s="673"/>
      <c r="AW38" s="673"/>
      <c r="AX38" s="673"/>
      <c r="AY38" s="674"/>
      <c r="AZ38" s="593" t="s">
        <v>316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1544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451913</v>
      </c>
      <c r="CS38" s="594"/>
      <c r="CT38" s="594"/>
      <c r="CU38" s="594"/>
      <c r="CV38" s="594"/>
      <c r="CW38" s="594"/>
      <c r="CX38" s="594"/>
      <c r="CY38" s="595"/>
      <c r="CZ38" s="627">
        <v>11.7</v>
      </c>
      <c r="DA38" s="628"/>
      <c r="DB38" s="628"/>
      <c r="DC38" s="629"/>
      <c r="DD38" s="602">
        <v>413842</v>
      </c>
      <c r="DE38" s="594"/>
      <c r="DF38" s="594"/>
      <c r="DG38" s="594"/>
      <c r="DH38" s="594"/>
      <c r="DI38" s="594"/>
      <c r="DJ38" s="594"/>
      <c r="DK38" s="595"/>
      <c r="DL38" s="602">
        <v>341220</v>
      </c>
      <c r="DM38" s="594"/>
      <c r="DN38" s="594"/>
      <c r="DO38" s="594"/>
      <c r="DP38" s="594"/>
      <c r="DQ38" s="594"/>
      <c r="DR38" s="594"/>
      <c r="DS38" s="594"/>
      <c r="DT38" s="594"/>
      <c r="DU38" s="594"/>
      <c r="DV38" s="595"/>
      <c r="DW38" s="598">
        <v>16.5</v>
      </c>
      <c r="DX38" s="623"/>
      <c r="DY38" s="623"/>
      <c r="DZ38" s="623"/>
      <c r="EA38" s="623"/>
      <c r="EB38" s="623"/>
      <c r="EC38" s="624"/>
    </row>
    <row r="39" spans="2:133" ht="11.25" customHeight="1">
      <c r="AQ39" s="672" t="s">
        <v>319</v>
      </c>
      <c r="AR39" s="673"/>
      <c r="AS39" s="673"/>
      <c r="AT39" s="673"/>
      <c r="AU39" s="673"/>
      <c r="AV39" s="673"/>
      <c r="AW39" s="673"/>
      <c r="AX39" s="673"/>
      <c r="AY39" s="674"/>
      <c r="AZ39" s="593" t="s">
        <v>316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287063</v>
      </c>
      <c r="CS39" s="625"/>
      <c r="CT39" s="625"/>
      <c r="CU39" s="625"/>
      <c r="CV39" s="625"/>
      <c r="CW39" s="625"/>
      <c r="CX39" s="625"/>
      <c r="CY39" s="626"/>
      <c r="CZ39" s="627">
        <v>7.4</v>
      </c>
      <c r="DA39" s="628"/>
      <c r="DB39" s="628"/>
      <c r="DC39" s="629"/>
      <c r="DD39" s="602">
        <v>284654</v>
      </c>
      <c r="DE39" s="625"/>
      <c r="DF39" s="625"/>
      <c r="DG39" s="625"/>
      <c r="DH39" s="625"/>
      <c r="DI39" s="625"/>
      <c r="DJ39" s="625"/>
      <c r="DK39" s="626"/>
      <c r="DL39" s="602" t="s">
        <v>316</v>
      </c>
      <c r="DM39" s="625"/>
      <c r="DN39" s="625"/>
      <c r="DO39" s="625"/>
      <c r="DP39" s="625"/>
      <c r="DQ39" s="625"/>
      <c r="DR39" s="625"/>
      <c r="DS39" s="625"/>
      <c r="DT39" s="625"/>
      <c r="DU39" s="625"/>
      <c r="DV39" s="626"/>
      <c r="DW39" s="598" t="s">
        <v>316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47950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97</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14382</v>
      </c>
      <c r="CS40" s="594"/>
      <c r="CT40" s="594"/>
      <c r="CU40" s="594"/>
      <c r="CV40" s="594"/>
      <c r="CW40" s="594"/>
      <c r="CX40" s="594"/>
      <c r="CY40" s="595"/>
      <c r="CZ40" s="627">
        <v>0.4</v>
      </c>
      <c r="DA40" s="628"/>
      <c r="DB40" s="628"/>
      <c r="DC40" s="629"/>
      <c r="DD40" s="602">
        <v>382</v>
      </c>
      <c r="DE40" s="594"/>
      <c r="DF40" s="594"/>
      <c r="DG40" s="594"/>
      <c r="DH40" s="594"/>
      <c r="DI40" s="594"/>
      <c r="DJ40" s="594"/>
      <c r="DK40" s="595"/>
      <c r="DL40" s="602">
        <v>382</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256630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319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1087447</v>
      </c>
      <c r="CS42" s="594"/>
      <c r="CT42" s="594"/>
      <c r="CU42" s="594"/>
      <c r="CV42" s="594"/>
      <c r="CW42" s="594"/>
      <c r="CX42" s="594"/>
      <c r="CY42" s="595"/>
      <c r="CZ42" s="627">
        <v>28.1</v>
      </c>
      <c r="DA42" s="676"/>
      <c r="DB42" s="676"/>
      <c r="DC42" s="677"/>
      <c r="DD42" s="602">
        <v>148485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5967</v>
      </c>
      <c r="CS43" s="625"/>
      <c r="CT43" s="625"/>
      <c r="CU43" s="625"/>
      <c r="CV43" s="625"/>
      <c r="CW43" s="625"/>
      <c r="CX43" s="625"/>
      <c r="CY43" s="626"/>
      <c r="CZ43" s="627">
        <v>0.2</v>
      </c>
      <c r="DA43" s="628"/>
      <c r="DB43" s="628"/>
      <c r="DC43" s="629"/>
      <c r="DD43" s="602">
        <v>5967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285</v>
      </c>
      <c r="CE44" s="700"/>
      <c r="CF44" s="590" t="s">
        <v>335</v>
      </c>
      <c r="CG44" s="591"/>
      <c r="CH44" s="591"/>
      <c r="CI44" s="591"/>
      <c r="CJ44" s="591"/>
      <c r="CK44" s="591"/>
      <c r="CL44" s="591"/>
      <c r="CM44" s="591"/>
      <c r="CN44" s="591"/>
      <c r="CO44" s="591"/>
      <c r="CP44" s="591"/>
      <c r="CQ44" s="592"/>
      <c r="CR44" s="593">
        <v>1084568</v>
      </c>
      <c r="CS44" s="594"/>
      <c r="CT44" s="594"/>
      <c r="CU44" s="594"/>
      <c r="CV44" s="594"/>
      <c r="CW44" s="594"/>
      <c r="CX44" s="594"/>
      <c r="CY44" s="595"/>
      <c r="CZ44" s="627">
        <v>28</v>
      </c>
      <c r="DA44" s="676"/>
      <c r="DB44" s="676"/>
      <c r="DC44" s="677"/>
      <c r="DD44" s="602">
        <v>147690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655422</v>
      </c>
      <c r="CS45" s="625"/>
      <c r="CT45" s="625"/>
      <c r="CU45" s="625"/>
      <c r="CV45" s="625"/>
      <c r="CW45" s="625"/>
      <c r="CX45" s="625"/>
      <c r="CY45" s="626"/>
      <c r="CZ45" s="627">
        <v>16.899999999999999</v>
      </c>
      <c r="DA45" s="628"/>
      <c r="DB45" s="628"/>
      <c r="DC45" s="629"/>
      <c r="DD45" s="602">
        <v>24863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425690</v>
      </c>
      <c r="CS46" s="594"/>
      <c r="CT46" s="594"/>
      <c r="CU46" s="594"/>
      <c r="CV46" s="594"/>
      <c r="CW46" s="594"/>
      <c r="CX46" s="594"/>
      <c r="CY46" s="595"/>
      <c r="CZ46" s="627">
        <v>11</v>
      </c>
      <c r="DA46" s="676"/>
      <c r="DB46" s="676"/>
      <c r="DC46" s="677"/>
      <c r="DD46" s="602">
        <v>122171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2879</v>
      </c>
      <c r="CS47" s="625"/>
      <c r="CT47" s="625"/>
      <c r="CU47" s="625"/>
      <c r="CV47" s="625"/>
      <c r="CW47" s="625"/>
      <c r="CX47" s="625"/>
      <c r="CY47" s="626"/>
      <c r="CZ47" s="627">
        <v>0.1</v>
      </c>
      <c r="DA47" s="628"/>
      <c r="DB47" s="628"/>
      <c r="DC47" s="629"/>
      <c r="DD47" s="602">
        <v>795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316</v>
      </c>
      <c r="CS48" s="594"/>
      <c r="CT48" s="594"/>
      <c r="CU48" s="594"/>
      <c r="CV48" s="594"/>
      <c r="CW48" s="594"/>
      <c r="CX48" s="594"/>
      <c r="CY48" s="595"/>
      <c r="CZ48" s="627" t="s">
        <v>316</v>
      </c>
      <c r="DA48" s="676"/>
      <c r="DB48" s="676"/>
      <c r="DC48" s="677"/>
      <c r="DD48" s="602" t="s">
        <v>316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3868285</v>
      </c>
      <c r="CS49" s="661"/>
      <c r="CT49" s="661"/>
      <c r="CU49" s="661"/>
      <c r="CV49" s="661"/>
      <c r="CW49" s="661"/>
      <c r="CX49" s="661"/>
      <c r="CY49" s="688"/>
      <c r="CZ49" s="689">
        <v>100</v>
      </c>
      <c r="DA49" s="690"/>
      <c r="DB49" s="690"/>
      <c r="DC49" s="691"/>
      <c r="DD49" s="692">
        <v>2438439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4085</v>
      </c>
      <c r="R7" s="723"/>
      <c r="S7" s="723"/>
      <c r="T7" s="723"/>
      <c r="U7" s="723"/>
      <c r="V7" s="723">
        <v>3868</v>
      </c>
      <c r="W7" s="723"/>
      <c r="X7" s="723"/>
      <c r="Y7" s="723"/>
      <c r="Z7" s="723"/>
      <c r="AA7" s="723">
        <v>217</v>
      </c>
      <c r="AB7" s="723"/>
      <c r="AC7" s="723"/>
      <c r="AD7" s="723"/>
      <c r="AE7" s="724"/>
      <c r="AF7" s="725">
        <v>212</v>
      </c>
      <c r="AG7" s="726"/>
      <c r="AH7" s="726"/>
      <c r="AI7" s="726"/>
      <c r="AJ7" s="727"/>
      <c r="AK7" s="762">
        <v>7</v>
      </c>
      <c r="AL7" s="763"/>
      <c r="AM7" s="763"/>
      <c r="AN7" s="763"/>
      <c r="AO7" s="763"/>
      <c r="AP7" s="763">
        <v>3190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4085</v>
      </c>
      <c r="R23" s="782"/>
      <c r="S23" s="782"/>
      <c r="T23" s="782"/>
      <c r="U23" s="782"/>
      <c r="V23" s="782">
        <v>3868</v>
      </c>
      <c r="W23" s="782"/>
      <c r="X23" s="782"/>
      <c r="Y23" s="782"/>
      <c r="Z23" s="782"/>
      <c r="AA23" s="782">
        <v>217</v>
      </c>
      <c r="AB23" s="782"/>
      <c r="AC23" s="782"/>
      <c r="AD23" s="782"/>
      <c r="AE23" s="783"/>
      <c r="AF23" s="784">
        <v>212</v>
      </c>
      <c r="AG23" s="782"/>
      <c r="AH23" s="782"/>
      <c r="AI23" s="782"/>
      <c r="AJ23" s="785"/>
      <c r="AK23" s="786"/>
      <c r="AL23" s="787"/>
      <c r="AM23" s="787"/>
      <c r="AN23" s="787"/>
      <c r="AO23" s="787"/>
      <c r="AP23" s="782">
        <v>3190</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892</v>
      </c>
      <c r="R28" s="811"/>
      <c r="S28" s="811"/>
      <c r="T28" s="811"/>
      <c r="U28" s="811"/>
      <c r="V28" s="811">
        <v>750</v>
      </c>
      <c r="W28" s="811"/>
      <c r="X28" s="811"/>
      <c r="Y28" s="811"/>
      <c r="Z28" s="811"/>
      <c r="AA28" s="811">
        <v>142</v>
      </c>
      <c r="AB28" s="811"/>
      <c r="AC28" s="811"/>
      <c r="AD28" s="811"/>
      <c r="AE28" s="812"/>
      <c r="AF28" s="813">
        <v>142</v>
      </c>
      <c r="AG28" s="811"/>
      <c r="AH28" s="811"/>
      <c r="AI28" s="811"/>
      <c r="AJ28" s="814"/>
      <c r="AK28" s="815">
        <v>38</v>
      </c>
      <c r="AL28" s="806"/>
      <c r="AM28" s="806"/>
      <c r="AN28" s="806"/>
      <c r="AO28" s="806"/>
      <c r="AP28" s="806" t="s">
        <v>526</v>
      </c>
      <c r="AQ28" s="806"/>
      <c r="AR28" s="806"/>
      <c r="AS28" s="806"/>
      <c r="AT28" s="806"/>
      <c r="AU28" s="806" t="s">
        <v>526</v>
      </c>
      <c r="AV28" s="806"/>
      <c r="AW28" s="806"/>
      <c r="AX28" s="806"/>
      <c r="AY28" s="806"/>
      <c r="AZ28" s="807" t="s">
        <v>526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76</v>
      </c>
      <c r="R29" s="747"/>
      <c r="S29" s="747"/>
      <c r="T29" s="747"/>
      <c r="U29" s="747"/>
      <c r="V29" s="747">
        <v>75</v>
      </c>
      <c r="W29" s="747"/>
      <c r="X29" s="747"/>
      <c r="Y29" s="747"/>
      <c r="Z29" s="747"/>
      <c r="AA29" s="747">
        <v>1</v>
      </c>
      <c r="AB29" s="747"/>
      <c r="AC29" s="747"/>
      <c r="AD29" s="747"/>
      <c r="AE29" s="748"/>
      <c r="AF29" s="749">
        <v>1</v>
      </c>
      <c r="AG29" s="750"/>
      <c r="AH29" s="750"/>
      <c r="AI29" s="750"/>
      <c r="AJ29" s="751"/>
      <c r="AK29" s="818">
        <v>25</v>
      </c>
      <c r="AL29" s="819"/>
      <c r="AM29" s="819"/>
      <c r="AN29" s="819"/>
      <c r="AO29" s="819"/>
      <c r="AP29" s="819" t="s">
        <v>526</v>
      </c>
      <c r="AQ29" s="819"/>
      <c r="AR29" s="819"/>
      <c r="AS29" s="819"/>
      <c r="AT29" s="819"/>
      <c r="AU29" s="819" t="s">
        <v>526</v>
      </c>
      <c r="AV29" s="819"/>
      <c r="AW29" s="819"/>
      <c r="AX29" s="819"/>
      <c r="AY29" s="819"/>
      <c r="AZ29" s="820" t="s">
        <v>526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852</v>
      </c>
      <c r="R30" s="747"/>
      <c r="S30" s="747"/>
      <c r="T30" s="747"/>
      <c r="U30" s="747"/>
      <c r="V30" s="747">
        <v>829</v>
      </c>
      <c r="W30" s="747"/>
      <c r="X30" s="747"/>
      <c r="Y30" s="747"/>
      <c r="Z30" s="747"/>
      <c r="AA30" s="747">
        <v>23</v>
      </c>
      <c r="AB30" s="747"/>
      <c r="AC30" s="747"/>
      <c r="AD30" s="747"/>
      <c r="AE30" s="748"/>
      <c r="AF30" s="749">
        <v>23</v>
      </c>
      <c r="AG30" s="750"/>
      <c r="AH30" s="750"/>
      <c r="AI30" s="750"/>
      <c r="AJ30" s="751"/>
      <c r="AK30" s="818">
        <v>147</v>
      </c>
      <c r="AL30" s="819"/>
      <c r="AM30" s="819"/>
      <c r="AN30" s="819"/>
      <c r="AO30" s="819"/>
      <c r="AP30" s="819" t="s">
        <v>526</v>
      </c>
      <c r="AQ30" s="819"/>
      <c r="AR30" s="819"/>
      <c r="AS30" s="819"/>
      <c r="AT30" s="819"/>
      <c r="AU30" s="819" t="s">
        <v>526</v>
      </c>
      <c r="AV30" s="819"/>
      <c r="AW30" s="819"/>
      <c r="AX30" s="819"/>
      <c r="AY30" s="819"/>
      <c r="AZ30" s="820" t="s">
        <v>526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3</v>
      </c>
      <c r="R31" s="747"/>
      <c r="S31" s="747"/>
      <c r="T31" s="747"/>
      <c r="U31" s="747"/>
      <c r="V31" s="747">
        <v>3</v>
      </c>
      <c r="W31" s="747"/>
      <c r="X31" s="747"/>
      <c r="Y31" s="747"/>
      <c r="Z31" s="747"/>
      <c r="AA31" s="747">
        <v>0</v>
      </c>
      <c r="AB31" s="747"/>
      <c r="AC31" s="747"/>
      <c r="AD31" s="747"/>
      <c r="AE31" s="748"/>
      <c r="AF31" s="749">
        <v>0</v>
      </c>
      <c r="AG31" s="750"/>
      <c r="AH31" s="750"/>
      <c r="AI31" s="750"/>
      <c r="AJ31" s="751"/>
      <c r="AK31" s="818" t="s">
        <v>538</v>
      </c>
      <c r="AL31" s="819"/>
      <c r="AM31" s="819"/>
      <c r="AN31" s="819"/>
      <c r="AO31" s="819"/>
      <c r="AP31" s="819" t="s">
        <v>526</v>
      </c>
      <c r="AQ31" s="819"/>
      <c r="AR31" s="819"/>
      <c r="AS31" s="819"/>
      <c r="AT31" s="819"/>
      <c r="AU31" s="819" t="s">
        <v>526</v>
      </c>
      <c r="AV31" s="819"/>
      <c r="AW31" s="819"/>
      <c r="AX31" s="819"/>
      <c r="AY31" s="819"/>
      <c r="AZ31" s="820" t="s">
        <v>527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144</v>
      </c>
      <c r="R32" s="747"/>
      <c r="S32" s="747"/>
      <c r="T32" s="747"/>
      <c r="U32" s="747"/>
      <c r="V32" s="747">
        <v>140</v>
      </c>
      <c r="W32" s="747"/>
      <c r="X32" s="747"/>
      <c r="Y32" s="747"/>
      <c r="Z32" s="747"/>
      <c r="AA32" s="747">
        <v>4</v>
      </c>
      <c r="AB32" s="747"/>
      <c r="AC32" s="747"/>
      <c r="AD32" s="747"/>
      <c r="AE32" s="748"/>
      <c r="AF32" s="749">
        <v>141</v>
      </c>
      <c r="AG32" s="750"/>
      <c r="AH32" s="750"/>
      <c r="AI32" s="750"/>
      <c r="AJ32" s="751"/>
      <c r="AK32" s="818">
        <v>0</v>
      </c>
      <c r="AL32" s="819"/>
      <c r="AM32" s="819"/>
      <c r="AN32" s="819"/>
      <c r="AO32" s="819"/>
      <c r="AP32" s="819">
        <v>376</v>
      </c>
      <c r="AQ32" s="819"/>
      <c r="AR32" s="819"/>
      <c r="AS32" s="819"/>
      <c r="AT32" s="819"/>
      <c r="AU32" s="819">
        <v>2</v>
      </c>
      <c r="AV32" s="819"/>
      <c r="AW32" s="819"/>
      <c r="AX32" s="819"/>
      <c r="AY32" s="819"/>
      <c r="AZ32" s="820" t="s">
        <v>526</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309</v>
      </c>
      <c r="R33" s="747"/>
      <c r="S33" s="747"/>
      <c r="T33" s="747"/>
      <c r="U33" s="747"/>
      <c r="V33" s="747">
        <v>302</v>
      </c>
      <c r="W33" s="747"/>
      <c r="X33" s="747"/>
      <c r="Y33" s="747"/>
      <c r="Z33" s="747"/>
      <c r="AA33" s="747">
        <v>7</v>
      </c>
      <c r="AB33" s="747"/>
      <c r="AC33" s="747"/>
      <c r="AD33" s="747"/>
      <c r="AE33" s="748"/>
      <c r="AF33" s="749">
        <v>7</v>
      </c>
      <c r="AG33" s="750"/>
      <c r="AH33" s="750"/>
      <c r="AI33" s="750"/>
      <c r="AJ33" s="751"/>
      <c r="AK33" s="818">
        <v>150</v>
      </c>
      <c r="AL33" s="819"/>
      <c r="AM33" s="819"/>
      <c r="AN33" s="819"/>
      <c r="AO33" s="819"/>
      <c r="AP33" s="819">
        <v>2507</v>
      </c>
      <c r="AQ33" s="819"/>
      <c r="AR33" s="819"/>
      <c r="AS33" s="819"/>
      <c r="AT33" s="819"/>
      <c r="AU33" s="819">
        <v>1865</v>
      </c>
      <c r="AV33" s="819"/>
      <c r="AW33" s="819"/>
      <c r="AX33" s="819"/>
      <c r="AY33" s="819"/>
      <c r="AZ33" s="820" t="s">
        <v>526</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314</v>
      </c>
      <c r="AG63" s="830"/>
      <c r="AH63" s="830"/>
      <c r="AI63" s="830"/>
      <c r="AJ63" s="831"/>
      <c r="AK63" s="832"/>
      <c r="AL63" s="827"/>
      <c r="AM63" s="827"/>
      <c r="AN63" s="827"/>
      <c r="AO63" s="827"/>
      <c r="AP63" s="830">
        <v>2883</v>
      </c>
      <c r="AQ63" s="830"/>
      <c r="AR63" s="830"/>
      <c r="AS63" s="830"/>
      <c r="AT63" s="830"/>
      <c r="AU63" s="830">
        <v>1867</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767</v>
      </c>
      <c r="R68" s="854"/>
      <c r="S68" s="854"/>
      <c r="T68" s="854"/>
      <c r="U68" s="854"/>
      <c r="V68" s="854">
        <v>751</v>
      </c>
      <c r="W68" s="854"/>
      <c r="X68" s="854"/>
      <c r="Y68" s="854"/>
      <c r="Z68" s="854"/>
      <c r="AA68" s="854">
        <v>16</v>
      </c>
      <c r="AB68" s="854"/>
      <c r="AC68" s="854"/>
      <c r="AD68" s="854"/>
      <c r="AE68" s="854"/>
      <c r="AF68" s="854">
        <v>16</v>
      </c>
      <c r="AG68" s="854"/>
      <c r="AH68" s="854"/>
      <c r="AI68" s="854"/>
      <c r="AJ68" s="854"/>
      <c r="AK68" s="854" t="s">
        <v>535</v>
      </c>
      <c r="AL68" s="854"/>
      <c r="AM68" s="854"/>
      <c r="AN68" s="854"/>
      <c r="AO68" s="854"/>
      <c r="AP68" s="854">
        <v>238</v>
      </c>
      <c r="AQ68" s="854"/>
      <c r="AR68" s="854"/>
      <c r="AS68" s="854"/>
      <c r="AT68" s="854"/>
      <c r="AU68" s="854">
        <v>28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570</v>
      </c>
      <c r="R69" s="819"/>
      <c r="S69" s="819"/>
      <c r="T69" s="819"/>
      <c r="U69" s="819"/>
      <c r="V69" s="819">
        <v>561</v>
      </c>
      <c r="W69" s="819"/>
      <c r="X69" s="819"/>
      <c r="Y69" s="819"/>
      <c r="Z69" s="819"/>
      <c r="AA69" s="819">
        <v>9</v>
      </c>
      <c r="AB69" s="819"/>
      <c r="AC69" s="819"/>
      <c r="AD69" s="819"/>
      <c r="AE69" s="819"/>
      <c r="AF69" s="819">
        <v>9</v>
      </c>
      <c r="AG69" s="819"/>
      <c r="AH69" s="819"/>
      <c r="AI69" s="819"/>
      <c r="AJ69" s="819"/>
      <c r="AK69" s="819" t="s">
        <v>535</v>
      </c>
      <c r="AL69" s="819"/>
      <c r="AM69" s="819"/>
      <c r="AN69" s="819"/>
      <c r="AO69" s="819"/>
      <c r="AP69" s="819">
        <v>1234</v>
      </c>
      <c r="AQ69" s="819"/>
      <c r="AR69" s="819"/>
      <c r="AS69" s="819"/>
      <c r="AT69" s="819"/>
      <c r="AU69" s="819">
        <v>154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38</v>
      </c>
      <c r="R70" s="819"/>
      <c r="S70" s="819"/>
      <c r="T70" s="819"/>
      <c r="U70" s="819"/>
      <c r="V70" s="819">
        <v>35</v>
      </c>
      <c r="W70" s="819"/>
      <c r="X70" s="819"/>
      <c r="Y70" s="819"/>
      <c r="Z70" s="819"/>
      <c r="AA70" s="819">
        <v>3</v>
      </c>
      <c r="AB70" s="819"/>
      <c r="AC70" s="819"/>
      <c r="AD70" s="819"/>
      <c r="AE70" s="819"/>
      <c r="AF70" s="819">
        <v>3</v>
      </c>
      <c r="AG70" s="819"/>
      <c r="AH70" s="819"/>
      <c r="AI70" s="819"/>
      <c r="AJ70" s="819"/>
      <c r="AK70" s="819" t="s">
        <v>535</v>
      </c>
      <c r="AL70" s="819"/>
      <c r="AM70" s="819"/>
      <c r="AN70" s="819"/>
      <c r="AO70" s="819"/>
      <c r="AP70" s="819" t="s">
        <v>535</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14823</v>
      </c>
      <c r="R71" s="819"/>
      <c r="S71" s="819"/>
      <c r="T71" s="819"/>
      <c r="U71" s="819"/>
      <c r="V71" s="819">
        <v>14013</v>
      </c>
      <c r="W71" s="819"/>
      <c r="X71" s="819"/>
      <c r="Y71" s="819"/>
      <c r="Z71" s="819"/>
      <c r="AA71" s="819">
        <v>810</v>
      </c>
      <c r="AB71" s="819"/>
      <c r="AC71" s="819"/>
      <c r="AD71" s="819"/>
      <c r="AE71" s="819"/>
      <c r="AF71" s="819">
        <v>810</v>
      </c>
      <c r="AG71" s="819"/>
      <c r="AH71" s="819"/>
      <c r="AI71" s="819"/>
      <c r="AJ71" s="819"/>
      <c r="AK71" s="819">
        <v>11</v>
      </c>
      <c r="AL71" s="819"/>
      <c r="AM71" s="819"/>
      <c r="AN71" s="819"/>
      <c r="AO71" s="819"/>
      <c r="AP71" s="819" t="s">
        <v>536</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136</v>
      </c>
      <c r="R72" s="819"/>
      <c r="S72" s="819"/>
      <c r="T72" s="819"/>
      <c r="U72" s="819"/>
      <c r="V72" s="819">
        <v>115</v>
      </c>
      <c r="W72" s="819"/>
      <c r="X72" s="819"/>
      <c r="Y72" s="819"/>
      <c r="Z72" s="819"/>
      <c r="AA72" s="819">
        <v>21</v>
      </c>
      <c r="AB72" s="819"/>
      <c r="AC72" s="819"/>
      <c r="AD72" s="819"/>
      <c r="AE72" s="819"/>
      <c r="AF72" s="819">
        <v>21</v>
      </c>
      <c r="AG72" s="819"/>
      <c r="AH72" s="819"/>
      <c r="AI72" s="819"/>
      <c r="AJ72" s="819"/>
      <c r="AK72" s="819">
        <v>5</v>
      </c>
      <c r="AL72" s="819"/>
      <c r="AM72" s="819"/>
      <c r="AN72" s="819"/>
      <c r="AO72" s="819"/>
      <c r="AP72" s="819" t="s">
        <v>536</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532</v>
      </c>
      <c r="C73" s="862"/>
      <c r="D73" s="862"/>
      <c r="E73" s="862"/>
      <c r="F73" s="862"/>
      <c r="G73" s="862"/>
      <c r="H73" s="862"/>
      <c r="I73" s="862"/>
      <c r="J73" s="862"/>
      <c r="K73" s="862"/>
      <c r="L73" s="862"/>
      <c r="M73" s="862"/>
      <c r="N73" s="862"/>
      <c r="O73" s="862"/>
      <c r="P73" s="863"/>
      <c r="Q73" s="864">
        <v>131</v>
      </c>
      <c r="R73" s="819"/>
      <c r="S73" s="819"/>
      <c r="T73" s="819"/>
      <c r="U73" s="819"/>
      <c r="V73" s="819">
        <v>115</v>
      </c>
      <c r="W73" s="819"/>
      <c r="X73" s="819"/>
      <c r="Y73" s="819"/>
      <c r="Z73" s="819"/>
      <c r="AA73" s="819">
        <v>16</v>
      </c>
      <c r="AB73" s="819"/>
      <c r="AC73" s="819"/>
      <c r="AD73" s="819"/>
      <c r="AE73" s="819"/>
      <c r="AF73" s="819">
        <v>16</v>
      </c>
      <c r="AG73" s="819"/>
      <c r="AH73" s="819"/>
      <c r="AI73" s="819"/>
      <c r="AJ73" s="819"/>
      <c r="AK73" s="819" t="s">
        <v>537</v>
      </c>
      <c r="AL73" s="819"/>
      <c r="AM73" s="819"/>
      <c r="AN73" s="819"/>
      <c r="AO73" s="819"/>
      <c r="AP73" s="819" t="s">
        <v>536</v>
      </c>
      <c r="AQ73" s="819"/>
      <c r="AR73" s="819"/>
      <c r="AS73" s="819"/>
      <c r="AT73" s="819"/>
      <c r="AU73" s="819" t="s">
        <v>536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533</v>
      </c>
      <c r="C74" s="862"/>
      <c r="D74" s="862"/>
      <c r="E74" s="862"/>
      <c r="F74" s="862"/>
      <c r="G74" s="862"/>
      <c r="H74" s="862"/>
      <c r="I74" s="862"/>
      <c r="J74" s="862"/>
      <c r="K74" s="862"/>
      <c r="L74" s="862"/>
      <c r="M74" s="862"/>
      <c r="N74" s="862"/>
      <c r="O74" s="862"/>
      <c r="P74" s="863"/>
      <c r="Q74" s="864">
        <v>414</v>
      </c>
      <c r="R74" s="819"/>
      <c r="S74" s="819"/>
      <c r="T74" s="819"/>
      <c r="U74" s="819"/>
      <c r="V74" s="819">
        <v>382</v>
      </c>
      <c r="W74" s="819"/>
      <c r="X74" s="819"/>
      <c r="Y74" s="819"/>
      <c r="Z74" s="819"/>
      <c r="AA74" s="819">
        <v>32</v>
      </c>
      <c r="AB74" s="819"/>
      <c r="AC74" s="819"/>
      <c r="AD74" s="819"/>
      <c r="AE74" s="819"/>
      <c r="AF74" s="819">
        <v>32</v>
      </c>
      <c r="AG74" s="819"/>
      <c r="AH74" s="819"/>
      <c r="AI74" s="819"/>
      <c r="AJ74" s="819"/>
      <c r="AK74" s="819" t="s">
        <v>537</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534</v>
      </c>
      <c r="C75" s="862"/>
      <c r="D75" s="862"/>
      <c r="E75" s="862"/>
      <c r="F75" s="862"/>
      <c r="G75" s="862"/>
      <c r="H75" s="862"/>
      <c r="I75" s="862"/>
      <c r="J75" s="862"/>
      <c r="K75" s="862"/>
      <c r="L75" s="862"/>
      <c r="M75" s="862"/>
      <c r="N75" s="862"/>
      <c r="O75" s="862"/>
      <c r="P75" s="863"/>
      <c r="Q75" s="867">
        <v>153181</v>
      </c>
      <c r="R75" s="868"/>
      <c r="S75" s="868"/>
      <c r="T75" s="868"/>
      <c r="U75" s="818"/>
      <c r="V75" s="869">
        <v>144520</v>
      </c>
      <c r="W75" s="868"/>
      <c r="X75" s="868"/>
      <c r="Y75" s="868"/>
      <c r="Z75" s="818"/>
      <c r="AA75" s="869">
        <v>8661</v>
      </c>
      <c r="AB75" s="868"/>
      <c r="AC75" s="868"/>
      <c r="AD75" s="868"/>
      <c r="AE75" s="818"/>
      <c r="AF75" s="869">
        <v>8661</v>
      </c>
      <c r="AG75" s="868"/>
      <c r="AH75" s="868"/>
      <c r="AI75" s="868"/>
      <c r="AJ75" s="818"/>
      <c r="AK75" s="869">
        <v>221</v>
      </c>
      <c r="AL75" s="868"/>
      <c r="AM75" s="868"/>
      <c r="AN75" s="868"/>
      <c r="AO75" s="818"/>
      <c r="AP75" s="869" t="s">
        <v>536</v>
      </c>
      <c r="AQ75" s="868"/>
      <c r="AR75" s="868"/>
      <c r="AS75" s="868"/>
      <c r="AT75" s="818"/>
      <c r="AU75" s="869" t="s">
        <v>536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615</v>
      </c>
      <c r="R76" s="868"/>
      <c r="S76" s="868"/>
      <c r="T76" s="868"/>
      <c r="U76" s="818"/>
      <c r="V76" s="869">
        <v>603</v>
      </c>
      <c r="W76" s="868"/>
      <c r="X76" s="868"/>
      <c r="Y76" s="868"/>
      <c r="Z76" s="818"/>
      <c r="AA76" s="869">
        <v>12</v>
      </c>
      <c r="AB76" s="868"/>
      <c r="AC76" s="868"/>
      <c r="AD76" s="868"/>
      <c r="AE76" s="818"/>
      <c r="AF76" s="869">
        <v>12</v>
      </c>
      <c r="AG76" s="868"/>
      <c r="AH76" s="868"/>
      <c r="AI76" s="868"/>
      <c r="AJ76" s="818"/>
      <c r="AK76" s="869" t="s">
        <v>537</v>
      </c>
      <c r="AL76" s="868"/>
      <c r="AM76" s="868"/>
      <c r="AN76" s="868"/>
      <c r="AO76" s="818"/>
      <c r="AP76" s="869" t="s">
        <v>536</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9580</v>
      </c>
      <c r="AG88" s="830"/>
      <c r="AH88" s="830"/>
      <c r="AI88" s="830"/>
      <c r="AJ88" s="830"/>
      <c r="AK88" s="827"/>
      <c r="AL88" s="827"/>
      <c r="AM88" s="827"/>
      <c r="AN88" s="827"/>
      <c r="AO88" s="827"/>
      <c r="AP88" s="830">
        <v>1472</v>
      </c>
      <c r="AQ88" s="830"/>
      <c r="AR88" s="830"/>
      <c r="AS88" s="830"/>
      <c r="AT88" s="830"/>
      <c r="AU88" s="830">
        <v>182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329127</v>
      </c>
      <c r="AB110" s="890"/>
      <c r="AC110" s="890"/>
      <c r="AD110" s="890"/>
      <c r="AE110" s="891"/>
      <c r="AF110" s="892">
        <v>331898</v>
      </c>
      <c r="AG110" s="890"/>
      <c r="AH110" s="890"/>
      <c r="AI110" s="890"/>
      <c r="AJ110" s="891"/>
      <c r="AK110" s="892">
        <v>353711</v>
      </c>
      <c r="AL110" s="890"/>
      <c r="AM110" s="890"/>
      <c r="AN110" s="890"/>
      <c r="AO110" s="891"/>
      <c r="AP110" s="893">
        <v>20</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3208443</v>
      </c>
      <c r="BR110" s="927"/>
      <c r="BS110" s="927"/>
      <c r="BT110" s="927"/>
      <c r="BU110" s="927"/>
      <c r="BV110" s="927">
        <v>3335936</v>
      </c>
      <c r="BW110" s="927"/>
      <c r="BX110" s="927"/>
      <c r="BY110" s="927"/>
      <c r="BZ110" s="927"/>
      <c r="CA110" s="927">
        <v>3190287</v>
      </c>
      <c r="CB110" s="927"/>
      <c r="CC110" s="927"/>
      <c r="CD110" s="927"/>
      <c r="CE110" s="927"/>
      <c r="CF110" s="941">
        <v>180.2</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v>804</v>
      </c>
      <c r="BW111" s="920"/>
      <c r="BX111" s="920"/>
      <c r="BY111" s="920"/>
      <c r="BZ111" s="920"/>
      <c r="CA111" s="920">
        <v>3768</v>
      </c>
      <c r="CB111" s="920"/>
      <c r="CC111" s="920"/>
      <c r="CD111" s="920"/>
      <c r="CE111" s="920"/>
      <c r="CF111" s="914">
        <v>0.2</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2008823</v>
      </c>
      <c r="BR112" s="920"/>
      <c r="BS112" s="920"/>
      <c r="BT112" s="920"/>
      <c r="BU112" s="920"/>
      <c r="BV112" s="920">
        <v>1910765</v>
      </c>
      <c r="BW112" s="920"/>
      <c r="BX112" s="920"/>
      <c r="BY112" s="920"/>
      <c r="BZ112" s="920"/>
      <c r="CA112" s="920">
        <v>1867122</v>
      </c>
      <c r="CB112" s="920"/>
      <c r="CC112" s="920"/>
      <c r="CD112" s="920"/>
      <c r="CE112" s="920"/>
      <c r="CF112" s="914">
        <v>105.5</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136782</v>
      </c>
      <c r="AB113" s="934"/>
      <c r="AC113" s="934"/>
      <c r="AD113" s="934"/>
      <c r="AE113" s="935"/>
      <c r="AF113" s="936">
        <v>136110</v>
      </c>
      <c r="AG113" s="934"/>
      <c r="AH113" s="934"/>
      <c r="AI113" s="934"/>
      <c r="AJ113" s="935"/>
      <c r="AK113" s="936">
        <v>109180</v>
      </c>
      <c r="AL113" s="934"/>
      <c r="AM113" s="934"/>
      <c r="AN113" s="934"/>
      <c r="AO113" s="935"/>
      <c r="AP113" s="937">
        <v>6.2</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196591</v>
      </c>
      <c r="BR113" s="920"/>
      <c r="BS113" s="920"/>
      <c r="BT113" s="920"/>
      <c r="BU113" s="920"/>
      <c r="BV113" s="920">
        <v>183687</v>
      </c>
      <c r="BW113" s="920"/>
      <c r="BX113" s="920"/>
      <c r="BY113" s="920"/>
      <c r="BZ113" s="920"/>
      <c r="CA113" s="920">
        <v>181575</v>
      </c>
      <c r="CB113" s="920"/>
      <c r="CC113" s="920"/>
      <c r="CD113" s="920"/>
      <c r="CE113" s="920"/>
      <c r="CF113" s="914">
        <v>10.3</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14138</v>
      </c>
      <c r="AB114" s="959"/>
      <c r="AC114" s="959"/>
      <c r="AD114" s="959"/>
      <c r="AE114" s="960"/>
      <c r="AF114" s="961">
        <v>13557</v>
      </c>
      <c r="AG114" s="959"/>
      <c r="AH114" s="959"/>
      <c r="AI114" s="959"/>
      <c r="AJ114" s="960"/>
      <c r="AK114" s="961">
        <v>13675</v>
      </c>
      <c r="AL114" s="959"/>
      <c r="AM114" s="959"/>
      <c r="AN114" s="959"/>
      <c r="AO114" s="960"/>
      <c r="AP114" s="962">
        <v>0.8</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523612</v>
      </c>
      <c r="BR114" s="920"/>
      <c r="BS114" s="920"/>
      <c r="BT114" s="920"/>
      <c r="BU114" s="920"/>
      <c r="BV114" s="920">
        <v>572509</v>
      </c>
      <c r="BW114" s="920"/>
      <c r="BX114" s="920"/>
      <c r="BY114" s="920"/>
      <c r="BZ114" s="920"/>
      <c r="CA114" s="920">
        <v>510890</v>
      </c>
      <c r="CB114" s="920"/>
      <c r="CC114" s="920"/>
      <c r="CD114" s="920"/>
      <c r="CE114" s="920"/>
      <c r="CF114" s="914">
        <v>28.9</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178</v>
      </c>
      <c r="AB115" s="934"/>
      <c r="AC115" s="934"/>
      <c r="AD115" s="934"/>
      <c r="AE115" s="935"/>
      <c r="AF115" s="936">
        <v>277</v>
      </c>
      <c r="AG115" s="934"/>
      <c r="AH115" s="934"/>
      <c r="AI115" s="934"/>
      <c r="AJ115" s="935"/>
      <c r="AK115" s="936">
        <v>642</v>
      </c>
      <c r="AL115" s="934"/>
      <c r="AM115" s="934"/>
      <c r="AN115" s="934"/>
      <c r="AO115" s="935"/>
      <c r="AP115" s="937">
        <v>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480225</v>
      </c>
      <c r="AB117" s="966"/>
      <c r="AC117" s="966"/>
      <c r="AD117" s="966"/>
      <c r="AE117" s="967"/>
      <c r="AF117" s="965">
        <v>481842</v>
      </c>
      <c r="AG117" s="966"/>
      <c r="AH117" s="966"/>
      <c r="AI117" s="966"/>
      <c r="AJ117" s="967"/>
      <c r="AK117" s="965">
        <v>477208</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v>3712</v>
      </c>
      <c r="BW117" s="986"/>
      <c r="BX117" s="986"/>
      <c r="BY117" s="986"/>
      <c r="BZ117" s="986"/>
      <c r="CA117" s="986" t="s">
        <v>110</v>
      </c>
      <c r="CB117" s="986"/>
      <c r="CC117" s="986"/>
      <c r="CD117" s="986"/>
      <c r="CE117" s="986"/>
      <c r="CF117" s="914" t="s">
        <v>110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5937469</v>
      </c>
      <c r="BR118" s="986"/>
      <c r="BS118" s="986"/>
      <c r="BT118" s="986"/>
      <c r="BU118" s="986"/>
      <c r="BV118" s="986">
        <v>6007413</v>
      </c>
      <c r="BW118" s="986"/>
      <c r="BX118" s="986"/>
      <c r="BY118" s="986"/>
      <c r="BZ118" s="986"/>
      <c r="CA118" s="986">
        <v>5753642</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1889734</v>
      </c>
      <c r="BR119" s="927"/>
      <c r="BS119" s="927"/>
      <c r="BT119" s="927"/>
      <c r="BU119" s="927"/>
      <c r="BV119" s="927">
        <v>2111061</v>
      </c>
      <c r="BW119" s="927"/>
      <c r="BX119" s="927"/>
      <c r="BY119" s="927"/>
      <c r="BZ119" s="927"/>
      <c r="CA119" s="927">
        <v>2396509</v>
      </c>
      <c r="CB119" s="927"/>
      <c r="CC119" s="927"/>
      <c r="CD119" s="927"/>
      <c r="CE119" s="927"/>
      <c r="CF119" s="941">
        <v>135.4</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v>804</v>
      </c>
      <c r="DM119" s="998"/>
      <c r="DN119" s="998"/>
      <c r="DO119" s="998"/>
      <c r="DP119" s="999"/>
      <c r="DQ119" s="1000">
        <v>3768</v>
      </c>
      <c r="DR119" s="998"/>
      <c r="DS119" s="998"/>
      <c r="DT119" s="998"/>
      <c r="DU119" s="999"/>
      <c r="DV119" s="1001">
        <v>0.2</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76102</v>
      </c>
      <c r="BR120" s="920"/>
      <c r="BS120" s="920"/>
      <c r="BT120" s="920"/>
      <c r="BU120" s="920"/>
      <c r="BV120" s="920">
        <v>45864</v>
      </c>
      <c r="BW120" s="920"/>
      <c r="BX120" s="920"/>
      <c r="BY120" s="920"/>
      <c r="BZ120" s="920"/>
      <c r="CA120" s="920">
        <v>29503</v>
      </c>
      <c r="CB120" s="920"/>
      <c r="CC120" s="920"/>
      <c r="CD120" s="920"/>
      <c r="CE120" s="920"/>
      <c r="CF120" s="914">
        <v>1.7</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1878760</v>
      </c>
      <c r="DH120" s="927"/>
      <c r="DI120" s="927"/>
      <c r="DJ120" s="927"/>
      <c r="DK120" s="927"/>
      <c r="DL120" s="927">
        <v>1780061</v>
      </c>
      <c r="DM120" s="927"/>
      <c r="DN120" s="927"/>
      <c r="DO120" s="927"/>
      <c r="DP120" s="927"/>
      <c r="DQ120" s="927">
        <v>1865244</v>
      </c>
      <c r="DR120" s="927"/>
      <c r="DS120" s="927"/>
      <c r="DT120" s="927"/>
      <c r="DU120" s="927"/>
      <c r="DV120" s="928">
        <v>105.4</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3636279</v>
      </c>
      <c r="BR121" s="986"/>
      <c r="BS121" s="986"/>
      <c r="BT121" s="986"/>
      <c r="BU121" s="986"/>
      <c r="BV121" s="986">
        <v>3534279</v>
      </c>
      <c r="BW121" s="986"/>
      <c r="BX121" s="986"/>
      <c r="BY121" s="986"/>
      <c r="BZ121" s="986"/>
      <c r="CA121" s="986">
        <v>3452500</v>
      </c>
      <c r="CB121" s="986"/>
      <c r="CC121" s="986"/>
      <c r="CD121" s="986"/>
      <c r="CE121" s="986"/>
      <c r="CF121" s="1024">
        <v>195</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1340</v>
      </c>
      <c r="DH121" s="920"/>
      <c r="DI121" s="920"/>
      <c r="DJ121" s="920"/>
      <c r="DK121" s="920"/>
      <c r="DL121" s="920">
        <v>1245</v>
      </c>
      <c r="DM121" s="920"/>
      <c r="DN121" s="920"/>
      <c r="DO121" s="920"/>
      <c r="DP121" s="920"/>
      <c r="DQ121" s="920">
        <v>1878</v>
      </c>
      <c r="DR121" s="920"/>
      <c r="DS121" s="920"/>
      <c r="DT121" s="920"/>
      <c r="DU121" s="920"/>
      <c r="DV121" s="921">
        <v>0.1</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437</v>
      </c>
      <c r="BP122" s="994"/>
      <c r="BQ122" s="1034">
        <v>5602115</v>
      </c>
      <c r="BR122" s="1035"/>
      <c r="BS122" s="1035"/>
      <c r="BT122" s="1035"/>
      <c r="BU122" s="1035"/>
      <c r="BV122" s="1035">
        <v>5691204</v>
      </c>
      <c r="BW122" s="1035"/>
      <c r="BX122" s="1035"/>
      <c r="BY122" s="1035"/>
      <c r="BZ122" s="1035"/>
      <c r="CA122" s="1035">
        <v>5878512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18.8</v>
      </c>
      <c r="BR123" s="1027"/>
      <c r="BS123" s="1027"/>
      <c r="BT123" s="1027"/>
      <c r="BU123" s="1027"/>
      <c r="BV123" s="1027">
        <v>17.600000000000001</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v>128723</v>
      </c>
      <c r="DH124" s="998"/>
      <c r="DI124" s="998"/>
      <c r="DJ124" s="998"/>
      <c r="DK124" s="999"/>
      <c r="DL124" s="1000">
        <v>129459</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v>155</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178</v>
      </c>
      <c r="AB127" s="959"/>
      <c r="AC127" s="959"/>
      <c r="AD127" s="959"/>
      <c r="AE127" s="960"/>
      <c r="AF127" s="961">
        <v>122</v>
      </c>
      <c r="AG127" s="959"/>
      <c r="AH127" s="959"/>
      <c r="AI127" s="959"/>
      <c r="AJ127" s="960"/>
      <c r="AK127" s="961">
        <v>642</v>
      </c>
      <c r="AL127" s="959"/>
      <c r="AM127" s="959"/>
      <c r="AN127" s="959"/>
      <c r="AO127" s="960"/>
      <c r="AP127" s="962">
        <v>0</v>
      </c>
      <c r="AQ127" s="963"/>
      <c r="AR127" s="963"/>
      <c r="AS127" s="963"/>
      <c r="AT127" s="964"/>
      <c r="AU127" s="233"/>
      <c r="AV127" s="233"/>
      <c r="AW127" s="233"/>
      <c r="AX127" s="886" t="s">
        <v>448</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20828</v>
      </c>
      <c r="AB128" s="1090"/>
      <c r="AC128" s="1090"/>
      <c r="AD128" s="1090"/>
      <c r="AE128" s="1091"/>
      <c r="AF128" s="1092">
        <v>5604</v>
      </c>
      <c r="AG128" s="1090"/>
      <c r="AH128" s="1090"/>
      <c r="AI128" s="1090"/>
      <c r="AJ128" s="1091"/>
      <c r="AK128" s="1092">
        <v>11683</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2047928</v>
      </c>
      <c r="AB129" s="959"/>
      <c r="AC129" s="959"/>
      <c r="AD129" s="959"/>
      <c r="AE129" s="960"/>
      <c r="AF129" s="961">
        <v>2074973</v>
      </c>
      <c r="AG129" s="959"/>
      <c r="AH129" s="959"/>
      <c r="AI129" s="959"/>
      <c r="AJ129" s="960"/>
      <c r="AK129" s="961">
        <v>2074107</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265760</v>
      </c>
      <c r="AB130" s="959"/>
      <c r="AC130" s="959"/>
      <c r="AD130" s="959"/>
      <c r="AE130" s="960"/>
      <c r="AF130" s="961">
        <v>287752</v>
      </c>
      <c r="AG130" s="959"/>
      <c r="AH130" s="959"/>
      <c r="AI130" s="959"/>
      <c r="AJ130" s="960"/>
      <c r="AK130" s="961">
        <v>303908</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1782168</v>
      </c>
      <c r="AB131" s="998"/>
      <c r="AC131" s="998"/>
      <c r="AD131" s="998"/>
      <c r="AE131" s="999"/>
      <c r="AF131" s="1000">
        <v>1787221</v>
      </c>
      <c r="AG131" s="998"/>
      <c r="AH131" s="998"/>
      <c r="AI131" s="998"/>
      <c r="AJ131" s="999"/>
      <c r="AK131" s="1000">
        <v>1770199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10.865249520000001</v>
      </c>
      <c r="AB132" s="1104"/>
      <c r="AC132" s="1104"/>
      <c r="AD132" s="1104"/>
      <c r="AE132" s="1105"/>
      <c r="AF132" s="1106">
        <v>10.546317439999999</v>
      </c>
      <c r="AG132" s="1104"/>
      <c r="AH132" s="1104"/>
      <c r="AI132" s="1104"/>
      <c r="AJ132" s="1105"/>
      <c r="AK132" s="1106">
        <v>9.129877488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12.1</v>
      </c>
      <c r="AB133" s="1111"/>
      <c r="AC133" s="1111"/>
      <c r="AD133" s="1111"/>
      <c r="AE133" s="1112"/>
      <c r="AF133" s="1110">
        <v>11.1</v>
      </c>
      <c r="AG133" s="1111"/>
      <c r="AH133" s="1111"/>
      <c r="AI133" s="1111"/>
      <c r="AJ133" s="1112"/>
      <c r="AK133" s="1110">
        <v>10.1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456161</v>
      </c>
      <c r="L9" s="264">
        <v>72041</v>
      </c>
      <c r="M9" s="265">
        <v>110200</v>
      </c>
      <c r="N9" s="266">
        <v>-34.6</v>
      </c>
    </row>
    <row r="10" spans="1:16">
      <c r="A10" s="248"/>
      <c r="B10" s="244"/>
      <c r="C10" s="244"/>
      <c r="D10" s="244"/>
      <c r="E10" s="244"/>
      <c r="F10" s="244"/>
      <c r="G10" s="1119" t="s">
        <v>470</v>
      </c>
      <c r="H10" s="1120"/>
      <c r="I10" s="1120"/>
      <c r="J10" s="1121"/>
      <c r="K10" s="267">
        <v>58977</v>
      </c>
      <c r="L10" s="268">
        <v>9314</v>
      </c>
      <c r="M10" s="269">
        <v>10910</v>
      </c>
      <c r="N10" s="270">
        <v>-14.6</v>
      </c>
    </row>
    <row r="11" spans="1:16" ht="13.5" customHeight="1">
      <c r="A11" s="248"/>
      <c r="B11" s="244"/>
      <c r="C11" s="244"/>
      <c r="D11" s="244"/>
      <c r="E11" s="244"/>
      <c r="F11" s="244"/>
      <c r="G11" s="1119" t="s">
        <v>471</v>
      </c>
      <c r="H11" s="1120"/>
      <c r="I11" s="1120"/>
      <c r="J11" s="1121"/>
      <c r="K11" s="267">
        <v>119687</v>
      </c>
      <c r="L11" s="268">
        <v>18902</v>
      </c>
      <c r="M11" s="269">
        <v>15361</v>
      </c>
      <c r="N11" s="270">
        <v>23.1</v>
      </c>
    </row>
    <row r="12" spans="1:16" ht="13.5" customHeight="1">
      <c r="A12" s="248"/>
      <c r="B12" s="244"/>
      <c r="C12" s="244"/>
      <c r="D12" s="244"/>
      <c r="E12" s="244"/>
      <c r="F12" s="244"/>
      <c r="G12" s="1119" t="s">
        <v>472</v>
      </c>
      <c r="H12" s="1120"/>
      <c r="I12" s="1120"/>
      <c r="J12" s="1121"/>
      <c r="K12" s="267" t="s">
        <v>473</v>
      </c>
      <c r="L12" s="268" t="s">
        <v>473</v>
      </c>
      <c r="M12" s="269">
        <v>1384</v>
      </c>
      <c r="N12" s="270" t="s">
        <v>473</v>
      </c>
    </row>
    <row r="13" spans="1:16" ht="13.5" customHeight="1">
      <c r="A13" s="248"/>
      <c r="B13" s="244"/>
      <c r="C13" s="244"/>
      <c r="D13" s="244"/>
      <c r="E13" s="244"/>
      <c r="F13" s="244"/>
      <c r="G13" s="1119" t="s">
        <v>474</v>
      </c>
      <c r="H13" s="1120"/>
      <c r="I13" s="1120"/>
      <c r="J13" s="1121"/>
      <c r="K13" s="267" t="s">
        <v>473</v>
      </c>
      <c r="L13" s="268" t="s">
        <v>473</v>
      </c>
      <c r="M13" s="269" t="s">
        <v>473</v>
      </c>
      <c r="N13" s="270" t="s">
        <v>473</v>
      </c>
    </row>
    <row r="14" spans="1:16" ht="13.5" customHeight="1">
      <c r="A14" s="248"/>
      <c r="B14" s="244"/>
      <c r="C14" s="244"/>
      <c r="D14" s="244"/>
      <c r="E14" s="244"/>
      <c r="F14" s="244"/>
      <c r="G14" s="1119" t="s">
        <v>475</v>
      </c>
      <c r="H14" s="1120"/>
      <c r="I14" s="1120"/>
      <c r="J14" s="1121"/>
      <c r="K14" s="267">
        <v>45697</v>
      </c>
      <c r="L14" s="268">
        <v>7217</v>
      </c>
      <c r="M14" s="269">
        <v>5179</v>
      </c>
      <c r="N14" s="270">
        <v>39.4</v>
      </c>
    </row>
    <row r="15" spans="1:16" ht="13.5" customHeight="1">
      <c r="A15" s="248"/>
      <c r="B15" s="244"/>
      <c r="C15" s="244"/>
      <c r="D15" s="244"/>
      <c r="E15" s="244"/>
      <c r="F15" s="244"/>
      <c r="G15" s="1119" t="s">
        <v>476</v>
      </c>
      <c r="H15" s="1120"/>
      <c r="I15" s="1120"/>
      <c r="J15" s="1121"/>
      <c r="K15" s="267">
        <v>5967</v>
      </c>
      <c r="L15" s="268">
        <v>942</v>
      </c>
      <c r="M15" s="269">
        <v>2730</v>
      </c>
      <c r="N15" s="270">
        <v>-65.5</v>
      </c>
    </row>
    <row r="16" spans="1:16">
      <c r="A16" s="248"/>
      <c r="B16" s="244"/>
      <c r="C16" s="244"/>
      <c r="D16" s="244"/>
      <c r="E16" s="244"/>
      <c r="F16" s="244"/>
      <c r="G16" s="1122" t="s">
        <v>477</v>
      </c>
      <c r="H16" s="1123"/>
      <c r="I16" s="1123"/>
      <c r="J16" s="1124"/>
      <c r="K16" s="268">
        <v>-57222</v>
      </c>
      <c r="L16" s="268">
        <v>-9037</v>
      </c>
      <c r="M16" s="269">
        <v>-11587</v>
      </c>
      <c r="N16" s="270">
        <v>-22</v>
      </c>
    </row>
    <row r="17" spans="1:16">
      <c r="A17" s="248"/>
      <c r="B17" s="244"/>
      <c r="C17" s="244"/>
      <c r="D17" s="244"/>
      <c r="E17" s="244"/>
      <c r="F17" s="244"/>
      <c r="G17" s="1122" t="s">
        <v>168</v>
      </c>
      <c r="H17" s="1123"/>
      <c r="I17" s="1123"/>
      <c r="J17" s="1124"/>
      <c r="K17" s="268">
        <v>629267</v>
      </c>
      <c r="L17" s="268">
        <v>99379</v>
      </c>
      <c r="M17" s="269">
        <v>134177</v>
      </c>
      <c r="N17" s="270">
        <v>-25.9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8.3699999999999992</v>
      </c>
      <c r="L21" s="281">
        <v>12.44</v>
      </c>
      <c r="M21" s="282">
        <v>-4.07</v>
      </c>
      <c r="N21" s="249"/>
      <c r="O21" s="283"/>
      <c r="P21" s="279"/>
    </row>
    <row r="22" spans="1:16" s="284" customFormat="1">
      <c r="A22" s="279"/>
      <c r="B22" s="249"/>
      <c r="C22" s="249"/>
      <c r="D22" s="249"/>
      <c r="E22" s="249"/>
      <c r="F22" s="249"/>
      <c r="G22" s="1114" t="s">
        <v>483</v>
      </c>
      <c r="H22" s="1115"/>
      <c r="I22" s="1115"/>
      <c r="J22" s="1116"/>
      <c r="K22" s="285">
        <v>85.2</v>
      </c>
      <c r="L22" s="286">
        <v>95.1</v>
      </c>
      <c r="M22" s="287">
        <v>-9.9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353711</v>
      </c>
      <c r="L32" s="294">
        <v>55861</v>
      </c>
      <c r="M32" s="295">
        <v>69383</v>
      </c>
      <c r="N32" s="296">
        <v>-19.5</v>
      </c>
    </row>
    <row r="33" spans="1:16" ht="13.5" customHeight="1">
      <c r="A33" s="248"/>
      <c r="B33" s="244"/>
      <c r="C33" s="244"/>
      <c r="D33" s="244"/>
      <c r="E33" s="244"/>
      <c r="F33" s="244"/>
      <c r="G33" s="1130" t="s">
        <v>487</v>
      </c>
      <c r="H33" s="1131"/>
      <c r="I33" s="1131"/>
      <c r="J33" s="1132"/>
      <c r="K33" s="294" t="s">
        <v>473</v>
      </c>
      <c r="L33" s="294" t="s">
        <v>473</v>
      </c>
      <c r="M33" s="295" t="s">
        <v>473</v>
      </c>
      <c r="N33" s="296" t="s">
        <v>473</v>
      </c>
    </row>
    <row r="34" spans="1:16" ht="27" customHeight="1">
      <c r="A34" s="248"/>
      <c r="B34" s="244"/>
      <c r="C34" s="244"/>
      <c r="D34" s="244"/>
      <c r="E34" s="244"/>
      <c r="F34" s="244"/>
      <c r="G34" s="1130" t="s">
        <v>488</v>
      </c>
      <c r="H34" s="1131"/>
      <c r="I34" s="1131"/>
      <c r="J34" s="1132"/>
      <c r="K34" s="294" t="s">
        <v>473</v>
      </c>
      <c r="L34" s="294" t="s">
        <v>473</v>
      </c>
      <c r="M34" s="295" t="s">
        <v>473</v>
      </c>
      <c r="N34" s="296" t="s">
        <v>473</v>
      </c>
    </row>
    <row r="35" spans="1:16" ht="27" customHeight="1">
      <c r="A35" s="248"/>
      <c r="B35" s="244"/>
      <c r="C35" s="244"/>
      <c r="D35" s="244"/>
      <c r="E35" s="244"/>
      <c r="F35" s="244"/>
      <c r="G35" s="1130" t="s">
        <v>489</v>
      </c>
      <c r="H35" s="1131"/>
      <c r="I35" s="1131"/>
      <c r="J35" s="1132"/>
      <c r="K35" s="294">
        <v>109180</v>
      </c>
      <c r="L35" s="294">
        <v>17243</v>
      </c>
      <c r="M35" s="295">
        <v>19734</v>
      </c>
      <c r="N35" s="296">
        <v>-12.6</v>
      </c>
    </row>
    <row r="36" spans="1:16" ht="27" customHeight="1">
      <c r="A36" s="248"/>
      <c r="B36" s="244"/>
      <c r="C36" s="244"/>
      <c r="D36" s="244"/>
      <c r="E36" s="244"/>
      <c r="F36" s="244"/>
      <c r="G36" s="1130" t="s">
        <v>490</v>
      </c>
      <c r="H36" s="1131"/>
      <c r="I36" s="1131"/>
      <c r="J36" s="1132"/>
      <c r="K36" s="294">
        <v>13675</v>
      </c>
      <c r="L36" s="294">
        <v>2160</v>
      </c>
      <c r="M36" s="295">
        <v>4902</v>
      </c>
      <c r="N36" s="296">
        <v>-55.9</v>
      </c>
    </row>
    <row r="37" spans="1:16" ht="13.5" customHeight="1">
      <c r="A37" s="248"/>
      <c r="B37" s="244"/>
      <c r="C37" s="244"/>
      <c r="D37" s="244"/>
      <c r="E37" s="244"/>
      <c r="F37" s="244"/>
      <c r="G37" s="1130" t="s">
        <v>491</v>
      </c>
      <c r="H37" s="1131"/>
      <c r="I37" s="1131"/>
      <c r="J37" s="1132"/>
      <c r="K37" s="294">
        <v>642</v>
      </c>
      <c r="L37" s="294">
        <v>101</v>
      </c>
      <c r="M37" s="295">
        <v>1542</v>
      </c>
      <c r="N37" s="296">
        <v>-93.5</v>
      </c>
    </row>
    <row r="38" spans="1:16" ht="27" customHeight="1">
      <c r="A38" s="248"/>
      <c r="B38" s="244"/>
      <c r="C38" s="244"/>
      <c r="D38" s="244"/>
      <c r="E38" s="244"/>
      <c r="F38" s="244"/>
      <c r="G38" s="1133" t="s">
        <v>492</v>
      </c>
      <c r="H38" s="1134"/>
      <c r="I38" s="1134"/>
      <c r="J38" s="1135"/>
      <c r="K38" s="297" t="s">
        <v>473</v>
      </c>
      <c r="L38" s="297" t="s">
        <v>473</v>
      </c>
      <c r="M38" s="298">
        <v>13</v>
      </c>
      <c r="N38" s="299" t="s">
        <v>473</v>
      </c>
      <c r="O38" s="293"/>
    </row>
    <row r="39" spans="1:16">
      <c r="A39" s="248"/>
      <c r="B39" s="244"/>
      <c r="C39" s="244"/>
      <c r="D39" s="244"/>
      <c r="E39" s="244"/>
      <c r="F39" s="244"/>
      <c r="G39" s="1133" t="s">
        <v>493</v>
      </c>
      <c r="H39" s="1134"/>
      <c r="I39" s="1134"/>
      <c r="J39" s="1135"/>
      <c r="K39" s="300">
        <v>-11683</v>
      </c>
      <c r="L39" s="300">
        <v>-1845</v>
      </c>
      <c r="M39" s="301">
        <v>-2613</v>
      </c>
      <c r="N39" s="302">
        <v>-29.4</v>
      </c>
      <c r="O39" s="293"/>
    </row>
    <row r="40" spans="1:16" ht="27" customHeight="1">
      <c r="A40" s="248"/>
      <c r="B40" s="244"/>
      <c r="C40" s="244"/>
      <c r="D40" s="244"/>
      <c r="E40" s="244"/>
      <c r="F40" s="244"/>
      <c r="G40" s="1130" t="s">
        <v>494</v>
      </c>
      <c r="H40" s="1131"/>
      <c r="I40" s="1131"/>
      <c r="J40" s="1132"/>
      <c r="K40" s="300">
        <v>-303908</v>
      </c>
      <c r="L40" s="300">
        <v>-47996</v>
      </c>
      <c r="M40" s="301">
        <v>-64897</v>
      </c>
      <c r="N40" s="302">
        <v>-26</v>
      </c>
      <c r="O40" s="293"/>
    </row>
    <row r="41" spans="1:16">
      <c r="A41" s="248"/>
      <c r="B41" s="244"/>
      <c r="C41" s="244"/>
      <c r="D41" s="244"/>
      <c r="E41" s="244"/>
      <c r="F41" s="244"/>
      <c r="G41" s="1136" t="s">
        <v>278</v>
      </c>
      <c r="H41" s="1137"/>
      <c r="I41" s="1137"/>
      <c r="J41" s="1138"/>
      <c r="K41" s="294">
        <v>161617</v>
      </c>
      <c r="L41" s="300">
        <v>25524</v>
      </c>
      <c r="M41" s="301">
        <v>28065</v>
      </c>
      <c r="N41" s="302">
        <v>-9.1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162335</v>
      </c>
      <c r="J51" s="320">
        <v>24143</v>
      </c>
      <c r="K51" s="321">
        <v>-9.6</v>
      </c>
      <c r="L51" s="322">
        <v>121932</v>
      </c>
      <c r="M51" s="323">
        <v>11.6</v>
      </c>
      <c r="N51" s="324">
        <v>-21.2</v>
      </c>
    </row>
    <row r="52" spans="1:14">
      <c r="A52" s="248"/>
      <c r="B52" s="244"/>
      <c r="C52" s="244"/>
      <c r="D52" s="244"/>
      <c r="E52" s="244"/>
      <c r="F52" s="244"/>
      <c r="G52" s="325"/>
      <c r="H52" s="326" t="s">
        <v>505</v>
      </c>
      <c r="I52" s="327">
        <v>153117</v>
      </c>
      <c r="J52" s="328">
        <v>22772</v>
      </c>
      <c r="K52" s="329">
        <v>-0.1</v>
      </c>
      <c r="L52" s="330">
        <v>68430</v>
      </c>
      <c r="M52" s="331">
        <v>7</v>
      </c>
      <c r="N52" s="332">
        <v>-7.1</v>
      </c>
    </row>
    <row r="53" spans="1:14">
      <c r="A53" s="248"/>
      <c r="B53" s="244"/>
      <c r="C53" s="244"/>
      <c r="D53" s="244"/>
      <c r="E53" s="244"/>
      <c r="F53" s="244"/>
      <c r="G53" s="310" t="s">
        <v>506</v>
      </c>
      <c r="H53" s="311"/>
      <c r="I53" s="319">
        <v>160177</v>
      </c>
      <c r="J53" s="320">
        <v>24211</v>
      </c>
      <c r="K53" s="321">
        <v>0.3</v>
      </c>
      <c r="L53" s="322">
        <v>92021</v>
      </c>
      <c r="M53" s="323">
        <v>-24.5</v>
      </c>
      <c r="N53" s="324">
        <v>24.8</v>
      </c>
    </row>
    <row r="54" spans="1:14">
      <c r="A54" s="248"/>
      <c r="B54" s="244"/>
      <c r="C54" s="244"/>
      <c r="D54" s="244"/>
      <c r="E54" s="244"/>
      <c r="F54" s="244"/>
      <c r="G54" s="325"/>
      <c r="H54" s="326" t="s">
        <v>505</v>
      </c>
      <c r="I54" s="327">
        <v>44779</v>
      </c>
      <c r="J54" s="328">
        <v>6768</v>
      </c>
      <c r="K54" s="329">
        <v>-70.3</v>
      </c>
      <c r="L54" s="330">
        <v>52579</v>
      </c>
      <c r="M54" s="331">
        <v>-23.2</v>
      </c>
      <c r="N54" s="332">
        <v>-47.1</v>
      </c>
    </row>
    <row r="55" spans="1:14">
      <c r="A55" s="248"/>
      <c r="B55" s="244"/>
      <c r="C55" s="244"/>
      <c r="D55" s="244"/>
      <c r="E55" s="244"/>
      <c r="F55" s="244"/>
      <c r="G55" s="310" t="s">
        <v>507</v>
      </c>
      <c r="H55" s="311"/>
      <c r="I55" s="319">
        <v>90764</v>
      </c>
      <c r="J55" s="320">
        <v>13970</v>
      </c>
      <c r="K55" s="321">
        <v>-42.3</v>
      </c>
      <c r="L55" s="322">
        <v>94828</v>
      </c>
      <c r="M55" s="323">
        <v>3.1</v>
      </c>
      <c r="N55" s="324">
        <v>-45.4</v>
      </c>
    </row>
    <row r="56" spans="1:14">
      <c r="A56" s="248"/>
      <c r="B56" s="244"/>
      <c r="C56" s="244"/>
      <c r="D56" s="244"/>
      <c r="E56" s="244"/>
      <c r="F56" s="244"/>
      <c r="G56" s="325"/>
      <c r="H56" s="326" t="s">
        <v>505</v>
      </c>
      <c r="I56" s="327">
        <v>41246</v>
      </c>
      <c r="J56" s="328">
        <v>6348</v>
      </c>
      <c r="K56" s="329">
        <v>-6.2</v>
      </c>
      <c r="L56" s="330">
        <v>55133</v>
      </c>
      <c r="M56" s="331">
        <v>4.9000000000000004</v>
      </c>
      <c r="N56" s="332">
        <v>-11.1</v>
      </c>
    </row>
    <row r="57" spans="1:14">
      <c r="A57" s="248"/>
      <c r="B57" s="244"/>
      <c r="C57" s="244"/>
      <c r="D57" s="244"/>
      <c r="E57" s="244"/>
      <c r="F57" s="244"/>
      <c r="G57" s="310" t="s">
        <v>508</v>
      </c>
      <c r="H57" s="311"/>
      <c r="I57" s="319">
        <v>479339</v>
      </c>
      <c r="J57" s="320">
        <v>74432</v>
      </c>
      <c r="K57" s="321">
        <v>432.8</v>
      </c>
      <c r="L57" s="322">
        <v>119674</v>
      </c>
      <c r="M57" s="323">
        <v>26.2</v>
      </c>
      <c r="N57" s="324">
        <v>406.6</v>
      </c>
    </row>
    <row r="58" spans="1:14">
      <c r="A58" s="248"/>
      <c r="B58" s="244"/>
      <c r="C58" s="244"/>
      <c r="D58" s="244"/>
      <c r="E58" s="244"/>
      <c r="F58" s="244"/>
      <c r="G58" s="325"/>
      <c r="H58" s="326" t="s">
        <v>505</v>
      </c>
      <c r="I58" s="327">
        <v>346390</v>
      </c>
      <c r="J58" s="328">
        <v>53787</v>
      </c>
      <c r="K58" s="329">
        <v>747.3</v>
      </c>
      <c r="L58" s="330">
        <v>57803</v>
      </c>
      <c r="M58" s="331">
        <v>4.8</v>
      </c>
      <c r="N58" s="332">
        <v>742.5</v>
      </c>
    </row>
    <row r="59" spans="1:14">
      <c r="A59" s="248"/>
      <c r="B59" s="244"/>
      <c r="C59" s="244"/>
      <c r="D59" s="244"/>
      <c r="E59" s="244"/>
      <c r="F59" s="244"/>
      <c r="G59" s="310" t="s">
        <v>509</v>
      </c>
      <c r="H59" s="311"/>
      <c r="I59" s="319">
        <v>1084568</v>
      </c>
      <c r="J59" s="320">
        <v>171284</v>
      </c>
      <c r="K59" s="321">
        <v>130.1</v>
      </c>
      <c r="L59" s="322">
        <v>119685</v>
      </c>
      <c r="M59" s="323">
        <v>0</v>
      </c>
      <c r="N59" s="324">
        <v>130.1</v>
      </c>
    </row>
    <row r="60" spans="1:14">
      <c r="A60" s="248"/>
      <c r="B60" s="244"/>
      <c r="C60" s="244"/>
      <c r="D60" s="244"/>
      <c r="E60" s="244"/>
      <c r="F60" s="244"/>
      <c r="G60" s="325"/>
      <c r="H60" s="326" t="s">
        <v>505</v>
      </c>
      <c r="I60" s="333">
        <v>425690</v>
      </c>
      <c r="J60" s="328">
        <v>67228</v>
      </c>
      <c r="K60" s="329">
        <v>25</v>
      </c>
      <c r="L60" s="330">
        <v>68464</v>
      </c>
      <c r="M60" s="331">
        <v>18.399999999999999</v>
      </c>
      <c r="N60" s="332">
        <v>6.6</v>
      </c>
    </row>
    <row r="61" spans="1:14">
      <c r="A61" s="248"/>
      <c r="B61" s="244"/>
      <c r="C61" s="244"/>
      <c r="D61" s="244"/>
      <c r="E61" s="244"/>
      <c r="F61" s="244"/>
      <c r="G61" s="310" t="s">
        <v>510</v>
      </c>
      <c r="H61" s="334"/>
      <c r="I61" s="335">
        <v>395437</v>
      </c>
      <c r="J61" s="336">
        <v>61608</v>
      </c>
      <c r="K61" s="337">
        <v>102.3</v>
      </c>
      <c r="L61" s="338">
        <v>109628</v>
      </c>
      <c r="M61" s="339">
        <v>3.3</v>
      </c>
      <c r="N61" s="324">
        <v>99</v>
      </c>
    </row>
    <row r="62" spans="1:14">
      <c r="A62" s="248"/>
      <c r="B62" s="244"/>
      <c r="C62" s="244"/>
      <c r="D62" s="244"/>
      <c r="E62" s="244"/>
      <c r="F62" s="244"/>
      <c r="G62" s="325"/>
      <c r="H62" s="326" t="s">
        <v>505</v>
      </c>
      <c r="I62" s="327">
        <v>202244</v>
      </c>
      <c r="J62" s="328">
        <v>31381</v>
      </c>
      <c r="K62" s="329">
        <v>139.1</v>
      </c>
      <c r="L62" s="330">
        <v>60482</v>
      </c>
      <c r="M62" s="331">
        <v>2.4</v>
      </c>
      <c r="N62" s="332">
        <v>136.69999999999999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47.15</v>
      </c>
      <c r="G47" s="12">
        <v>61.37</v>
      </c>
      <c r="H47" s="12">
        <v>76.66</v>
      </c>
      <c r="I47" s="12">
        <v>85.37</v>
      </c>
      <c r="J47" s="13">
        <v>99.11</v>
      </c>
    </row>
    <row r="48" spans="2:10" ht="57.75" customHeight="1">
      <c r="B48" s="14"/>
      <c r="C48" s="1141" t="s">
        <v>4</v>
      </c>
      <c r="D48" s="1141"/>
      <c r="E48" s="1142"/>
      <c r="F48" s="15">
        <v>8.77</v>
      </c>
      <c r="G48" s="16">
        <v>10.38</v>
      </c>
      <c r="H48" s="16">
        <v>11.02</v>
      </c>
      <c r="I48" s="16">
        <v>10.42</v>
      </c>
      <c r="J48" s="17">
        <v>10.220000000000001</v>
      </c>
    </row>
    <row r="49" spans="2:10" ht="57.75" customHeight="1" thickBot="1">
      <c r="B49" s="18"/>
      <c r="C49" s="1143" t="s">
        <v>5</v>
      </c>
      <c r="D49" s="1143"/>
      <c r="E49" s="1144"/>
      <c r="F49" s="19">
        <v>21.52</v>
      </c>
      <c r="G49" s="20">
        <v>13.6</v>
      </c>
      <c r="H49" s="20">
        <v>13.53</v>
      </c>
      <c r="I49" s="20">
        <v>9.25</v>
      </c>
      <c r="J49" s="21">
        <v>13.51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517</v>
      </c>
      <c r="D34" s="1151"/>
      <c r="E34" s="1152"/>
      <c r="F34" s="32">
        <v>8.76</v>
      </c>
      <c r="G34" s="33">
        <v>10.37</v>
      </c>
      <c r="H34" s="33">
        <v>11.01</v>
      </c>
      <c r="I34" s="33">
        <v>10.41</v>
      </c>
      <c r="J34" s="34">
        <v>10.210000000000001</v>
      </c>
      <c r="K34" s="22"/>
      <c r="L34" s="22"/>
      <c r="M34" s="22"/>
      <c r="N34" s="22"/>
      <c r="O34" s="22"/>
      <c r="P34" s="22"/>
    </row>
    <row r="35" spans="1:16" ht="39" customHeight="1">
      <c r="A35" s="22"/>
      <c r="B35" s="35"/>
      <c r="C35" s="1145" t="s">
        <v>518</v>
      </c>
      <c r="D35" s="1146"/>
      <c r="E35" s="1147"/>
      <c r="F35" s="36">
        <v>7.23</v>
      </c>
      <c r="G35" s="37">
        <v>7</v>
      </c>
      <c r="H35" s="37">
        <v>7.83</v>
      </c>
      <c r="I35" s="37">
        <v>6.67</v>
      </c>
      <c r="J35" s="38">
        <v>6.83</v>
      </c>
      <c r="K35" s="22"/>
      <c r="L35" s="22"/>
      <c r="M35" s="22"/>
      <c r="N35" s="22"/>
      <c r="O35" s="22"/>
      <c r="P35" s="22"/>
    </row>
    <row r="36" spans="1:16" ht="39" customHeight="1">
      <c r="A36" s="22"/>
      <c r="B36" s="35"/>
      <c r="C36" s="1145" t="s">
        <v>519</v>
      </c>
      <c r="D36" s="1146"/>
      <c r="E36" s="1147"/>
      <c r="F36" s="36">
        <v>4.1399999999999997</v>
      </c>
      <c r="G36" s="37">
        <v>4.8</v>
      </c>
      <c r="H36" s="37">
        <v>5.05</v>
      </c>
      <c r="I36" s="37">
        <v>6.35</v>
      </c>
      <c r="J36" s="38">
        <v>6.78</v>
      </c>
      <c r="K36" s="22"/>
      <c r="L36" s="22"/>
      <c r="M36" s="22"/>
      <c r="N36" s="22"/>
      <c r="O36" s="22"/>
      <c r="P36" s="22"/>
    </row>
    <row r="37" spans="1:16" ht="39" customHeight="1">
      <c r="A37" s="22"/>
      <c r="B37" s="35"/>
      <c r="C37" s="1145" t="s">
        <v>520</v>
      </c>
      <c r="D37" s="1146"/>
      <c r="E37" s="1147"/>
      <c r="F37" s="36">
        <v>1.3</v>
      </c>
      <c r="G37" s="37">
        <v>1.1100000000000001</v>
      </c>
      <c r="H37" s="37">
        <v>1.73</v>
      </c>
      <c r="I37" s="37">
        <v>1.55</v>
      </c>
      <c r="J37" s="38">
        <v>1.1299999999999999</v>
      </c>
      <c r="K37" s="22"/>
      <c r="L37" s="22"/>
      <c r="M37" s="22"/>
      <c r="N37" s="22"/>
      <c r="O37" s="22"/>
      <c r="P37" s="22"/>
    </row>
    <row r="38" spans="1:16" ht="39" customHeight="1">
      <c r="A38" s="22"/>
      <c r="B38" s="35"/>
      <c r="C38" s="1145" t="s">
        <v>521</v>
      </c>
      <c r="D38" s="1146"/>
      <c r="E38" s="1147"/>
      <c r="F38" s="36">
        <v>0.16</v>
      </c>
      <c r="G38" s="37">
        <v>0.23</v>
      </c>
      <c r="H38" s="37">
        <v>0.26</v>
      </c>
      <c r="I38" s="37">
        <v>0.28000000000000003</v>
      </c>
      <c r="J38" s="38">
        <v>0.32</v>
      </c>
      <c r="K38" s="22"/>
      <c r="L38" s="22"/>
      <c r="M38" s="22"/>
      <c r="N38" s="22"/>
      <c r="O38" s="22"/>
      <c r="P38" s="22"/>
    </row>
    <row r="39" spans="1:16" ht="39" customHeight="1">
      <c r="A39" s="22"/>
      <c r="B39" s="35"/>
      <c r="C39" s="1145" t="s">
        <v>522</v>
      </c>
      <c r="D39" s="1146"/>
      <c r="E39" s="1147"/>
      <c r="F39" s="36">
        <v>0.03</v>
      </c>
      <c r="G39" s="37">
        <v>0.04</v>
      </c>
      <c r="H39" s="37">
        <v>0.06</v>
      </c>
      <c r="I39" s="37">
        <v>0.01</v>
      </c>
      <c r="J39" s="38">
        <v>0.04</v>
      </c>
      <c r="K39" s="22"/>
      <c r="L39" s="22"/>
      <c r="M39" s="22"/>
      <c r="N39" s="22"/>
      <c r="O39" s="22"/>
      <c r="P39" s="22"/>
    </row>
    <row r="40" spans="1:16" ht="39" customHeight="1">
      <c r="A40" s="22"/>
      <c r="B40" s="35"/>
      <c r="C40" s="1145" t="s">
        <v>523</v>
      </c>
      <c r="D40" s="1146"/>
      <c r="E40" s="1147"/>
      <c r="F40" s="36">
        <v>0</v>
      </c>
      <c r="G40" s="37">
        <v>0</v>
      </c>
      <c r="H40" s="37">
        <v>0</v>
      </c>
      <c r="I40" s="37">
        <v>0</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525</v>
      </c>
      <c r="D43" s="1149"/>
      <c r="E43" s="1150"/>
      <c r="F43" s="41">
        <v>0.08</v>
      </c>
      <c r="G43" s="42">
        <v>0.09</v>
      </c>
      <c r="H43" s="42">
        <v>0.08</v>
      </c>
      <c r="I43" s="42">
        <v>0.1</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10</v>
      </c>
      <c r="C45" s="1162"/>
      <c r="D45" s="58"/>
      <c r="E45" s="1167" t="s">
        <v>11</v>
      </c>
      <c r="F45" s="1167"/>
      <c r="G45" s="1167"/>
      <c r="H45" s="1167"/>
      <c r="I45" s="1167"/>
      <c r="J45" s="1168"/>
      <c r="K45" s="59">
        <v>374</v>
      </c>
      <c r="L45" s="60">
        <v>349</v>
      </c>
      <c r="M45" s="60">
        <v>329</v>
      </c>
      <c r="N45" s="60">
        <v>332</v>
      </c>
      <c r="O45" s="61">
        <v>354</v>
      </c>
      <c r="P45" s="48"/>
      <c r="Q45" s="48"/>
      <c r="R45" s="48"/>
      <c r="S45" s="48"/>
      <c r="T45" s="48"/>
      <c r="U45" s="48"/>
    </row>
    <row r="46" spans="1:21" ht="30.75" customHeight="1">
      <c r="A46" s="48"/>
      <c r="B46" s="1163"/>
      <c r="C46" s="1164"/>
      <c r="D46" s="62"/>
      <c r="E46" s="1155" t="s">
        <v>12</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13</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14</v>
      </c>
      <c r="F48" s="1155"/>
      <c r="G48" s="1155"/>
      <c r="H48" s="1155"/>
      <c r="I48" s="1155"/>
      <c r="J48" s="1156"/>
      <c r="K48" s="63">
        <v>139</v>
      </c>
      <c r="L48" s="64">
        <v>135</v>
      </c>
      <c r="M48" s="64">
        <v>137</v>
      </c>
      <c r="N48" s="64">
        <v>136</v>
      </c>
      <c r="O48" s="65">
        <v>109</v>
      </c>
      <c r="P48" s="48"/>
      <c r="Q48" s="48"/>
      <c r="R48" s="48"/>
      <c r="S48" s="48"/>
      <c r="T48" s="48"/>
      <c r="U48" s="48"/>
    </row>
    <row r="49" spans="1:21" ht="30.75" customHeight="1">
      <c r="A49" s="48"/>
      <c r="B49" s="1163"/>
      <c r="C49" s="1164"/>
      <c r="D49" s="62"/>
      <c r="E49" s="1155" t="s">
        <v>15</v>
      </c>
      <c r="F49" s="1155"/>
      <c r="G49" s="1155"/>
      <c r="H49" s="1155"/>
      <c r="I49" s="1155"/>
      <c r="J49" s="1156"/>
      <c r="K49" s="63">
        <v>30</v>
      </c>
      <c r="L49" s="64">
        <v>25</v>
      </c>
      <c r="M49" s="64">
        <v>14</v>
      </c>
      <c r="N49" s="64">
        <v>14</v>
      </c>
      <c r="O49" s="65">
        <v>14</v>
      </c>
      <c r="P49" s="48"/>
      <c r="Q49" s="48"/>
      <c r="R49" s="48"/>
      <c r="S49" s="48"/>
      <c r="T49" s="48"/>
      <c r="U49" s="48"/>
    </row>
    <row r="50" spans="1:21" ht="30.75" customHeight="1">
      <c r="A50" s="48"/>
      <c r="B50" s="1163"/>
      <c r="C50" s="1164"/>
      <c r="D50" s="62"/>
      <c r="E50" s="1155" t="s">
        <v>16</v>
      </c>
      <c r="F50" s="1155"/>
      <c r="G50" s="1155"/>
      <c r="H50" s="1155"/>
      <c r="I50" s="1155"/>
      <c r="J50" s="1156"/>
      <c r="K50" s="63" t="s">
        <v>473</v>
      </c>
      <c r="L50" s="64">
        <v>0</v>
      </c>
      <c r="M50" s="64">
        <v>0</v>
      </c>
      <c r="N50" s="64">
        <v>0</v>
      </c>
      <c r="O50" s="65">
        <v>1</v>
      </c>
      <c r="P50" s="48"/>
      <c r="Q50" s="48"/>
      <c r="R50" s="48"/>
      <c r="S50" s="48"/>
      <c r="T50" s="48"/>
      <c r="U50" s="48"/>
    </row>
    <row r="51" spans="1:21" ht="30.75" customHeight="1">
      <c r="A51" s="48"/>
      <c r="B51" s="1165"/>
      <c r="C51" s="1166"/>
      <c r="D51" s="66"/>
      <c r="E51" s="1155" t="s">
        <v>17</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18</v>
      </c>
      <c r="C52" s="1154"/>
      <c r="D52" s="66"/>
      <c r="E52" s="1155" t="s">
        <v>19</v>
      </c>
      <c r="F52" s="1155"/>
      <c r="G52" s="1155"/>
      <c r="H52" s="1155"/>
      <c r="I52" s="1155"/>
      <c r="J52" s="1156"/>
      <c r="K52" s="63">
        <v>284</v>
      </c>
      <c r="L52" s="64">
        <v>283</v>
      </c>
      <c r="M52" s="64">
        <v>286</v>
      </c>
      <c r="N52" s="64">
        <v>293</v>
      </c>
      <c r="O52" s="65">
        <v>315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259</v>
      </c>
      <c r="L53" s="69">
        <v>226</v>
      </c>
      <c r="M53" s="69">
        <v>194</v>
      </c>
      <c r="N53" s="69">
        <v>189</v>
      </c>
      <c r="O53" s="70">
        <v>163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69" t="s">
        <v>23</v>
      </c>
      <c r="C41" s="1170"/>
      <c r="D41" s="81"/>
      <c r="E41" s="1175" t="s">
        <v>24</v>
      </c>
      <c r="F41" s="1175"/>
      <c r="G41" s="1175"/>
      <c r="H41" s="1176"/>
      <c r="I41" s="82">
        <v>3518</v>
      </c>
      <c r="J41" s="83">
        <v>3365</v>
      </c>
      <c r="K41" s="83">
        <v>3208</v>
      </c>
      <c r="L41" s="83">
        <v>3336</v>
      </c>
      <c r="M41" s="84">
        <v>3190</v>
      </c>
    </row>
    <row r="42" spans="2:13" ht="27.75" customHeight="1">
      <c r="B42" s="1171"/>
      <c r="C42" s="1172"/>
      <c r="D42" s="85"/>
      <c r="E42" s="1177" t="s">
        <v>25</v>
      </c>
      <c r="F42" s="1177"/>
      <c r="G42" s="1177"/>
      <c r="H42" s="1178"/>
      <c r="I42" s="86" t="s">
        <v>473</v>
      </c>
      <c r="J42" s="87" t="s">
        <v>473</v>
      </c>
      <c r="K42" s="87" t="s">
        <v>473</v>
      </c>
      <c r="L42" s="87">
        <v>1</v>
      </c>
      <c r="M42" s="88">
        <v>4</v>
      </c>
    </row>
    <row r="43" spans="2:13" ht="27.75" customHeight="1">
      <c r="B43" s="1171"/>
      <c r="C43" s="1172"/>
      <c r="D43" s="85"/>
      <c r="E43" s="1177" t="s">
        <v>26</v>
      </c>
      <c r="F43" s="1177"/>
      <c r="G43" s="1177"/>
      <c r="H43" s="1178"/>
      <c r="I43" s="86">
        <v>2132</v>
      </c>
      <c r="J43" s="87">
        <v>2019</v>
      </c>
      <c r="K43" s="87">
        <v>2009</v>
      </c>
      <c r="L43" s="87">
        <v>1911</v>
      </c>
      <c r="M43" s="88">
        <v>1867</v>
      </c>
    </row>
    <row r="44" spans="2:13" ht="27.75" customHeight="1">
      <c r="B44" s="1171"/>
      <c r="C44" s="1172"/>
      <c r="D44" s="85"/>
      <c r="E44" s="1177" t="s">
        <v>27</v>
      </c>
      <c r="F44" s="1177"/>
      <c r="G44" s="1177"/>
      <c r="H44" s="1178"/>
      <c r="I44" s="86">
        <v>251</v>
      </c>
      <c r="J44" s="87">
        <v>217</v>
      </c>
      <c r="K44" s="87">
        <v>197</v>
      </c>
      <c r="L44" s="87">
        <v>184</v>
      </c>
      <c r="M44" s="88">
        <v>182</v>
      </c>
    </row>
    <row r="45" spans="2:13" ht="27.75" customHeight="1">
      <c r="B45" s="1171"/>
      <c r="C45" s="1172"/>
      <c r="D45" s="85"/>
      <c r="E45" s="1177" t="s">
        <v>28</v>
      </c>
      <c r="F45" s="1177"/>
      <c r="G45" s="1177"/>
      <c r="H45" s="1178"/>
      <c r="I45" s="86">
        <v>573</v>
      </c>
      <c r="J45" s="87">
        <v>579</v>
      </c>
      <c r="K45" s="87">
        <v>524</v>
      </c>
      <c r="L45" s="87">
        <v>573</v>
      </c>
      <c r="M45" s="88">
        <v>511</v>
      </c>
    </row>
    <row r="46" spans="2:13" ht="27.75" customHeight="1">
      <c r="B46" s="1171"/>
      <c r="C46" s="1172"/>
      <c r="D46" s="85"/>
      <c r="E46" s="1177" t="s">
        <v>29</v>
      </c>
      <c r="F46" s="1177"/>
      <c r="G46" s="1177"/>
      <c r="H46" s="1178"/>
      <c r="I46" s="86" t="s">
        <v>473</v>
      </c>
      <c r="J46" s="87" t="s">
        <v>473</v>
      </c>
      <c r="K46" s="87" t="s">
        <v>473</v>
      </c>
      <c r="L46" s="87" t="s">
        <v>473</v>
      </c>
      <c r="M46" s="88" t="s">
        <v>473</v>
      </c>
    </row>
    <row r="47" spans="2:13" ht="27.75" customHeight="1">
      <c r="B47" s="1171"/>
      <c r="C47" s="1172"/>
      <c r="D47" s="85"/>
      <c r="E47" s="1177" t="s">
        <v>30</v>
      </c>
      <c r="F47" s="1177"/>
      <c r="G47" s="1177"/>
      <c r="H47" s="1178"/>
      <c r="I47" s="86" t="s">
        <v>473</v>
      </c>
      <c r="J47" s="87" t="s">
        <v>473</v>
      </c>
      <c r="K47" s="87" t="s">
        <v>473</v>
      </c>
      <c r="L47" s="87" t="s">
        <v>473</v>
      </c>
      <c r="M47" s="88" t="s">
        <v>473</v>
      </c>
    </row>
    <row r="48" spans="2:13" ht="27.75" customHeight="1">
      <c r="B48" s="1173"/>
      <c r="C48" s="1174"/>
      <c r="D48" s="85"/>
      <c r="E48" s="1177" t="s">
        <v>31</v>
      </c>
      <c r="F48" s="1177"/>
      <c r="G48" s="1177"/>
      <c r="H48" s="1178"/>
      <c r="I48" s="86" t="s">
        <v>473</v>
      </c>
      <c r="J48" s="87" t="s">
        <v>473</v>
      </c>
      <c r="K48" s="87" t="s">
        <v>473</v>
      </c>
      <c r="L48" s="87">
        <v>4</v>
      </c>
      <c r="M48" s="88" t="s">
        <v>473</v>
      </c>
    </row>
    <row r="49" spans="2:13" ht="27.75" customHeight="1">
      <c r="B49" s="1179" t="s">
        <v>32</v>
      </c>
      <c r="C49" s="1180"/>
      <c r="D49" s="89"/>
      <c r="E49" s="1177" t="s">
        <v>33</v>
      </c>
      <c r="F49" s="1177"/>
      <c r="G49" s="1177"/>
      <c r="H49" s="1178"/>
      <c r="I49" s="86">
        <v>1185</v>
      </c>
      <c r="J49" s="87">
        <v>1569</v>
      </c>
      <c r="K49" s="87">
        <v>1890</v>
      </c>
      <c r="L49" s="87">
        <v>2111</v>
      </c>
      <c r="M49" s="88">
        <v>2397</v>
      </c>
    </row>
    <row r="50" spans="2:13" ht="27.75" customHeight="1">
      <c r="B50" s="1171"/>
      <c r="C50" s="1172"/>
      <c r="D50" s="85"/>
      <c r="E50" s="1177" t="s">
        <v>34</v>
      </c>
      <c r="F50" s="1177"/>
      <c r="G50" s="1177"/>
      <c r="H50" s="1178"/>
      <c r="I50" s="86">
        <v>115</v>
      </c>
      <c r="J50" s="87">
        <v>95</v>
      </c>
      <c r="K50" s="87">
        <v>76</v>
      </c>
      <c r="L50" s="87">
        <v>46</v>
      </c>
      <c r="M50" s="88">
        <v>30</v>
      </c>
    </row>
    <row r="51" spans="2:13" ht="27.75" customHeight="1">
      <c r="B51" s="1173"/>
      <c r="C51" s="1174"/>
      <c r="D51" s="85"/>
      <c r="E51" s="1177" t="s">
        <v>35</v>
      </c>
      <c r="F51" s="1177"/>
      <c r="G51" s="1177"/>
      <c r="H51" s="1178"/>
      <c r="I51" s="86">
        <v>3697</v>
      </c>
      <c r="J51" s="87">
        <v>3657</v>
      </c>
      <c r="K51" s="87">
        <v>3636</v>
      </c>
      <c r="L51" s="87">
        <v>3534</v>
      </c>
      <c r="M51" s="88">
        <v>3453</v>
      </c>
    </row>
    <row r="52" spans="2:13" ht="27.75" customHeight="1" thickBot="1">
      <c r="B52" s="1181" t="s">
        <v>36</v>
      </c>
      <c r="C52" s="1182"/>
      <c r="D52" s="90"/>
      <c r="E52" s="1183" t="s">
        <v>37</v>
      </c>
      <c r="F52" s="1183"/>
      <c r="G52" s="1183"/>
      <c r="H52" s="1184"/>
      <c r="I52" s="91">
        <v>1476</v>
      </c>
      <c r="J52" s="92">
        <v>861</v>
      </c>
      <c r="K52" s="92">
        <v>335</v>
      </c>
      <c r="L52" s="92">
        <v>316</v>
      </c>
      <c r="M52" s="93">
        <v>-125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24143</v>
      </c>
      <c r="E3" s="116"/>
      <c r="F3" s="117">
        <v>121932</v>
      </c>
      <c r="G3" s="118"/>
      <c r="H3" s="119"/>
    </row>
    <row r="4" spans="1:8">
      <c r="A4" s="120"/>
      <c r="B4" s="121"/>
      <c r="C4" s="122"/>
      <c r="D4" s="123">
        <v>22772</v>
      </c>
      <c r="E4" s="124"/>
      <c r="F4" s="125">
        <v>68430</v>
      </c>
      <c r="G4" s="126"/>
      <c r="H4" s="127"/>
    </row>
    <row r="5" spans="1:8">
      <c r="A5" s="108" t="s">
        <v>506</v>
      </c>
      <c r="B5" s="113"/>
      <c r="C5" s="114"/>
      <c r="D5" s="115">
        <v>24211</v>
      </c>
      <c r="E5" s="116"/>
      <c r="F5" s="117">
        <v>92021</v>
      </c>
      <c r="G5" s="118"/>
      <c r="H5" s="119"/>
    </row>
    <row r="6" spans="1:8">
      <c r="A6" s="120"/>
      <c r="B6" s="121"/>
      <c r="C6" s="122"/>
      <c r="D6" s="123">
        <v>6768</v>
      </c>
      <c r="E6" s="124"/>
      <c r="F6" s="125">
        <v>52579</v>
      </c>
      <c r="G6" s="126"/>
      <c r="H6" s="127"/>
    </row>
    <row r="7" spans="1:8">
      <c r="A7" s="108" t="s">
        <v>507</v>
      </c>
      <c r="B7" s="113"/>
      <c r="C7" s="114"/>
      <c r="D7" s="115">
        <v>13970</v>
      </c>
      <c r="E7" s="116"/>
      <c r="F7" s="117">
        <v>94828</v>
      </c>
      <c r="G7" s="118"/>
      <c r="H7" s="119"/>
    </row>
    <row r="8" spans="1:8">
      <c r="A8" s="120"/>
      <c r="B8" s="121"/>
      <c r="C8" s="122"/>
      <c r="D8" s="123">
        <v>6348</v>
      </c>
      <c r="E8" s="124"/>
      <c r="F8" s="125">
        <v>55133</v>
      </c>
      <c r="G8" s="126"/>
      <c r="H8" s="127"/>
    </row>
    <row r="9" spans="1:8">
      <c r="A9" s="108" t="s">
        <v>508</v>
      </c>
      <c r="B9" s="113"/>
      <c r="C9" s="114"/>
      <c r="D9" s="115">
        <v>74432</v>
      </c>
      <c r="E9" s="116"/>
      <c r="F9" s="117">
        <v>119674</v>
      </c>
      <c r="G9" s="118"/>
      <c r="H9" s="119"/>
    </row>
    <row r="10" spans="1:8">
      <c r="A10" s="120"/>
      <c r="B10" s="121"/>
      <c r="C10" s="122"/>
      <c r="D10" s="123">
        <v>53787</v>
      </c>
      <c r="E10" s="124"/>
      <c r="F10" s="125">
        <v>57803</v>
      </c>
      <c r="G10" s="126"/>
      <c r="H10" s="127"/>
    </row>
    <row r="11" spans="1:8">
      <c r="A11" s="108" t="s">
        <v>509</v>
      </c>
      <c r="B11" s="113"/>
      <c r="C11" s="114"/>
      <c r="D11" s="115">
        <v>171284</v>
      </c>
      <c r="E11" s="116"/>
      <c r="F11" s="117">
        <v>119685</v>
      </c>
      <c r="G11" s="118"/>
      <c r="H11" s="119"/>
    </row>
    <row r="12" spans="1:8">
      <c r="A12" s="120"/>
      <c r="B12" s="121"/>
      <c r="C12" s="128"/>
      <c r="D12" s="123">
        <v>67228</v>
      </c>
      <c r="E12" s="124"/>
      <c r="F12" s="125">
        <v>68464</v>
      </c>
      <c r="G12" s="126"/>
      <c r="H12" s="127"/>
    </row>
    <row r="13" spans="1:8">
      <c r="A13" s="108"/>
      <c r="B13" s="113"/>
      <c r="C13" s="129"/>
      <c r="D13" s="130">
        <v>61608</v>
      </c>
      <c r="E13" s="131"/>
      <c r="F13" s="132">
        <v>109628</v>
      </c>
      <c r="G13" s="133"/>
      <c r="H13" s="119"/>
    </row>
    <row r="14" spans="1:8">
      <c r="A14" s="120"/>
      <c r="B14" s="121"/>
      <c r="C14" s="122"/>
      <c r="D14" s="123">
        <v>31381</v>
      </c>
      <c r="E14" s="124"/>
      <c r="F14" s="125">
        <v>60482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8.77</v>
      </c>
      <c r="C19" s="134">
        <f>ROUND(VALUE(SUBSTITUTE(実質収支比率等に係る経年分析!G$48,"▲","-")),2)</f>
        <v>10.38</v>
      </c>
      <c r="D19" s="134">
        <f>ROUND(VALUE(SUBSTITUTE(実質収支比率等に係る経年分析!H$48,"▲","-")),2)</f>
        <v>11.02</v>
      </c>
      <c r="E19" s="134">
        <f>ROUND(VALUE(SUBSTITUTE(実質収支比率等に係る経年分析!I$48,"▲","-")),2)</f>
        <v>10.42</v>
      </c>
      <c r="F19" s="134">
        <f>ROUND(VALUE(SUBSTITUTE(実質収支比率等に係る経年分析!J$48,"▲","-")),2)</f>
        <v>10.220000000000001</v>
      </c>
    </row>
    <row r="20" spans="1:11">
      <c r="A20" s="134" t="s">
        <v>42</v>
      </c>
      <c r="B20" s="134">
        <f>ROUND(VALUE(SUBSTITUTE(実質収支比率等に係る経年分析!F$47,"▲","-")),2)</f>
        <v>47.15</v>
      </c>
      <c r="C20" s="134">
        <f>ROUND(VALUE(SUBSTITUTE(実質収支比率等に係る経年分析!G$47,"▲","-")),2)</f>
        <v>61.37</v>
      </c>
      <c r="D20" s="134">
        <f>ROUND(VALUE(SUBSTITUTE(実質収支比率等に係る経年分析!H$47,"▲","-")),2)</f>
        <v>76.66</v>
      </c>
      <c r="E20" s="134">
        <f>ROUND(VALUE(SUBSTITUTE(実質収支比率等に係る経年分析!I$47,"▲","-")),2)</f>
        <v>85.37</v>
      </c>
      <c r="F20" s="134">
        <f>ROUND(VALUE(SUBSTITUTE(実質収支比率等に係る経年分析!J$47,"▲","-")),2)</f>
        <v>99.11</v>
      </c>
    </row>
    <row r="21" spans="1:11">
      <c r="A21" s="134" t="s">
        <v>43</v>
      </c>
      <c r="B21" s="134">
        <f>IF(ISNUMBER(VALUE(SUBSTITUTE(実質収支比率等に係る経年分析!F$49,"▲","-"))),ROUND(VALUE(SUBSTITUTE(実質収支比率等に係る経年分析!F$49,"▲","-")),2),NA())</f>
        <v>21.52</v>
      </c>
      <c r="C21" s="134">
        <f>IF(ISNUMBER(VALUE(SUBSTITUTE(実質収支比率等に係る経年分析!G$49,"▲","-"))),ROUND(VALUE(SUBSTITUTE(実質収支比率等に係る経年分析!G$49,"▲","-")),2),NA())</f>
        <v>13.6</v>
      </c>
      <c r="D21" s="134">
        <f>IF(ISNUMBER(VALUE(SUBSTITUTE(実質収支比率等に係る経年分析!H$49,"▲","-"))),ROUND(VALUE(SUBSTITUTE(実質収支比率等に係る経年分析!H$49,"▲","-")),2),NA())</f>
        <v>13.53</v>
      </c>
      <c r="E21" s="134">
        <f>IF(ISNUMBER(VALUE(SUBSTITUTE(実質収支比率等に係る経年分析!I$49,"▲","-"))),ROUND(VALUE(SUBSTITUTE(実質収支比率等に係る経年分析!I$49,"▲","-")),2),NA())</f>
        <v>9.25</v>
      </c>
      <c r="F21" s="134">
        <f>IF(ISNUMBER(VALUE(SUBSTITUTE(実質収支比率等に係る経年分析!J$49,"▲","-"))),ROUND(VALUE(SUBSTITUTE(実質収支比率等に係る経年分析!J$49,"▲","-")),2),NA())</f>
        <v>13.51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c r="A34" s="135" t="str">
        <f>IF(連結実質赤字比率に係る赤字・黒字の構成分析!C$36="",NA(),連結実質赤字比率に係る赤字・黒字の構成分析!C$36)</f>
        <v>上水道特別会計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10.210000000000001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284</v>
      </c>
      <c r="E42" s="136"/>
      <c r="F42" s="136"/>
      <c r="G42" s="136">
        <f>'実質公債費比率（分子）の構造'!L$52</f>
        <v>283</v>
      </c>
      <c r="H42" s="136"/>
      <c r="I42" s="136"/>
      <c r="J42" s="136">
        <f>'実質公債費比率（分子）の構造'!M$52</f>
        <v>286</v>
      </c>
      <c r="K42" s="136"/>
      <c r="L42" s="136"/>
      <c r="M42" s="136">
        <f>'実質公債費比率（分子）の構造'!N$52</f>
        <v>293</v>
      </c>
      <c r="N42" s="136"/>
      <c r="O42" s="136"/>
      <c r="P42" s="136">
        <f>'実質公債費比率（分子）の構造'!O$52</f>
        <v>315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1</v>
      </c>
      <c r="O44" s="136"/>
      <c r="P44" s="136"/>
    </row>
    <row r="45" spans="1:16">
      <c r="A45" s="136" t="s">
        <v>53</v>
      </c>
      <c r="B45" s="136">
        <f>'実質公債費比率（分子）の構造'!K$49</f>
        <v>30</v>
      </c>
      <c r="C45" s="136"/>
      <c r="D45" s="136"/>
      <c r="E45" s="136">
        <f>'実質公債費比率（分子）の構造'!L$49</f>
        <v>25</v>
      </c>
      <c r="F45" s="136"/>
      <c r="G45" s="136"/>
      <c r="H45" s="136">
        <f>'実質公債費比率（分子）の構造'!M$49</f>
        <v>14</v>
      </c>
      <c r="I45" s="136"/>
      <c r="J45" s="136"/>
      <c r="K45" s="136">
        <f>'実質公債費比率（分子）の構造'!N$49</f>
        <v>14</v>
      </c>
      <c r="L45" s="136"/>
      <c r="M45" s="136"/>
      <c r="N45" s="136">
        <f>'実質公債費比率（分子）の構造'!O$49</f>
        <v>14</v>
      </c>
      <c r="O45" s="136"/>
      <c r="P45" s="136"/>
    </row>
    <row r="46" spans="1:16">
      <c r="A46" s="136" t="s">
        <v>54</v>
      </c>
      <c r="B46" s="136">
        <f>'実質公債費比率（分子）の構造'!K$48</f>
        <v>139</v>
      </c>
      <c r="C46" s="136"/>
      <c r="D46" s="136"/>
      <c r="E46" s="136">
        <f>'実質公債費比率（分子）の構造'!L$48</f>
        <v>135</v>
      </c>
      <c r="F46" s="136"/>
      <c r="G46" s="136"/>
      <c r="H46" s="136">
        <f>'実質公債費比率（分子）の構造'!M$48</f>
        <v>137</v>
      </c>
      <c r="I46" s="136"/>
      <c r="J46" s="136"/>
      <c r="K46" s="136">
        <f>'実質公債費比率（分子）の構造'!N$48</f>
        <v>136</v>
      </c>
      <c r="L46" s="136"/>
      <c r="M46" s="136"/>
      <c r="N46" s="136">
        <f>'実質公債費比率（分子）の構造'!O$48</f>
        <v>109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374</v>
      </c>
      <c r="C49" s="136"/>
      <c r="D49" s="136"/>
      <c r="E49" s="136">
        <f>'実質公債費比率（分子）の構造'!L$45</f>
        <v>349</v>
      </c>
      <c r="F49" s="136"/>
      <c r="G49" s="136"/>
      <c r="H49" s="136">
        <f>'実質公債費比率（分子）の構造'!M$45</f>
        <v>329</v>
      </c>
      <c r="I49" s="136"/>
      <c r="J49" s="136"/>
      <c r="K49" s="136">
        <f>'実質公債費比率（分子）の構造'!N$45</f>
        <v>332</v>
      </c>
      <c r="L49" s="136"/>
      <c r="M49" s="136"/>
      <c r="N49" s="136">
        <f>'実質公債費比率（分子）の構造'!O$45</f>
        <v>354</v>
      </c>
      <c r="O49" s="136"/>
      <c r="P49" s="136"/>
    </row>
    <row r="50" spans="1:16">
      <c r="A50" s="136" t="s">
        <v>58</v>
      </c>
      <c r="B50" s="136" t="e">
        <f>NA()</f>
        <v>#N/A</v>
      </c>
      <c r="C50" s="136">
        <f>IF(ISNUMBER('実質公債費比率（分子）の構造'!K$53),'実質公債費比率（分子）の構造'!K$53,NA())</f>
        <v>259</v>
      </c>
      <c r="D50" s="136" t="e">
        <f>NA()</f>
        <v>#N/A</v>
      </c>
      <c r="E50" s="136" t="e">
        <f>NA()</f>
        <v>#N/A</v>
      </c>
      <c r="F50" s="136">
        <f>IF(ISNUMBER('実質公債費比率（分子）の構造'!L$53),'実質公債費比率（分子）の構造'!L$53,NA())</f>
        <v>226</v>
      </c>
      <c r="G50" s="136" t="e">
        <f>NA()</f>
        <v>#N/A</v>
      </c>
      <c r="H50" s="136" t="e">
        <f>NA()</f>
        <v>#N/A</v>
      </c>
      <c r="I50" s="136">
        <f>IF(ISNUMBER('実質公債費比率（分子）の構造'!M$53),'実質公債費比率（分子）の構造'!M$53,NA())</f>
        <v>194</v>
      </c>
      <c r="J50" s="136" t="e">
        <f>NA()</f>
        <v>#N/A</v>
      </c>
      <c r="K50" s="136" t="e">
        <f>NA()</f>
        <v>#N/A</v>
      </c>
      <c r="L50" s="136">
        <f>IF(ISNUMBER('実質公債費比率（分子）の構造'!N$53),'実質公債費比率（分子）の構造'!N$53,NA())</f>
        <v>189</v>
      </c>
      <c r="M50" s="136" t="e">
        <f>NA()</f>
        <v>#N/A</v>
      </c>
      <c r="N50" s="136" t="e">
        <f>NA()</f>
        <v>#N/A</v>
      </c>
      <c r="O50" s="136">
        <f>IF(ISNUMBER('実質公債費比率（分子）の構造'!O$53),'実質公債費比率（分子）の構造'!O$53,NA())</f>
        <v>163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3697</v>
      </c>
      <c r="E56" s="135"/>
      <c r="F56" s="135"/>
      <c r="G56" s="135">
        <f>'将来負担比率（分子）の構造'!J$51</f>
        <v>3657</v>
      </c>
      <c r="H56" s="135"/>
      <c r="I56" s="135"/>
      <c r="J56" s="135">
        <f>'将来負担比率（分子）の構造'!K$51</f>
        <v>3636</v>
      </c>
      <c r="K56" s="135"/>
      <c r="L56" s="135"/>
      <c r="M56" s="135">
        <f>'将来負担比率（分子）の構造'!L$51</f>
        <v>3534</v>
      </c>
      <c r="N56" s="135"/>
      <c r="O56" s="135"/>
      <c r="P56" s="135">
        <f>'将来負担比率（分子）の構造'!M$51</f>
        <v>3453</v>
      </c>
    </row>
    <row r="57" spans="1:16">
      <c r="A57" s="135" t="s">
        <v>34</v>
      </c>
      <c r="B57" s="135"/>
      <c r="C57" s="135"/>
      <c r="D57" s="135">
        <f>'将来負担比率（分子）の構造'!I$50</f>
        <v>115</v>
      </c>
      <c r="E57" s="135"/>
      <c r="F57" s="135"/>
      <c r="G57" s="135">
        <f>'将来負担比率（分子）の構造'!J$50</f>
        <v>95</v>
      </c>
      <c r="H57" s="135"/>
      <c r="I57" s="135"/>
      <c r="J57" s="135">
        <f>'将来負担比率（分子）の構造'!K$50</f>
        <v>76</v>
      </c>
      <c r="K57" s="135"/>
      <c r="L57" s="135"/>
      <c r="M57" s="135">
        <f>'将来負担比率（分子）の構造'!L$50</f>
        <v>46</v>
      </c>
      <c r="N57" s="135"/>
      <c r="O57" s="135"/>
      <c r="P57" s="135">
        <f>'将来負担比率（分子）の構造'!M$50</f>
        <v>30</v>
      </c>
    </row>
    <row r="58" spans="1:16">
      <c r="A58" s="135" t="s">
        <v>33</v>
      </c>
      <c r="B58" s="135"/>
      <c r="C58" s="135"/>
      <c r="D58" s="135">
        <f>'将来負担比率（分子）の構造'!I$49</f>
        <v>1185</v>
      </c>
      <c r="E58" s="135"/>
      <c r="F58" s="135"/>
      <c r="G58" s="135">
        <f>'将来負担比率（分子）の構造'!J$49</f>
        <v>1569</v>
      </c>
      <c r="H58" s="135"/>
      <c r="I58" s="135"/>
      <c r="J58" s="135">
        <f>'将来負担比率（分子）の構造'!K$49</f>
        <v>1890</v>
      </c>
      <c r="K58" s="135"/>
      <c r="L58" s="135"/>
      <c r="M58" s="135">
        <f>'将来負担比率（分子）の構造'!L$49</f>
        <v>2111</v>
      </c>
      <c r="N58" s="135"/>
      <c r="O58" s="135"/>
      <c r="P58" s="135">
        <f>'将来負担比率（分子）の構造'!M$49</f>
        <v>2397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573</v>
      </c>
      <c r="C62" s="135"/>
      <c r="D62" s="135"/>
      <c r="E62" s="135">
        <f>'将来負担比率（分子）の構造'!J$45</f>
        <v>579</v>
      </c>
      <c r="F62" s="135"/>
      <c r="G62" s="135"/>
      <c r="H62" s="135">
        <f>'将来負担比率（分子）の構造'!K$45</f>
        <v>524</v>
      </c>
      <c r="I62" s="135"/>
      <c r="J62" s="135"/>
      <c r="K62" s="135">
        <f>'将来負担比率（分子）の構造'!L$45</f>
        <v>573</v>
      </c>
      <c r="L62" s="135"/>
      <c r="M62" s="135"/>
      <c r="N62" s="135">
        <f>'将来負担比率（分子）の構造'!M$45</f>
        <v>511</v>
      </c>
      <c r="O62" s="135"/>
      <c r="P62" s="135"/>
    </row>
    <row r="63" spans="1:16">
      <c r="A63" s="135" t="s">
        <v>27</v>
      </c>
      <c r="B63" s="135">
        <f>'将来負担比率（分子）の構造'!I$44</f>
        <v>251</v>
      </c>
      <c r="C63" s="135"/>
      <c r="D63" s="135"/>
      <c r="E63" s="135">
        <f>'将来負担比率（分子）の構造'!J$44</f>
        <v>217</v>
      </c>
      <c r="F63" s="135"/>
      <c r="G63" s="135"/>
      <c r="H63" s="135">
        <f>'将来負担比率（分子）の構造'!K$44</f>
        <v>197</v>
      </c>
      <c r="I63" s="135"/>
      <c r="J63" s="135"/>
      <c r="K63" s="135">
        <f>'将来負担比率（分子）の構造'!L$44</f>
        <v>184</v>
      </c>
      <c r="L63" s="135"/>
      <c r="M63" s="135"/>
      <c r="N63" s="135">
        <f>'将来負担比率（分子）の構造'!M$44</f>
        <v>182</v>
      </c>
      <c r="O63" s="135"/>
      <c r="P63" s="135"/>
    </row>
    <row r="64" spans="1:16">
      <c r="A64" s="135" t="s">
        <v>26</v>
      </c>
      <c r="B64" s="135">
        <f>'将来負担比率（分子）の構造'!I$43</f>
        <v>2132</v>
      </c>
      <c r="C64" s="135"/>
      <c r="D64" s="135"/>
      <c r="E64" s="135">
        <f>'将来負担比率（分子）の構造'!J$43</f>
        <v>2019</v>
      </c>
      <c r="F64" s="135"/>
      <c r="G64" s="135"/>
      <c r="H64" s="135">
        <f>'将来負担比率（分子）の構造'!K$43</f>
        <v>2009</v>
      </c>
      <c r="I64" s="135"/>
      <c r="J64" s="135"/>
      <c r="K64" s="135">
        <f>'将来負担比率（分子）の構造'!L$43</f>
        <v>1911</v>
      </c>
      <c r="L64" s="135"/>
      <c r="M64" s="135"/>
      <c r="N64" s="135">
        <f>'将来負担比率（分子）の構造'!M$43</f>
        <v>1867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1</v>
      </c>
      <c r="L65" s="135"/>
      <c r="M65" s="135"/>
      <c r="N65" s="135">
        <f>'将来負担比率（分子）の構造'!M$42</f>
        <v>4</v>
      </c>
      <c r="O65" s="135"/>
      <c r="P65" s="135"/>
    </row>
    <row r="66" spans="1:16">
      <c r="A66" s="135" t="s">
        <v>24</v>
      </c>
      <c r="B66" s="135">
        <f>'将来負担比率（分子）の構造'!I$41</f>
        <v>3518</v>
      </c>
      <c r="C66" s="135"/>
      <c r="D66" s="135"/>
      <c r="E66" s="135">
        <f>'将来負担比率（分子）の構造'!J$41</f>
        <v>3365</v>
      </c>
      <c r="F66" s="135"/>
      <c r="G66" s="135"/>
      <c r="H66" s="135">
        <f>'将来負担比率（分子）の構造'!K$41</f>
        <v>3208</v>
      </c>
      <c r="I66" s="135"/>
      <c r="J66" s="135"/>
      <c r="K66" s="135">
        <f>'将来負担比率（分子）の構造'!L$41</f>
        <v>3336</v>
      </c>
      <c r="L66" s="135"/>
      <c r="M66" s="135"/>
      <c r="N66" s="135">
        <f>'将来負担比率（分子）の構造'!M$41</f>
        <v>3190</v>
      </c>
      <c r="O66" s="135"/>
      <c r="P66" s="135"/>
    </row>
    <row r="67" spans="1:16">
      <c r="A67" s="135" t="s">
        <v>62</v>
      </c>
      <c r="B67" s="135" t="e">
        <f>NA()</f>
        <v>#N/A</v>
      </c>
      <c r="C67" s="135">
        <f>IF(ISNUMBER('将来負担比率（分子）の構造'!I$52), IF('将来負担比率（分子）の構造'!I$52 &lt; 0, 0, '将来負担比率（分子）の構造'!I$52), NA())</f>
        <v>1476</v>
      </c>
      <c r="D67" s="135" t="e">
        <f>NA()</f>
        <v>#N/A</v>
      </c>
      <c r="E67" s="135" t="e">
        <f>NA()</f>
        <v>#N/A</v>
      </c>
      <c r="F67" s="135">
        <f>IF(ISNUMBER('将来負担比率（分子）の構造'!J$52), IF('将来負担比率（分子）の構造'!J$52 &lt; 0, 0, '将来負担比率（分子）の構造'!J$52), NA())</f>
        <v>861</v>
      </c>
      <c r="G67" s="135" t="e">
        <f>NA()</f>
        <v>#N/A</v>
      </c>
      <c r="H67" s="135" t="e">
        <f>NA()</f>
        <v>#N/A</v>
      </c>
      <c r="I67" s="135">
        <f>IF(ISNUMBER('将来負担比率（分子）の構造'!K$52), IF('将来負担比率（分子）の構造'!K$52 &lt; 0, 0, '将来負担比率（分子）の構造'!K$52), NA())</f>
        <v>335</v>
      </c>
      <c r="J67" s="135" t="e">
        <f>NA()</f>
        <v>#N/A</v>
      </c>
      <c r="K67" s="135" t="e">
        <f>NA()</f>
        <v>#N/A</v>
      </c>
      <c r="L67" s="135">
        <f>IF(ISNUMBER('将来負担比率（分子）の構造'!L$52), IF('将来負担比率（分子）の構造'!L$52 &lt; 0, 0, '将来負担比率（分子）の構造'!L$52), NA())</f>
        <v>316</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2016-04-07T05:29:22Z</cp:lastPrinted>
  <dcterms:created xsi:type="dcterms:W3CDTF">2016-02-15T00:40:59Z</dcterms:created>
  <dcterms:modified xsi:type="dcterms:W3CDTF">2016-04-26T23:51:54Z</dcterms:modified>
  <cp:category/>
</cp:coreProperties>
</file>