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5790" windowWidth="19260" windowHeight="5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C36" i="9"/>
  <c r="AM35"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l="1"/>
  <c r="BE37" i="9" s="1"/>
  <c r="BE38"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<sst xmlns="http://schemas.openxmlformats.org/spreadsheetml/2006/main" count="995" uniqueCount="551">
  <si>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</si>
  <si>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</si>
  <si>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</si>
  <si>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</si>
  <si>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</si>
  <si>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</si>
  <si>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</si>
  <si>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</si>
  <si>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</si>
  <si>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</si>
  <si>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</si>
  <si>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</si>
  <si>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</si>
  <si>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</si>
  <si>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</si>
  <si>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</si>
  <si>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</si>
  <si>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</si>
  <si>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</si>
  <si>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</si>
  <si>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</si>
  <si>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</si>
  <si>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</si>
  <si>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</si>
  <si>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</si>
  <si>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</si>
  <si>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</si>
  <si>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</si>
  <si>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</si>
  <si>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</si>
  <si>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</si>
  <si>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</si>
  <si>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</si>
  <si>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</si>
  <si>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</si>
  <si>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</si>
  <si>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</si>
  <si>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</si>
  <si>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</si>
  <si>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</si>
  <si>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</si>
  <si>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</si>
  <si>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</si>
  <si>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</si>
  <si>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</si>
  <si>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</si>
  <si>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</si>
  <si>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</si>
  <si>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</si>
  <si>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</si>
  <si>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</si>
  <si>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</si>
  <si>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</si>
  <si>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</si>
  <si>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</si>
  <si>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</si>
  <si>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</si>
  <si>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</si>
  <si>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</si>
  <si>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</si>
  <si>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</si>
  <si>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</si>
  <si>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</si>
  <si>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</si>
  <si>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</si>
  <si>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</si>
  <si>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</si>
  <si>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</si>
  <si>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</si>
  <si>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</si>
  <si>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</si>
  <si>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</si>
  <si>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</si>
  <si>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</si>
  <si>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</si>
  <si>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</si>
  <si>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</si>
  <si>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</si>
  <si>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</si>
  <si>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</si>
  <si>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</si>
  <si>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</si>
  <si>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</si>
  <si>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</si>
  <si>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</si>
  <si>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</si>
  <si>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</si>
  <si>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</si>
  <si>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</si>
  <si>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</si>
  <si>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</si>
  <si>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</si>
  <si>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</si>
  <si>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</si>
  <si>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</si>
  <si>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</si>
  <si>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</si>
  <si>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</si>
  <si>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</si>
  <si>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</si>
  <si>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</si>
  <si>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</si>
  <si>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</si>
  <si>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</si>
  <si>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</si>
  <si>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</si>
  <si>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</si>
  <si>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</si>
  <si>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</si>
  <si>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</si>
  <si>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</si>
  <si>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</si>
  <si>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</si>
  <si>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</si>
  <si>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</si>
  <si>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</si>
  <si>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</si>
  <si>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</si>
  <si>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</si>
  <si>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</si>
  <si>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</si>
  <si>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</si>
  <si>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</si>
  <si>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</si>
  <si>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</si>
  <si>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</si>
  <si>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</si>
  <si>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</si>
  <si>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</si>
  <si>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</si>
  <si>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</si>
  <si>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</si>
  <si>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</si>
  <si>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</si>
  <si>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</si>
  <si>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</si>
  <si>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</si>
  <si>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</si>
  <si>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</si>
  <si>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</si>
  <si>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</si>
  <si>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</si>
  <si>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</si>
  <si>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</si>
  <si>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</si>
  <si>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</si>
  <si>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</si>
  <si>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</si>
  <si>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</si>
  <si>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</si>
  <si>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</si>
  <si>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</si>
  <si>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</si>
  <si>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</si>
  <si>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</si>
  <si>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</si>
  <si>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</si>
  <si>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</si>
  <si>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</si>
  <si>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</si>
  <si>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</si>
  <si>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</si>
  <si>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</si>
  <si>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</si>
  <si>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</si>
  <si>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</si>
  <si>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</si>
  <si>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</si>
  <si>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</si>
  <si>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</si>
  <si>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</si>
  <si>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</si>
  <si>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</si>
  <si>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</si>
  <si>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</si>
  <si>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</si>
  <si>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</si>
  <si>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</si>
  <si>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</si>
  <si>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</si>
  <si>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</si>
  <si>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</si>
  <si>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</si>
  <si>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</si>
  <si>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</si>
  <si>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</si>
  <si>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</si>
  <si>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</si>
  <si>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</si>
  <si>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</si>
  <si>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</si>
  <si>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</si>
  <si>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</si>
  <si>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</si>
  <si>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</si>
  <si>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</si>
  <si>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秋田県八峰町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</si>
  <si>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</si>
  <si>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</si>
  <si>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</si>
  <si>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</si>
  <si>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</si>
  <si>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</si>
  <si>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</si>
  <si>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</si>
  <si>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</si>
  <si>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</si>
  <si>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</si>
  <si>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</si>
  <si>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</si>
  <si>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</si>
  <si>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</si>
  <si>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</si>
  <si>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</si>
  <si>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</si>
  <si>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</si>
  <si>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</si>
  <si>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</si>
  <si>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</si>
  <si>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</si>
  <si>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</si>
  <si>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</si>
  <si>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</si>
  <si>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</si>
  <si>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</si>
  <si>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</si>
  <si>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</si>
  <si>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</si>
  <si>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</si>
  <si>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</si>
  <si>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</si>
  <si>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</si>
  <si>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</si>
  <si>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</si>
  <si>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</si>
  <si>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</si>
  <si>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</si>
  <si>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</si>
  <si>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</si>
  <si>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</si>
  <si>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</si>
  <si>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</si>
  <si>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</si>
  <si>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</si>
  <si>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</si>
  <si>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</si>
  <si>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</si>
  <si>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</si>
  <si>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</si>
  <si>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</si>
  <si>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</si>
  <si>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</si>
  <si>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</si>
  <si>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</si>
  <si>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</si>
  <si>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</si>
  <si>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</si>
  <si>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</si>
  <si>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</si>
  <si>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</si>
  <si>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</si>
  <si>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</si>
  <si>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</si>
  <si>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</si>
  <si>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</si>
  <si>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</si>
  <si>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</si>
  <si>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</si>
  <si>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</si>
  <si>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</si>
  <si>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</si>
  <si>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</si>
  <si>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</si>
  <si>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</si>
  <si>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</si>
  <si>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</si>
  <si>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</si>
  <si>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</si>
  <si>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</si>
  <si>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</si>
  <si>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</si>
  <si>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</si>
  <si>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</si>
  <si>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</si>
  <si>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</si>
  <si>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</si>
  <si>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</si>
  <si>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</si>
  <si>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</si>
  <si>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</si>
  <si>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</si>
  <si>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</si>
  <si>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</si>
  <si>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</si>
  <si>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</si>
  <si>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</si>
  <si>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</si>
  <si>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</si>
  <si>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</si>
  <si>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</si>
  <si>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</si>
  <si>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</si>
  <si>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</si>
  <si>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</si>
  <si>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</si>
  <si>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</si>
  <si>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</si>
  <si>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</si>
  <si>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</si>
  <si>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</si>
  <si>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</si>
  <si>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</si>
  <si>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</si>
  <si>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</si>
  <si>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</si>
  <si>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</si>
  <si>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</si>
  <si>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</si>
  <si>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</si>
  <si>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</si>
  <si>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</si>
  <si>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</si>
  <si>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</si>
  <si>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</si>
  <si>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</si>
  <si>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</si>
  <si>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</si>
  <si>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</si>
  <si>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</si>
  <si>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</si>
  <si>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</si>
  <si>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</si>
  <si>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</si>
  <si>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</si>
  <si>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</si>
  <si>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</si>
  <si>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</si>
  <si>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</si>
  <si>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</si>
  <si>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</si>
  <si>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</si>
  <si>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</si>
  <si>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</si>
  <si>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</si>
  <si>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</si>
  <si>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</si>
  <si>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秋田県八峰町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</si>
  <si>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</si>
  <si>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</si>
  <si>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</si>
  <si>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</si>
  <si>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</si>
  <si>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</si>
  <si>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</si>
  <si>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</si>
  <si>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</si>
  <si>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</si>
  <si>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</si>
  <si>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</si>
  <si>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</si>
  <si>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</si>
  <si>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</si>
  <si>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</si>
  <si>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</si>
  <si>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</si>
  <si>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</si>
  <si>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</si>
  <si>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</si>
  <si>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</si>
  <si>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</si>
  <si>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</si>
  <si>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</si>
  <si>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</si>
  <si>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</si>
  <si>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</si>
  <si>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</si>
  <si>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</si>
  <si>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</si>
  <si>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</si>
  <si>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</si>
  <si>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</si>
  <si>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</si>
  <si>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</si>
  <si>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</si>
  <si>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八峰町営簡易水道事業特別会計</t>
    <phoneticPr fontId="5"/>
  </si>
  <si>
    <t>法非適用企業</t>
    <phoneticPr fontId="5"/>
  </si>
  <si>
    <t>八峰町公共下水道事業特別会計</t>
    <phoneticPr fontId="5"/>
  </si>
  <si>
    <t>八峰町農業集落排水事業特別会計</t>
    <phoneticPr fontId="5"/>
  </si>
  <si>
    <t>八峰町漁業集落排水事業特別会計</t>
    <phoneticPr fontId="5"/>
  </si>
  <si>
    <t>八峰町合併処理浄化槽事業特別会計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</si>
  <si>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</si>
  <si>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</si>
  <si>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</si>
  <si>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</si>
  <si>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</si>
  <si>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</si>
  <si>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</si>
  <si>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</si>
  <si>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</si>
  <si>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</si>
  <si>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</si>
  <si>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</si>
  <si>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</si>
  <si>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</si>
  <si>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</si>
  <si>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</si>
  <si>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</si>
  <si>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</si>
  <si>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</si>
  <si>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</si>
  <si>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</si>
  <si>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</si>
  <si>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</si>
  <si>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</si>
  <si>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</si>
  <si>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</si>
  <si>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</si>
  <si>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</si>
  <si>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</si>
  <si>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</si>
  <si>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</si>
  <si>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</si>
  <si>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</si>
  <si>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</si>
  <si>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</si>
  <si>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</si>
  <si>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</si>
  <si>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</si>
  <si>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</si>
  <si>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</si>
  <si>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</si>
  <si>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</si>
  <si>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</si>
  <si>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</si>
  <si>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</si>
  <si>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</si>
  <si>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</si>
  <si>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</si>
  <si>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</si>
  <si>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</si>
  <si>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</si>
  <si>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</si>
  <si>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八峰町営簡易水道事業特別会計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</si>
  <si>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</si>
  <si>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</si>
  <si>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</si>
  <si>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</si>
  <si>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</si>
  <si>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</si>
  <si>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</si>
  <si>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</si>
  <si>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</si>
  <si>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</si>
  <si>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</si>
  <si>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</si>
  <si>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</si>
  <si>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</si>
  <si>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</si>
  <si>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</si>
  <si>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</si>
  <si>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</si>
  <si>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</si>
  <si>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</si>
  <si>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</si>
  <si>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</si>
  <si>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</si>
  <si>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</si>
  <si>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</si>
  <si>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</si>
  <si>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</si>
  <si>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</si>
  <si>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</si>
  <si>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</si>
  <si>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</si>
  <si>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</si>
  <si>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</si>
  <si>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</si>
  <si>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</si>
  <si>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</si>
  <si>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</si>
  <si>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</si>
  <si>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</si>
  <si>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</si>
  <si>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</si>
  <si>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</si>
  <si>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</si>
  <si>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</si>
  <si>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</si>
  <si>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</si>
  <si>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</si>
  <si>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</si>
  <si>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</si>
  <si>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</si>
  <si>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</si>
  <si>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</si>
  <si>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</si>
  <si>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</si>
  <si>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</si>
  <si>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</si>
  <si>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</si>
  <si>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</si>
  <si>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</si>
  <si>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</si>
  <si>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</si>
  <si>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</si>
  <si>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</si>
  <si>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</si>
  <si>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</si>
  <si>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</si>
  <si>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</si>
  <si>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</si>
  <si>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</si>
  <si>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</si>
  <si>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</si>
  <si>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</si>
  <si>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</si>
  <si>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</si>
  <si>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</si>
  <si>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</si>
  <si>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</si>
  <si>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</si>
  <si>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</si>
  <si>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</si>
  <si>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</si>
  <si>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</si>
  <si>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介護保険事業特別会計</t>
  </si>
  <si>
    <t>国民健康保険事業勘定特別会計</t>
  </si>
  <si>
    <t>八峰町公共下水道事業特別会計</t>
  </si>
  <si>
    <t>八峰町営簡易水道事業特別会計</t>
  </si>
  <si>
    <t>町営診療所特別会計</t>
  </si>
  <si>
    <t>八峰町漁業集落排水事業特別会計</t>
  </si>
  <si>
    <t>八峰町合併処理浄化槽事業特別会計</t>
  </si>
  <si>
    <t>その他会計（赤字）</t>
  </si>
  <si>
    <t>その他会計（黒字）</t>
  </si>
  <si>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</si>
  <si>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</si>
  <si>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秋田県市町村総合事務組合(交通災害共済事業特別会計)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</si>
  <si>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</si>
  <si>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</si>
  <si>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</si>
  <si>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秋田県町村電算システム共同事業組合</t>
    <rPh sb="0" eb="3">
      <t>アキタケン</t>
    </rPh>
    <rPh sb="3" eb="5">
      <t>チョウソン</t>
    </rPh>
    <rPh sb="5" eb="7">
      <t>デンサン</t>
    </rPh>
    <rPh sb="11" eb="13">
      <t>キョウドウ</t>
    </rPh>
    <rPh sb="13" eb="15">
      <t>ジギョウ</t>
    </rPh>
    <rPh sb="15" eb="17">
      <t>クミアイ</t>
    </rPh>
    <phoneticPr fontId="5"/>
  </si>
  <si>
    <t>能代山本広域市町村圏組合　　　　　　　　　　　　　　　（一般会計）</t>
    <rPh sb="0" eb="2">
      <t>ノシロ</t>
    </rPh>
    <rPh sb="2" eb="4">
      <t>ヤマモト</t>
    </rPh>
    <rPh sb="4" eb="6">
      <t>コウイキ</t>
    </rPh>
    <rPh sb="6" eb="9">
      <t>シチョウソン</t>
    </rPh>
    <rPh sb="9" eb="10">
      <t>ケン</t>
    </rPh>
    <rPh sb="10" eb="12">
      <t>クミアイ</t>
    </rPh>
    <rPh sb="28" eb="30">
      <t>イッパン</t>
    </rPh>
    <rPh sb="30" eb="32">
      <t>カイケイ</t>
    </rPh>
    <phoneticPr fontId="5"/>
  </si>
  <si>
    <t>能代山本広域市町村圏組合　　　　　　　　　　　　　　 （特別養護老人ホーム運営事業特別会計）</t>
    <rPh sb="0" eb="2">
      <t>ノシロ</t>
    </rPh>
    <rPh sb="2" eb="4">
      <t>ヤマモト</t>
    </rPh>
    <rPh sb="4" eb="6">
      <t>コウイキ</t>
    </rPh>
    <rPh sb="6" eb="9">
      <t>シチョウソン</t>
    </rPh>
    <rPh sb="9" eb="10">
      <t>ケン</t>
    </rPh>
    <rPh sb="10" eb="12">
      <t>クミアイ</t>
    </rPh>
    <rPh sb="28" eb="30">
      <t>トクベツ</t>
    </rPh>
    <rPh sb="30" eb="32">
      <t>ヨウゴ</t>
    </rPh>
    <rPh sb="32" eb="34">
      <t>ロウジン</t>
    </rPh>
    <rPh sb="37" eb="39">
      <t>ウンエイ</t>
    </rPh>
    <rPh sb="39" eb="41">
      <t>ジギョウ</t>
    </rPh>
    <rPh sb="41" eb="43">
      <t>トクベツ</t>
    </rPh>
    <rPh sb="43" eb="45">
      <t>カイケイ</t>
    </rPh>
    <phoneticPr fontId="5"/>
  </si>
  <si>
    <t>能代山本広域市町村圏組合　　　　　　　　　　　　 　　（能代山本ふるさと市町村圏基金特別会計）</t>
    <rPh sb="0" eb="2">
      <t>ノシロ</t>
    </rPh>
    <rPh sb="2" eb="4">
      <t>ヤマモト</t>
    </rPh>
    <rPh sb="4" eb="6">
      <t>コウイキ</t>
    </rPh>
    <rPh sb="6" eb="9">
      <t>シチョウソン</t>
    </rPh>
    <rPh sb="9" eb="10">
      <t>ケン</t>
    </rPh>
    <rPh sb="10" eb="12">
      <t>クミアイ</t>
    </rPh>
    <rPh sb="28" eb="30">
      <t>ノシロ</t>
    </rPh>
    <rPh sb="30" eb="32">
      <t>ヤマモト</t>
    </rPh>
    <rPh sb="36" eb="39">
      <t>シチョウソン</t>
    </rPh>
    <rPh sb="39" eb="40">
      <t>ケン</t>
    </rPh>
    <rPh sb="40" eb="42">
      <t>キキン</t>
    </rPh>
    <rPh sb="42" eb="44">
      <t>トクベツ</t>
    </rPh>
    <rPh sb="44" eb="46">
      <t>カイケイ</t>
    </rPh>
    <phoneticPr fontId="5"/>
  </si>
  <si>
    <t>能代市山本郡養護老人ホーム組合　　　　　　　　　　　　（一般会計）</t>
    <rPh sb="0" eb="3">
      <t>ノシロシ</t>
    </rPh>
    <rPh sb="3" eb="6">
      <t>ヤマモトグン</t>
    </rPh>
    <rPh sb="6" eb="8">
      <t>ヨウゴ</t>
    </rPh>
    <rPh sb="8" eb="10">
      <t>ロウジン</t>
    </rPh>
    <rPh sb="13" eb="15">
      <t>クミアイ</t>
    </rPh>
    <rPh sb="28" eb="30">
      <t>イッパン</t>
    </rPh>
    <rPh sb="30" eb="32">
      <t>カイケイ</t>
    </rPh>
    <phoneticPr fontId="5"/>
  </si>
  <si>
    <t>能代市山本郡養護老人ホーム組合　　　　　　　　　　　　　　（能代市山本郡養護老人ホーム組合外部サービス利用型特定施設事業特別会計）</t>
    <rPh sb="45" eb="47">
      <t>ガイブ</t>
    </rPh>
    <rPh sb="51" eb="54">
      <t>リヨウガタ</t>
    </rPh>
    <rPh sb="54" eb="56">
      <t>トクテイ</t>
    </rPh>
    <rPh sb="56" eb="58">
      <t>シセツ</t>
    </rPh>
    <rPh sb="58" eb="60">
      <t>ジギョウ</t>
    </rPh>
    <rPh sb="60" eb="62">
      <t>トクベツ</t>
    </rPh>
    <rPh sb="62" eb="64">
      <t>カイケイ</t>
    </rPh>
    <phoneticPr fontId="5"/>
  </si>
  <si>
    <t>能代市山本郡養護老人ホーム組合　　　　　　　　　　　　　　（能代市山本郡養護老人ホーム組合訪問介護事業特別会計）</t>
    <rPh sb="45" eb="47">
      <t>ホウモン</t>
    </rPh>
    <rPh sb="47" eb="49">
      <t>カイゴ</t>
    </rPh>
    <rPh sb="49" eb="51">
      <t>ジギョウ</t>
    </rPh>
    <rPh sb="51" eb="53">
      <t>トクベツ</t>
    </rPh>
    <rPh sb="53" eb="55">
      <t>カイケイ</t>
    </rPh>
    <phoneticPr fontId="5"/>
  </si>
  <si>
    <t>-</t>
    <phoneticPr fontId="2"/>
  </si>
  <si>
    <t>ハタハタの里観光事業</t>
    <rPh sb="5" eb="6">
      <t>サト</t>
    </rPh>
    <rPh sb="6" eb="8">
      <t>カンコウ</t>
    </rPh>
    <rPh sb="8" eb="10">
      <t>ジギョウ</t>
    </rPh>
    <phoneticPr fontId="2"/>
  </si>
  <si>
    <t>峰浜培養</t>
    <rPh sb="0" eb="2">
      <t>ミネハマ</t>
    </rPh>
    <rPh sb="2" eb="4">
      <t>バイヨウ</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</si>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</sst>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113338</c:v>
                </c:pt>
                <c:pt idx="1">
                  <c:v>111104</c:v>
                </c:pt>
                <c:pt idx="2">
                  <c:v>74206</c:v>
                </c:pt>
                <c:pt idx="3">
                  <c:v>197983</c:v>
                </c:pt>
                <c:pt idx="4">
                  <c:v>90238</c:v>
                </c:pt>
              </c:numCache>
            </c:numRef>
          </c:val>
          <c:smooth val="0"/>
        </c:ser>
        <c:dLbls>
          <c:showLegendKey val="0"/>
          <c:showVal val="0"/>
          <c:showCatName val="0"/>
          <c:showSerName val="0"/>
          <c:showPercent val="0"/>
          <c:showBubbleSize val="0"/>
        </c:dLbls>
        <c:marker val="1"/>
        <c:smooth val="0"/>
        <c:axId val="92323200"/>
        <c:axId val="92759552"/>
      </c:lineChart>
      <c:catAx>
        <c:axId val="92323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59552"/>
        <c:crosses val="autoZero"/>
        <c:auto val="1"/>
        <c:lblAlgn val="ctr"/>
        <c:lblOffset val="100"/>
        <c:tickLblSkip val="1"/>
        <c:tickMarkSkip val="1"/>
        <c:noMultiLvlLbl val="0"/>
      </c:catAx>
      <c:valAx>
        <c:axId val="927595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23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8.86</c:v>
                </c:pt>
                <c:pt idx="1">
                  <c:v>10.38</c:v>
                </c:pt>
                <c:pt idx="2">
                  <c:v>10.029999999999999</c:v>
                </c:pt>
                <c:pt idx="3">
                  <c:v>10.85</c:v>
                </c:pt>
                <c:pt idx="4">
                  <c:v>11.82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38.06</c:v>
                </c:pt>
                <c:pt idx="1">
                  <c:v>43.89</c:v>
                </c:pt>
                <c:pt idx="2">
                  <c:v>47.89</c:v>
                </c:pt>
                <c:pt idx="3">
                  <c:v>52.72</c:v>
                </c:pt>
                <c:pt idx="4">
                  <c:v>55.79</c:v>
                </c:pt>
              </c:numCache>
            </c:numRef>
          </c:val>
        </c:ser>
        <c:dLbls>
          <c:showLegendKey val="0"/>
          <c:showVal val="0"/>
          <c:showCatName val="0"/>
          <c:showSerName val="0"/>
          <c:showPercent val="0"/>
          <c:showBubbleSize val="0"/>
        </c:dLbls>
        <c:gapWidth val="250"/>
        <c:overlap val="100"/>
        <c:axId val="68977792"/>
        <c:axId val="68979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10.43</c:v>
                </c:pt>
                <c:pt idx="1">
                  <c:v>6.35</c:v>
                </c:pt>
                <c:pt idx="2">
                  <c:v>4</c:v>
                </c:pt>
                <c:pt idx="3">
                  <c:v>5.6</c:v>
                </c:pt>
                <c:pt idx="4">
                  <c:v>4.4400000000000004</c:v>
                </c:pt>
              </c:numCache>
            </c:numRef>
          </c:val>
          <c:smooth val="0"/>
        </c:ser>
        <c:dLbls>
          <c:showLegendKey val="0"/>
          <c:showVal val="0"/>
          <c:showCatName val="0"/>
          <c:showSerName val="0"/>
          <c:showPercent val="0"/>
          <c:showBubbleSize val="0"/>
        </c:dLbls>
        <c:marker val="1"/>
        <c:smooth val="0"/>
        <c:axId val="68977792"/>
        <c:axId val="68979712"/>
      </c:lineChart>
      <c:catAx>
        <c:axId val="6897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8979712"/>
        <c:crosses val="autoZero"/>
        <c:auto val="1"/>
        <c:lblAlgn val="ctr"/>
        <c:lblOffset val="100"/>
        <c:tickLblSkip val="1"/>
        <c:tickMarkSkip val="1"/>
        <c:noMultiLvlLbl val="0"/>
      </c:catAx>
      <c:valAx>
        <c:axId val="6897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97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1.08</c:v>
                </c:pt>
                <c:pt idx="2">
                  <c:v>#N/A</c:v>
                </c:pt>
                <c:pt idx="3">
                  <c:v>7.0000000000000007E-2</c:v>
                </c:pt>
                <c:pt idx="4">
                  <c:v>#N/A</c:v>
                </c:pt>
                <c:pt idx="5">
                  <c:v>0.16</c:v>
                </c:pt>
                <c:pt idx="6">
                  <c:v>#N/A</c:v>
                </c:pt>
                <c:pt idx="7">
                  <c:v>0.08</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八峰町合併処理浄化槽事業特別会計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0.1</c:v>
                </c:pt>
                <c:pt idx="6">
                  <c:v>#N/A</c:v>
                </c:pt>
                <c:pt idx="7">
                  <c:v>0.08</c:v>
                </c:pt>
                <c:pt idx="8">
                  <c:v>#N/A</c:v>
                </c:pt>
                <c:pt idx="9">
                  <c:v>0.05</c:v>
                </c:pt>
              </c:numCache>
            </c:numRef>
          </c:val>
        </c:ser>
        <c:ser>
          <c:idx val="3"/>
          <c:order val="3"/>
          <c:tx>
            <c:strRef>
              <c:f>データシート!$A$30</c:f>
              <c:strCache>
                <c:ptCount val="1"/>
                <c:pt idx="0">
                  <c:v>八峰町漁業集落排水事業特別会計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0.13</c:v>
                </c:pt>
                <c:pt idx="2">
                  <c:v>#N/A</c:v>
                </c:pt>
                <c:pt idx="3">
                  <c:v>0.06</c:v>
                </c:pt>
                <c:pt idx="4">
                  <c:v>#N/A</c:v>
                </c:pt>
                <c:pt idx="5">
                  <c:v>0.13</c:v>
                </c:pt>
                <c:pt idx="6">
                  <c:v>#N/A</c:v>
                </c:pt>
                <c:pt idx="7">
                  <c:v>0.11</c:v>
                </c:pt>
                <c:pt idx="8">
                  <c:v>#N/A</c:v>
                </c:pt>
                <c:pt idx="9">
                  <c:v>0.08</c:v>
                </c:pt>
              </c:numCache>
            </c:numRef>
          </c:val>
        </c:ser>
        <c:ser>
          <c:idx val="4"/>
          <c:order val="4"/>
          <c:tx>
            <c:strRef>
              <c:f>データシート!$A$31</c:f>
              <c:strCache>
                <c:ptCount val="1"/>
                <c:pt idx="0">
                  <c:v>町営診療所特別会計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c:v>
                </c:pt>
                <c:pt idx="2">
                  <c:v>#N/A</c:v>
                </c:pt>
                <c:pt idx="3">
                  <c:v>0.56000000000000005</c:v>
                </c:pt>
                <c:pt idx="4">
                  <c:v>#N/A</c:v>
                </c:pt>
                <c:pt idx="5">
                  <c:v>0.28999999999999998</c:v>
                </c:pt>
                <c:pt idx="6">
                  <c:v>#N/A</c:v>
                </c:pt>
                <c:pt idx="7">
                  <c:v>0.19</c:v>
                </c:pt>
                <c:pt idx="8">
                  <c:v>#N/A</c:v>
                </c:pt>
                <c:pt idx="9">
                  <c:v>0.12</c:v>
                </c:pt>
              </c:numCache>
            </c:numRef>
          </c:val>
        </c:ser>
        <c:ser>
          <c:idx val="5"/>
          <c:order val="5"/>
          <c:tx>
            <c:strRef>
              <c:f>データシート!$A$32</c:f>
              <c:strCache>
                <c:ptCount val="1"/>
                <c:pt idx="0">
                  <c:v>八峰町営簡易水道事業特別会計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0.74</c:v>
                </c:pt>
                <c:pt idx="2">
                  <c:v>#N/A</c:v>
                </c:pt>
                <c:pt idx="3">
                  <c:v>0.59</c:v>
                </c:pt>
                <c:pt idx="4">
                  <c:v>#N/A</c:v>
                </c:pt>
                <c:pt idx="5">
                  <c:v>0.44</c:v>
                </c:pt>
                <c:pt idx="6">
                  <c:v>#N/A</c:v>
                </c:pt>
                <c:pt idx="7">
                  <c:v>0.65</c:v>
                </c:pt>
                <c:pt idx="8">
                  <c:v>#N/A</c:v>
                </c:pt>
                <c:pt idx="9">
                  <c:v>0.36</c:v>
                </c:pt>
              </c:numCache>
            </c:numRef>
          </c:val>
        </c:ser>
        <c:ser>
          <c:idx val="6"/>
          <c:order val="6"/>
          <c:tx>
            <c:strRef>
              <c:f>データシート!$A$33</c:f>
              <c:strCache>
                <c:ptCount val="1"/>
                <c:pt idx="0">
                  <c:v>八峰町公共下水道事業特別会計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0.72</c:v>
                </c:pt>
                <c:pt idx="2">
                  <c:v>#N/A</c:v>
                </c:pt>
                <c:pt idx="3">
                  <c:v>0.22</c:v>
                </c:pt>
                <c:pt idx="4">
                  <c:v>#N/A</c:v>
                </c:pt>
                <c:pt idx="5">
                  <c:v>0.56000000000000005</c:v>
                </c:pt>
                <c:pt idx="6">
                  <c:v>#N/A</c:v>
                </c:pt>
                <c:pt idx="7">
                  <c:v>0.75</c:v>
                </c:pt>
                <c:pt idx="8">
                  <c:v>#N/A</c:v>
                </c:pt>
                <c:pt idx="9">
                  <c:v>0.44</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2.4300000000000002</c:v>
                </c:pt>
                <c:pt idx="2">
                  <c:v>#N/A</c:v>
                </c:pt>
                <c:pt idx="3">
                  <c:v>1.68</c:v>
                </c:pt>
                <c:pt idx="4">
                  <c:v>#N/A</c:v>
                </c:pt>
                <c:pt idx="5">
                  <c:v>1.67</c:v>
                </c:pt>
                <c:pt idx="6">
                  <c:v>#N/A</c:v>
                </c:pt>
                <c:pt idx="7">
                  <c:v>0.96</c:v>
                </c:pt>
                <c:pt idx="8">
                  <c:v>#N/A</c:v>
                </c:pt>
                <c:pt idx="9">
                  <c:v>0.82</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2.09</c:v>
                </c:pt>
                <c:pt idx="2">
                  <c:v>#N/A</c:v>
                </c:pt>
                <c:pt idx="3">
                  <c:v>1.35</c:v>
                </c:pt>
                <c:pt idx="4">
                  <c:v>#N/A</c:v>
                </c:pt>
                <c:pt idx="5">
                  <c:v>1.75</c:v>
                </c:pt>
                <c:pt idx="6">
                  <c:v>#N/A</c:v>
                </c:pt>
                <c:pt idx="7">
                  <c:v>1.6</c:v>
                </c:pt>
                <c:pt idx="8">
                  <c:v>#N/A</c:v>
                </c:pt>
                <c:pt idx="9">
                  <c:v>1.1499999999999999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8.25</c:v>
                </c:pt>
                <c:pt idx="2">
                  <c:v>#N/A</c:v>
                </c:pt>
                <c:pt idx="3">
                  <c:v>9.81</c:v>
                </c:pt>
                <c:pt idx="4">
                  <c:v>#N/A</c:v>
                </c:pt>
                <c:pt idx="5">
                  <c:v>9.73</c:v>
                </c:pt>
                <c:pt idx="6">
                  <c:v>#N/A</c:v>
                </c:pt>
                <c:pt idx="7">
                  <c:v>10.64</c:v>
                </c:pt>
                <c:pt idx="8">
                  <c:v>#N/A</c:v>
                </c:pt>
                <c:pt idx="9">
                  <c:v>11.69</c:v>
                </c:pt>
              </c:numCache>
            </c:numRef>
          </c:val>
        </c:ser>
        <c:dLbls>
          <c:showLegendKey val="0"/>
          <c:showVal val="0"/>
          <c:showCatName val="0"/>
          <c:showSerName val="0"/>
          <c:showPercent val="0"/>
          <c:showBubbleSize val="0"/>
        </c:dLbls>
        <c:gapWidth val="150"/>
        <c:overlap val="100"/>
        <c:axId val="93387776"/>
        <c:axId val="93401856"/>
      </c:barChart>
      <c:catAx>
        <c:axId val="9338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401856"/>
        <c:crosses val="autoZero"/>
        <c:auto val="1"/>
        <c:lblAlgn val="ctr"/>
        <c:lblOffset val="100"/>
        <c:tickLblSkip val="1"/>
        <c:tickMarkSkip val="1"/>
        <c:noMultiLvlLbl val="0"/>
      </c:catAx>
      <c:valAx>
        <c:axId val="9340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87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821</c:v>
                </c:pt>
                <c:pt idx="5">
                  <c:v>869</c:v>
                </c:pt>
                <c:pt idx="8">
                  <c:v>895</c:v>
                </c:pt>
                <c:pt idx="11">
                  <c:v>896</c:v>
                </c:pt>
                <c:pt idx="14">
                  <c:v>915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37</c:v>
                </c:pt>
                <c:pt idx="3">
                  <c:v>35</c:v>
                </c:pt>
                <c:pt idx="6">
                  <c:v>31</c:v>
                </c:pt>
                <c:pt idx="9">
                  <c:v>20</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30</c:v>
                </c:pt>
                <c:pt idx="3">
                  <c:v>28</c:v>
                </c:pt>
                <c:pt idx="6">
                  <c:v>16</c:v>
                </c:pt>
                <c:pt idx="9">
                  <c:v>5</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358</c:v>
                </c:pt>
                <c:pt idx="3">
                  <c:v>352</c:v>
                </c:pt>
                <c:pt idx="6">
                  <c:v>358</c:v>
                </c:pt>
                <c:pt idx="9">
                  <c:v>345</c:v>
                </c:pt>
                <c:pt idx="12">
                  <c:v>343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786</c:v>
                </c:pt>
                <c:pt idx="3">
                  <c:v>826</c:v>
                </c:pt>
                <c:pt idx="6">
                  <c:v>867</c:v>
                </c:pt>
                <c:pt idx="9">
                  <c:v>819</c:v>
                </c:pt>
                <c:pt idx="12">
                  <c:v>834</c:v>
                </c:pt>
              </c:numCache>
            </c:numRef>
          </c:val>
        </c:ser>
        <c:dLbls>
          <c:showLegendKey val="0"/>
          <c:showVal val="0"/>
          <c:showCatName val="0"/>
          <c:showSerName val="0"/>
          <c:showPercent val="0"/>
          <c:showBubbleSize val="0"/>
        </c:dLbls>
        <c:gapWidth val="100"/>
        <c:overlap val="100"/>
        <c:axId val="94584832"/>
        <c:axId val="94586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390</c:v>
                </c:pt>
                <c:pt idx="2">
                  <c:v>#N/A</c:v>
                </c:pt>
                <c:pt idx="3">
                  <c:v>#N/A</c:v>
                </c:pt>
                <c:pt idx="4">
                  <c:v>372</c:v>
                </c:pt>
                <c:pt idx="5">
                  <c:v>#N/A</c:v>
                </c:pt>
                <c:pt idx="6">
                  <c:v>#N/A</c:v>
                </c:pt>
                <c:pt idx="7">
                  <c:v>377</c:v>
                </c:pt>
                <c:pt idx="8">
                  <c:v>#N/A</c:v>
                </c:pt>
                <c:pt idx="9">
                  <c:v>#N/A</c:v>
                </c:pt>
                <c:pt idx="10">
                  <c:v>293</c:v>
                </c:pt>
                <c:pt idx="11">
                  <c:v>#N/A</c:v>
                </c:pt>
                <c:pt idx="12">
                  <c:v>#N/A</c:v>
                </c:pt>
                <c:pt idx="13">
                  <c:v>287</c:v>
                </c:pt>
                <c:pt idx="14">
                  <c:v>#N/A</c:v>
                </c:pt>
              </c:numCache>
            </c:numRef>
          </c:val>
          <c:smooth val="0"/>
        </c:ser>
        <c:dLbls>
          <c:showLegendKey val="0"/>
          <c:showVal val="0"/>
          <c:showCatName val="0"/>
          <c:showSerName val="0"/>
          <c:showPercent val="0"/>
          <c:showBubbleSize val="0"/>
        </c:dLbls>
        <c:marker val="1"/>
        <c:smooth val="0"/>
        <c:axId val="94584832"/>
        <c:axId val="94586752"/>
      </c:lineChart>
      <c:catAx>
        <c:axId val="9458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586752"/>
        <c:crosses val="autoZero"/>
        <c:auto val="1"/>
        <c:lblAlgn val="ctr"/>
        <c:lblOffset val="100"/>
        <c:tickLblSkip val="1"/>
        <c:tickMarkSkip val="1"/>
        <c:noMultiLvlLbl val="0"/>
      </c:catAx>
      <c:valAx>
        <c:axId val="9458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58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8592</c:v>
                </c:pt>
                <c:pt idx="5">
                  <c:v>8695</c:v>
                </c:pt>
                <c:pt idx="8">
                  <c:v>8692</c:v>
                </c:pt>
                <c:pt idx="11">
                  <c:v>8693</c:v>
                </c:pt>
                <c:pt idx="14">
                  <c:v>8531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138</c:v>
                </c:pt>
                <c:pt idx="5">
                  <c:v>110</c:v>
                </c:pt>
                <c:pt idx="8">
                  <c:v>89</c:v>
                </c:pt>
                <c:pt idx="11">
                  <c:v>76</c:v>
                </c:pt>
                <c:pt idx="14">
                  <c:v>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1999</c:v>
                </c:pt>
                <c:pt idx="5">
                  <c:v>2127</c:v>
                </c:pt>
                <c:pt idx="8">
                  <c:v>2313</c:v>
                </c:pt>
                <c:pt idx="11">
                  <c:v>2525</c:v>
                </c:pt>
                <c:pt idx="14">
                  <c:v>2680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4</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16</c:v>
                </c:pt>
                <c:pt idx="3">
                  <c:v>15</c:v>
                </c:pt>
                <c:pt idx="6">
                  <c:v>118</c:v>
                </c:pt>
                <c:pt idx="9">
                  <c:v>12</c:v>
                </c:pt>
                <c:pt idx="12">
                  <c:v>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888</c:v>
                </c:pt>
                <c:pt idx="3">
                  <c:v>996</c:v>
                </c:pt>
                <c:pt idx="6">
                  <c:v>867</c:v>
                </c:pt>
                <c:pt idx="9">
                  <c:v>766</c:v>
                </c:pt>
                <c:pt idx="12">
                  <c:v>640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108</c:v>
                </c:pt>
                <c:pt idx="3">
                  <c:v>61</c:v>
                </c:pt>
                <c:pt idx="6">
                  <c:v>36</c:v>
                </c:pt>
                <c:pt idx="9">
                  <c:v>25</c:v>
                </c:pt>
                <c:pt idx="12">
                  <c:v>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3888</c:v>
                </c:pt>
                <c:pt idx="3">
                  <c:v>3742</c:v>
                </c:pt>
                <c:pt idx="6">
                  <c:v>3560</c:v>
                </c:pt>
                <c:pt idx="9">
                  <c:v>3417</c:v>
                </c:pt>
                <c:pt idx="12">
                  <c:v>3463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181</c:v>
                </c:pt>
                <c:pt idx="3">
                  <c:v>147</c:v>
                </c:pt>
                <c:pt idx="6">
                  <c:v>115</c:v>
                </c:pt>
                <c:pt idx="9">
                  <c:v>94</c:v>
                </c:pt>
                <c:pt idx="12">
                  <c:v>75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7833</c:v>
                </c:pt>
                <c:pt idx="3">
                  <c:v>7705</c:v>
                </c:pt>
                <c:pt idx="6">
                  <c:v>7699</c:v>
                </c:pt>
                <c:pt idx="9">
                  <c:v>7782</c:v>
                </c:pt>
                <c:pt idx="12">
                  <c:v>7703</c:v>
                </c:pt>
              </c:numCache>
            </c:numRef>
          </c:val>
        </c:ser>
        <c:dLbls>
          <c:showLegendKey val="0"/>
          <c:showVal val="0"/>
          <c:showCatName val="0"/>
          <c:showSerName val="0"/>
          <c:showPercent val="0"/>
          <c:showBubbleSize val="0"/>
        </c:dLbls>
        <c:gapWidth val="100"/>
        <c:overlap val="100"/>
        <c:axId val="93316992"/>
        <c:axId val="93319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2186</c:v>
                </c:pt>
                <c:pt idx="2">
                  <c:v>#N/A</c:v>
                </c:pt>
                <c:pt idx="3">
                  <c:v>#N/A</c:v>
                </c:pt>
                <c:pt idx="4">
                  <c:v>1735</c:v>
                </c:pt>
                <c:pt idx="5">
                  <c:v>#N/A</c:v>
                </c:pt>
                <c:pt idx="6">
                  <c:v>#N/A</c:v>
                </c:pt>
                <c:pt idx="7">
                  <c:v>1302</c:v>
                </c:pt>
                <c:pt idx="8">
                  <c:v>#N/A</c:v>
                </c:pt>
                <c:pt idx="9">
                  <c:v>#N/A</c:v>
                </c:pt>
                <c:pt idx="10">
                  <c:v>805</c:v>
                </c:pt>
                <c:pt idx="11">
                  <c:v>#N/A</c:v>
                </c:pt>
                <c:pt idx="12">
                  <c:v>#N/A</c:v>
                </c:pt>
                <c:pt idx="13">
                  <c:v>630</c:v>
                </c:pt>
                <c:pt idx="14">
                  <c:v>#N/A</c:v>
                </c:pt>
              </c:numCache>
            </c:numRef>
          </c:val>
          <c:smooth val="0"/>
        </c:ser>
        <c:dLbls>
          <c:showLegendKey val="0"/>
          <c:showVal val="0"/>
          <c:showCatName val="0"/>
          <c:showSerName val="0"/>
          <c:showPercent val="0"/>
          <c:showBubbleSize val="0"/>
        </c:dLbls>
        <c:marker val="1"/>
        <c:smooth val="0"/>
        <c:axId val="93316992"/>
        <c:axId val="93319168"/>
      </c:lineChart>
      <c:catAx>
        <c:axId val="9331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319168"/>
        <c:crosses val="autoZero"/>
        <c:auto val="1"/>
        <c:lblAlgn val="ctr"/>
        <c:lblOffset val="100"/>
        <c:tickLblSkip val="1"/>
        <c:tickMarkSkip val="1"/>
        <c:noMultiLvlLbl val="0"/>
      </c:catAx>
      <c:valAx>
        <c:axId val="9331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1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7,893
7,863
234.14
6,836,311
6,283,037
508,545
4,302,711
7,703,438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18.5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人口減少や全国平均を上回る高齢化率（２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年度末</a:t>
          </a:r>
          <a:r>
            <a:rPr lang="ja-JP" altLang="en-US" sz="1100" b="0" i="0" baseline="0">
              <a:solidFill>
                <a:schemeClr val="dk1"/>
              </a:solidFill>
              <a:latin typeface="+mn-lt"/>
              <a:ea typeface="+mn-ea"/>
              <a:cs typeface="+mn-cs"/>
            </a:rPr>
            <a:t>４０</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に加え、町の主要産業である農業は水稲中心のため所得の向上を図ることが難しく、水産業においても魚価漁獲量の低迷が続いている。給与所得に関しても町内外の雇用環境に改善が見られないなどの要因により、町税収入が少ないため財政基盤が弱く、類似団体平均を０．０</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ポイント下回っている。</a:t>
          </a:r>
          <a:endParaRPr lang="ja-JP" altLang="ja-JP" sz="1400"/>
        </a:p>
        <a:p>
          <a:pPr rtl="0" fontAlgn="base"/>
          <a:r>
            <a:rPr lang="ja-JP" altLang="ja-JP" sz="1100" b="0" i="0" baseline="0">
              <a:solidFill>
                <a:schemeClr val="dk1"/>
              </a:solidFill>
              <a:latin typeface="+mn-lt"/>
              <a:ea typeface="+mn-ea"/>
              <a:cs typeface="+mn-cs"/>
            </a:rPr>
            <a:t>　少子高齢化などで町税収入は今後も減少していくと見込まれるため、引き続き企業支援や農林水産業の振興に努め、定員適正化計画による職員削減（２８年度末３４人削減し９４人）などの行財政改革を推し進めるとともに、町税の適正課税と滞納分の徴収に努力して、財政基盤の強化に努める。</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31045</xdr:rowOff>
    </xdr:from>
    <xdr:to>
      <xdr:col>7</xdr:col>
      <xdr:colOff>152400</xdr:colOff>
      <xdr:row>44</xdr:row>
      <xdr:rowOff>31045</xdr:rowOff>
    </xdr:to>
    <xdr:cxnSp macro="">
      <xdr:nvCxnSpPr>
        <xdr:cNvPr id="66" name="直線コネクタ 65"/>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17639</xdr:rowOff>
    </xdr:from>
    <xdr:to>
      <xdr:col>6</xdr:col>
      <xdr:colOff>0</xdr:colOff>
      <xdr:row>44</xdr:row>
      <xdr:rowOff>31045</xdr:rowOff>
    </xdr:to>
    <xdr:cxnSp macro="">
      <xdr:nvCxnSpPr>
        <xdr:cNvPr id="69" name="直線コネクタ 68"/>
        <xdr:cNvCxnSpPr/>
      </xdr:nvCxnSpPr>
      <xdr:spPr>
        <a:xfrm>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17639</xdr:rowOff>
    </xdr:from>
    <xdr:to>
      <xdr:col>4</xdr:col>
      <xdr:colOff>482600</xdr:colOff>
      <xdr:row>44</xdr:row>
      <xdr:rowOff>17639</xdr:rowOff>
    </xdr:to>
    <xdr:cxnSp macro="">
      <xdr:nvCxnSpPr>
        <xdr:cNvPr id="72" name="直線コネクタ 71"/>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17639</xdr:rowOff>
    </xdr:to>
    <xdr:cxnSp macro="">
      <xdr:nvCxnSpPr>
        <xdr:cNvPr id="75" name="直線コネクタ 74"/>
        <xdr:cNvCxnSpPr/>
      </xdr:nvCxnSpPr>
      <xdr:spPr>
        <a:xfrm>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85" name="円/楕円 84"/>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47572</xdr:rowOff>
    </xdr:from>
    <xdr:ext cx="762000" cy="259045"/>
    <xdr:sp macro="" textlink="">
      <xdr:nvSpPr>
        <xdr:cNvPr id="86"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151695</xdr:rowOff>
    </xdr:from>
    <xdr:to>
      <xdr:col>6</xdr:col>
      <xdr:colOff>50800</xdr:colOff>
      <xdr:row>44</xdr:row>
      <xdr:rowOff>81845</xdr:rowOff>
    </xdr:to>
    <xdr:sp macro="" textlink="">
      <xdr:nvSpPr>
        <xdr:cNvPr id="87" name="円/楕円 86"/>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66622</xdr:rowOff>
    </xdr:from>
    <xdr:ext cx="736600" cy="259045"/>
    <xdr:sp macro="" textlink="">
      <xdr:nvSpPr>
        <xdr:cNvPr id="88" name="テキスト ボックス 87"/>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89" name="円/楕円 88"/>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0" name="テキスト ボックス 89"/>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138289</xdr:rowOff>
    </xdr:from>
    <xdr:to>
      <xdr:col>3</xdr:col>
      <xdr:colOff>330200</xdr:colOff>
      <xdr:row>44</xdr:row>
      <xdr:rowOff>68439</xdr:rowOff>
    </xdr:to>
    <xdr:sp macro="" textlink="">
      <xdr:nvSpPr>
        <xdr:cNvPr id="91" name="円/楕円 90"/>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92" name="テキスト ボックス 91"/>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3" name="円/楕円 92"/>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4" name="テキスト ボックス 93"/>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経常収支比率は前年比</a:t>
          </a:r>
          <a:r>
            <a:rPr lang="ja-JP" altLang="en-US" sz="1100" b="0" i="0" baseline="0">
              <a:solidFill>
                <a:schemeClr val="dk1"/>
              </a:solidFill>
              <a:latin typeface="+mn-lt"/>
              <a:ea typeface="+mn-ea"/>
              <a:cs typeface="+mn-cs"/>
            </a:rPr>
            <a:t>１</a:t>
          </a:r>
          <a:r>
            <a:rPr lang="ja-JP" altLang="ja-JP" sz="1100" b="0" i="0" baseline="0">
              <a:solidFill>
                <a:schemeClr val="dk1"/>
              </a:solidFill>
              <a:latin typeface="+mn-lt"/>
              <a:ea typeface="+mn-ea"/>
              <a:cs typeface="+mn-cs"/>
            </a:rPr>
            <a:t>．４ポイント</a:t>
          </a:r>
          <a:r>
            <a:rPr lang="ja-JP" altLang="en-US" sz="1100" b="0" i="0" baseline="0">
              <a:solidFill>
                <a:schemeClr val="dk1"/>
              </a:solidFill>
              <a:latin typeface="+mn-lt"/>
              <a:ea typeface="+mn-ea"/>
              <a:cs typeface="+mn-cs"/>
            </a:rPr>
            <a:t>悪化</a:t>
          </a:r>
          <a:r>
            <a:rPr lang="ja-JP" altLang="ja-JP" sz="1100" b="0" i="0" baseline="0">
              <a:solidFill>
                <a:schemeClr val="dk1"/>
              </a:solidFill>
              <a:latin typeface="+mn-lt"/>
              <a:ea typeface="+mn-ea"/>
              <a:cs typeface="+mn-cs"/>
            </a:rPr>
            <a:t>し類似団体を</a:t>
          </a:r>
          <a:r>
            <a:rPr lang="ja-JP" altLang="en-US" sz="1100" b="0" i="0" baseline="0">
              <a:solidFill>
                <a:schemeClr val="dk1"/>
              </a:solidFill>
              <a:latin typeface="+mn-lt"/>
              <a:ea typeface="+mn-ea"/>
              <a:cs typeface="+mn-cs"/>
            </a:rPr>
            <a:t>０</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ポイント上回っている。これは歳出において</a:t>
          </a:r>
          <a:r>
            <a:rPr lang="ja-JP" altLang="en-US" sz="1100" b="0" i="0" baseline="0">
              <a:solidFill>
                <a:schemeClr val="dk1"/>
              </a:solidFill>
              <a:latin typeface="+mn-lt"/>
              <a:ea typeface="+mn-ea"/>
              <a:cs typeface="+mn-cs"/>
            </a:rPr>
            <a:t>扶助費が前年比５０百万円増、公債費償還額が前年比１５百万円増となったことが大きく影響している。一方で、</a:t>
          </a:r>
          <a:r>
            <a:rPr lang="ja-JP" altLang="ja-JP" sz="1100" b="0" i="0" baseline="0">
              <a:solidFill>
                <a:schemeClr val="dk1"/>
              </a:solidFill>
              <a:latin typeface="+mn-lt"/>
              <a:ea typeface="+mn-ea"/>
              <a:cs typeface="+mn-cs"/>
            </a:rPr>
            <a:t>定員適正化計画による職員削減の効果に伴う人件費の前年比</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百万円減</a:t>
          </a:r>
          <a:r>
            <a:rPr lang="ja-JP" altLang="en-US" sz="1100" b="0" i="0" baseline="0">
              <a:solidFill>
                <a:schemeClr val="dk1"/>
              </a:solidFill>
              <a:latin typeface="+mn-lt"/>
              <a:ea typeface="+mn-ea"/>
              <a:cs typeface="+mn-cs"/>
            </a:rPr>
            <a:t>、物件費の節減努力により前年比１２百万円減となるなど</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数値を押し下げる効果</a:t>
          </a:r>
          <a:r>
            <a:rPr lang="ja-JP" altLang="ja-JP" sz="1100" b="0" i="0" baseline="0">
              <a:solidFill>
                <a:schemeClr val="dk1"/>
              </a:solidFill>
              <a:latin typeface="+mn-lt"/>
              <a:ea typeface="+mn-ea"/>
              <a:cs typeface="+mn-cs"/>
            </a:rPr>
            <a:t>が</a:t>
          </a:r>
          <a:r>
            <a:rPr lang="ja-JP" altLang="en-US" sz="1100" b="0" i="0" baseline="0">
              <a:solidFill>
                <a:schemeClr val="dk1"/>
              </a:solidFill>
              <a:latin typeface="+mn-lt"/>
              <a:ea typeface="+mn-ea"/>
              <a:cs typeface="+mn-cs"/>
            </a:rPr>
            <a:t>一定程度得られて</a:t>
          </a:r>
          <a:r>
            <a:rPr lang="ja-JP" altLang="ja-JP" sz="1100" b="0" i="0" baseline="0">
              <a:solidFill>
                <a:schemeClr val="dk1"/>
              </a:solidFill>
              <a:latin typeface="+mn-lt"/>
              <a:ea typeface="+mn-ea"/>
              <a:cs typeface="+mn-cs"/>
            </a:rPr>
            <a:t>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新町になってから着手した起債依存型事業の起債の償還がピークを迎えてくることから、比率は上昇に転じていく見込となっているが、引き続き行財政改革の推進等により経常経費の縮減に努め、経常収支比率の上昇に歯止めをかけていく。</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63</xdr:row>
      <xdr:rowOff>170604</xdr:rowOff>
    </xdr:to>
    <xdr:cxnSp macro="">
      <xdr:nvCxnSpPr>
        <xdr:cNvPr id="129" name="直線コネクタ 128"/>
        <xdr:cNvCxnSpPr/>
      </xdr:nvCxnSpPr>
      <xdr:spPr>
        <a:xfrm>
          <a:off x="4114800" y="1091565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114300</xdr:rowOff>
    </xdr:from>
    <xdr:to>
      <xdr:col>6</xdr:col>
      <xdr:colOff>0</xdr:colOff>
      <xdr:row>63</xdr:row>
      <xdr:rowOff>130387</xdr:rowOff>
    </xdr:to>
    <xdr:cxnSp macro="">
      <xdr:nvCxnSpPr>
        <xdr:cNvPr id="132" name="直線コネクタ 131"/>
        <xdr:cNvCxnSpPr/>
      </xdr:nvCxnSpPr>
      <xdr:spPr>
        <a:xfrm flipV="1">
          <a:off x="3225800" y="1091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130387</xdr:rowOff>
    </xdr:from>
    <xdr:to>
      <xdr:col>4</xdr:col>
      <xdr:colOff>482600</xdr:colOff>
      <xdr:row>64</xdr:row>
      <xdr:rowOff>67521</xdr:rowOff>
    </xdr:to>
    <xdr:cxnSp macro="">
      <xdr:nvCxnSpPr>
        <xdr:cNvPr id="135" name="直線コネクタ 134"/>
        <xdr:cNvCxnSpPr/>
      </xdr:nvCxnSpPr>
      <xdr:spPr>
        <a:xfrm flipV="1">
          <a:off x="2336800" y="10931737"/>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36406</xdr:rowOff>
    </xdr:from>
    <xdr:to>
      <xdr:col>3</xdr:col>
      <xdr:colOff>279400</xdr:colOff>
      <xdr:row>64</xdr:row>
      <xdr:rowOff>67521</xdr:rowOff>
    </xdr:to>
    <xdr:cxnSp macro="">
      <xdr:nvCxnSpPr>
        <xdr:cNvPr id="138" name="直線コネクタ 137"/>
        <xdr:cNvCxnSpPr/>
      </xdr:nvCxnSpPr>
      <xdr:spPr>
        <a:xfrm>
          <a:off x="1447800" y="10666306"/>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119804</xdr:rowOff>
    </xdr:from>
    <xdr:to>
      <xdr:col>7</xdr:col>
      <xdr:colOff>203200</xdr:colOff>
      <xdr:row>64</xdr:row>
      <xdr:rowOff>49954</xdr:rowOff>
    </xdr:to>
    <xdr:sp macro="" textlink="">
      <xdr:nvSpPr>
        <xdr:cNvPr id="148" name="円/楕円 147"/>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91881</xdr:rowOff>
    </xdr:from>
    <xdr:ext cx="762000" cy="259045"/>
    <xdr:sp macro="" textlink="">
      <xdr:nvSpPr>
        <xdr:cNvPr id="149" name="財政構造の弾力性該当値テキスト"/>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0" name="円/楕円 149"/>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51" name="テキスト ボックス 150"/>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79587</xdr:rowOff>
    </xdr:from>
    <xdr:to>
      <xdr:col>4</xdr:col>
      <xdr:colOff>533400</xdr:colOff>
      <xdr:row>64</xdr:row>
      <xdr:rowOff>9737</xdr:rowOff>
    </xdr:to>
    <xdr:sp macro="" textlink="">
      <xdr:nvSpPr>
        <xdr:cNvPr id="152" name="円/楕円 151"/>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53" name="テキスト ボックス 152"/>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16721</xdr:rowOff>
    </xdr:from>
    <xdr:to>
      <xdr:col>3</xdr:col>
      <xdr:colOff>330200</xdr:colOff>
      <xdr:row>64</xdr:row>
      <xdr:rowOff>118321</xdr:rowOff>
    </xdr:to>
    <xdr:sp macro="" textlink="">
      <xdr:nvSpPr>
        <xdr:cNvPr id="154" name="円/楕円 153"/>
        <xdr:cNvSpPr/>
      </xdr:nvSpPr>
      <xdr:spPr>
        <a:xfrm>
          <a:off x="2286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55" name="テキスト ボックス 154"/>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56" name="円/楕円 155"/>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97383</xdr:rowOff>
    </xdr:from>
    <xdr:ext cx="762000" cy="259045"/>
    <xdr:sp macro="" textlink="">
      <xdr:nvSpPr>
        <xdr:cNvPr id="157" name="テキスト ボックス 156"/>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[234,637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住民基本台帳人口が平成２２年１月１日現在８，６９８人から、平成２</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年１月１日現在</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８９３</a:t>
          </a:r>
          <a:r>
            <a:rPr lang="ja-JP" altLang="ja-JP" sz="1100" b="0" i="0" baseline="0">
              <a:solidFill>
                <a:schemeClr val="dk1"/>
              </a:solidFill>
              <a:latin typeface="+mn-lt"/>
              <a:ea typeface="+mn-ea"/>
              <a:cs typeface="+mn-cs"/>
            </a:rPr>
            <a:t>人の</a:t>
          </a:r>
          <a:r>
            <a:rPr lang="ja-JP" altLang="en-US" sz="1100" b="0" i="0" baseline="0">
              <a:solidFill>
                <a:schemeClr val="dk1"/>
              </a:solidFill>
              <a:latin typeface="+mn-lt"/>
              <a:ea typeface="+mn-ea"/>
              <a:cs typeface="+mn-cs"/>
            </a:rPr>
            <a:t>８０５</a:t>
          </a:r>
          <a:r>
            <a:rPr lang="ja-JP" altLang="ja-JP" sz="1100" b="0" i="0" baseline="0">
              <a:solidFill>
                <a:schemeClr val="dk1"/>
              </a:solidFill>
              <a:latin typeface="+mn-lt"/>
              <a:ea typeface="+mn-ea"/>
              <a:cs typeface="+mn-cs"/>
            </a:rPr>
            <a:t>人減と人口減に歯止めがかからない現状にあるが、人件費については、新町誕生から５減１増の職員採用を完全実施してきており、平成２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年度は前年比</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名減が主要因で</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百万円減となり、物件費においても縮減に努めた結果１</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百万円減となったが、人口１人当たりの人件費・物件費等の額は</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２４７</a:t>
          </a:r>
          <a:r>
            <a:rPr lang="ja-JP" altLang="ja-JP" sz="1100" b="0" i="0" baseline="0">
              <a:solidFill>
                <a:schemeClr val="dk1"/>
              </a:solidFill>
              <a:latin typeface="+mn-lt"/>
              <a:ea typeface="+mn-ea"/>
              <a:cs typeface="+mn-cs"/>
            </a:rPr>
            <a:t>円</a:t>
          </a:r>
          <a:r>
            <a:rPr lang="ja-JP" altLang="en-US" sz="1100" b="0" i="0" baseline="0">
              <a:solidFill>
                <a:schemeClr val="dk1"/>
              </a:solidFill>
              <a:latin typeface="+mn-lt"/>
              <a:ea typeface="+mn-ea"/>
              <a:cs typeface="+mn-cs"/>
            </a:rPr>
            <a:t>上昇</a:t>
          </a:r>
          <a:r>
            <a:rPr lang="ja-JP" altLang="ja-JP" sz="1100" b="0" i="0" baseline="0">
              <a:solidFill>
                <a:schemeClr val="dk1"/>
              </a:solidFill>
              <a:latin typeface="+mn-lt"/>
              <a:ea typeface="+mn-ea"/>
              <a:cs typeface="+mn-cs"/>
            </a:rPr>
            <a:t>した。</a:t>
          </a:r>
        </a:p>
        <a:p>
          <a:pPr rtl="0" fontAlgn="base"/>
          <a:r>
            <a:rPr lang="ja-JP" altLang="ja-JP" sz="1100" b="0" i="0" baseline="0">
              <a:solidFill>
                <a:schemeClr val="dk1"/>
              </a:solidFill>
              <a:latin typeface="+mn-lt"/>
              <a:ea typeface="+mn-ea"/>
              <a:cs typeface="+mn-cs"/>
            </a:rPr>
            <a:t>　類似団体と比較して</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９，</a:t>
          </a:r>
          <a:r>
            <a:rPr lang="ja-JP" altLang="en-US" sz="1100" b="0" i="0" baseline="0">
              <a:solidFill>
                <a:schemeClr val="dk1"/>
              </a:solidFill>
              <a:latin typeface="+mn-lt"/>
              <a:ea typeface="+mn-ea"/>
              <a:cs typeface="+mn-cs"/>
            </a:rPr>
            <a:t>６２０</a:t>
          </a:r>
          <a:r>
            <a:rPr lang="ja-JP" altLang="ja-JP" sz="1100" b="0" i="0" baseline="0">
              <a:solidFill>
                <a:schemeClr val="dk1"/>
              </a:solidFill>
              <a:latin typeface="+mn-lt"/>
              <a:ea typeface="+mn-ea"/>
              <a:cs typeface="+mn-cs"/>
            </a:rPr>
            <a:t>円低いのは、ゴミ処理業務と消防業務を一部事務組合に委託していることが挙げられる。今後も物件費等の更なる縮減に努めるとともに、定住対策にも力を入れて人口減少に歯止めをかけるとともに、行政コストの縮減を図っていく。</a:t>
          </a:r>
          <a:endParaRPr lang="ja-JP" altLang="ja-JP" sz="110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30404</xdr:rowOff>
    </xdr:from>
    <xdr:to>
      <xdr:col>7</xdr:col>
      <xdr:colOff>152400</xdr:colOff>
      <xdr:row>84</xdr:row>
      <xdr:rowOff>45479</xdr:rowOff>
    </xdr:to>
    <xdr:cxnSp macro="">
      <xdr:nvCxnSpPr>
        <xdr:cNvPr id="189" name="直線コネクタ 188"/>
        <xdr:cNvCxnSpPr/>
      </xdr:nvCxnSpPr>
      <xdr:spPr>
        <a:xfrm>
          <a:off x="4114800" y="14432204"/>
          <a:ext cx="8382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30404</xdr:rowOff>
    </xdr:from>
    <xdr:to>
      <xdr:col>6</xdr:col>
      <xdr:colOff>0</xdr:colOff>
      <xdr:row>84</xdr:row>
      <xdr:rowOff>58076</xdr:rowOff>
    </xdr:to>
    <xdr:cxnSp macro="">
      <xdr:nvCxnSpPr>
        <xdr:cNvPr id="192" name="直線コネクタ 191"/>
        <xdr:cNvCxnSpPr/>
      </xdr:nvCxnSpPr>
      <xdr:spPr>
        <a:xfrm flipV="1">
          <a:off x="3225800" y="14432204"/>
          <a:ext cx="889000" cy="2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41881</xdr:rowOff>
    </xdr:from>
    <xdr:to>
      <xdr:col>4</xdr:col>
      <xdr:colOff>482600</xdr:colOff>
      <xdr:row>84</xdr:row>
      <xdr:rowOff>58076</xdr:rowOff>
    </xdr:to>
    <xdr:cxnSp macro="">
      <xdr:nvCxnSpPr>
        <xdr:cNvPr id="195" name="直線コネクタ 194"/>
        <xdr:cNvCxnSpPr/>
      </xdr:nvCxnSpPr>
      <xdr:spPr>
        <a:xfrm>
          <a:off x="2336800" y="14443681"/>
          <a:ext cx="889000" cy="1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151792</xdr:rowOff>
    </xdr:from>
    <xdr:to>
      <xdr:col>3</xdr:col>
      <xdr:colOff>279400</xdr:colOff>
      <xdr:row>84</xdr:row>
      <xdr:rowOff>41881</xdr:rowOff>
    </xdr:to>
    <xdr:cxnSp macro="">
      <xdr:nvCxnSpPr>
        <xdr:cNvPr id="198" name="直線コネクタ 197"/>
        <xdr:cNvCxnSpPr/>
      </xdr:nvCxnSpPr>
      <xdr:spPr>
        <a:xfrm>
          <a:off x="1447800" y="14382142"/>
          <a:ext cx="889000" cy="6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166129</xdr:rowOff>
    </xdr:from>
    <xdr:to>
      <xdr:col>7</xdr:col>
      <xdr:colOff>203200</xdr:colOff>
      <xdr:row>84</xdr:row>
      <xdr:rowOff>96279</xdr:rowOff>
    </xdr:to>
    <xdr:sp macro="" textlink="">
      <xdr:nvSpPr>
        <xdr:cNvPr id="208" name="円/楕円 207"/>
        <xdr:cNvSpPr/>
      </xdr:nvSpPr>
      <xdr:spPr>
        <a:xfrm>
          <a:off x="4902200" y="1439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11206</xdr:rowOff>
    </xdr:from>
    <xdr:ext cx="762000" cy="259045"/>
    <xdr:sp macro="" textlink="">
      <xdr:nvSpPr>
        <xdr:cNvPr id="209" name="人件費・物件費等の状況該当値テキスト"/>
        <xdr:cNvSpPr txBox="1"/>
      </xdr:nvSpPr>
      <xdr:spPr>
        <a:xfrm>
          <a:off x="5041900" y="1424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234,637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151054</xdr:rowOff>
    </xdr:from>
    <xdr:to>
      <xdr:col>6</xdr:col>
      <xdr:colOff>50800</xdr:colOff>
      <xdr:row>84</xdr:row>
      <xdr:rowOff>81204</xdr:rowOff>
    </xdr:to>
    <xdr:sp macro="" textlink="">
      <xdr:nvSpPr>
        <xdr:cNvPr id="210" name="円/楕円 209"/>
        <xdr:cNvSpPr/>
      </xdr:nvSpPr>
      <xdr:spPr>
        <a:xfrm>
          <a:off x="4064000" y="1438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91381</xdr:rowOff>
    </xdr:from>
    <xdr:ext cx="736600" cy="259045"/>
    <xdr:sp macro="" textlink="">
      <xdr:nvSpPr>
        <xdr:cNvPr id="211" name="テキスト ボックス 210"/>
        <xdr:cNvSpPr txBox="1"/>
      </xdr:nvSpPr>
      <xdr:spPr>
        <a:xfrm>
          <a:off x="3733800" y="1415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228,390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7276</xdr:rowOff>
    </xdr:from>
    <xdr:to>
      <xdr:col>4</xdr:col>
      <xdr:colOff>533400</xdr:colOff>
      <xdr:row>84</xdr:row>
      <xdr:rowOff>108876</xdr:rowOff>
    </xdr:to>
    <xdr:sp macro="" textlink="">
      <xdr:nvSpPr>
        <xdr:cNvPr id="212" name="円/楕円 211"/>
        <xdr:cNvSpPr/>
      </xdr:nvSpPr>
      <xdr:spPr>
        <a:xfrm>
          <a:off x="3175000" y="144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119053</xdr:rowOff>
    </xdr:from>
    <xdr:ext cx="762000" cy="259045"/>
    <xdr:sp macro="" textlink="">
      <xdr:nvSpPr>
        <xdr:cNvPr id="213" name="テキスト ボックス 212"/>
        <xdr:cNvSpPr txBox="1"/>
      </xdr:nvSpPr>
      <xdr:spPr>
        <a:xfrm>
          <a:off x="2844800" y="1417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239,857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162531</xdr:rowOff>
    </xdr:from>
    <xdr:to>
      <xdr:col>3</xdr:col>
      <xdr:colOff>330200</xdr:colOff>
      <xdr:row>84</xdr:row>
      <xdr:rowOff>92681</xdr:rowOff>
    </xdr:to>
    <xdr:sp macro="" textlink="">
      <xdr:nvSpPr>
        <xdr:cNvPr id="214" name="円/楕円 213"/>
        <xdr:cNvSpPr/>
      </xdr:nvSpPr>
      <xdr:spPr>
        <a:xfrm>
          <a:off x="2286000" y="1439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102858</xdr:rowOff>
    </xdr:from>
    <xdr:ext cx="762000" cy="259045"/>
    <xdr:sp macro="" textlink="">
      <xdr:nvSpPr>
        <xdr:cNvPr id="215" name="テキスト ボックス 214"/>
        <xdr:cNvSpPr txBox="1"/>
      </xdr:nvSpPr>
      <xdr:spPr>
        <a:xfrm>
          <a:off x="1955800" y="1416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233,146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100992</xdr:rowOff>
    </xdr:from>
    <xdr:to>
      <xdr:col>2</xdr:col>
      <xdr:colOff>127000</xdr:colOff>
      <xdr:row>84</xdr:row>
      <xdr:rowOff>31142</xdr:rowOff>
    </xdr:to>
    <xdr:sp macro="" textlink="">
      <xdr:nvSpPr>
        <xdr:cNvPr id="216" name="円/楕円 215"/>
        <xdr:cNvSpPr/>
      </xdr:nvSpPr>
      <xdr:spPr>
        <a:xfrm>
          <a:off x="1397000" y="143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41319</xdr:rowOff>
    </xdr:from>
    <xdr:ext cx="762000" cy="259045"/>
    <xdr:sp macro="" textlink="">
      <xdr:nvSpPr>
        <xdr:cNvPr id="217" name="テキスト ボックス 216"/>
        <xdr:cNvSpPr txBox="1"/>
      </xdr:nvSpPr>
      <xdr:spPr>
        <a:xfrm>
          <a:off x="1066800" y="141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207,643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合併時より、定員適正化計画による</a:t>
          </a:r>
          <a:r>
            <a:rPr lang="ja-JP" altLang="en-US" sz="1100" b="0" i="0" baseline="0">
              <a:solidFill>
                <a:schemeClr val="dk1"/>
              </a:solidFill>
              <a:latin typeface="+mn-lt"/>
              <a:ea typeface="+mn-ea"/>
              <a:cs typeface="+mn-cs"/>
            </a:rPr>
            <a:t>５減１増</a:t>
          </a:r>
          <a:r>
            <a:rPr lang="ja-JP" altLang="ja-JP" sz="1100" b="0" i="0" baseline="0">
              <a:solidFill>
                <a:schemeClr val="dk1"/>
              </a:solidFill>
              <a:latin typeface="+mn-lt"/>
              <a:ea typeface="+mn-ea"/>
              <a:cs typeface="+mn-cs"/>
            </a:rPr>
            <a:t>を着実に推進してきたことにより、平成２</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年度</a:t>
          </a:r>
          <a:r>
            <a:rPr lang="ja-JP" altLang="en-US" sz="1100" b="0" i="0" baseline="0">
              <a:solidFill>
                <a:schemeClr val="dk1"/>
              </a:solidFill>
              <a:latin typeface="+mn-lt"/>
              <a:ea typeface="+mn-ea"/>
              <a:cs typeface="+mn-cs"/>
            </a:rPr>
            <a:t>以降</a:t>
          </a:r>
          <a:r>
            <a:rPr lang="ja-JP" altLang="ja-JP" sz="1100" b="0" i="0" baseline="0">
              <a:solidFill>
                <a:schemeClr val="dk1"/>
              </a:solidFill>
              <a:latin typeface="+mn-lt"/>
              <a:ea typeface="+mn-ea"/>
              <a:cs typeface="+mn-cs"/>
            </a:rPr>
            <a:t>は、ラスパイレス指数は類似団体平均を下回ってきており、平成２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年度では</a:t>
          </a:r>
          <a:r>
            <a:rPr lang="ja-JP" altLang="en-US" sz="1100" b="0" i="0" baseline="0">
              <a:solidFill>
                <a:schemeClr val="dk1"/>
              </a:solidFill>
              <a:latin typeface="+mn-lt"/>
              <a:ea typeface="+mn-ea"/>
              <a:cs typeface="+mn-cs"/>
            </a:rPr>
            <a:t>９２</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９</a:t>
          </a:r>
          <a:r>
            <a:rPr lang="ja-JP" altLang="ja-JP" sz="1100" b="0" i="0" baseline="0">
              <a:solidFill>
                <a:schemeClr val="dk1"/>
              </a:solidFill>
              <a:latin typeface="+mn-lt"/>
              <a:ea typeface="+mn-ea"/>
              <a:cs typeface="+mn-cs"/>
            </a:rPr>
            <a:t>となっている。</a:t>
          </a:r>
          <a:endParaRPr lang="ja-JP" altLang="ja-JP"/>
        </a:p>
        <a:p>
          <a:pPr rtl="0"/>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平成２６年度において指数が上昇しているのは、県人事委員会勧告に準拠し人事院勧告の給与引き下げ改定を見送ったためである。</a:t>
          </a:r>
          <a:r>
            <a:rPr lang="ja-JP" altLang="ja-JP" sz="1100" b="0" i="0" baseline="0">
              <a:solidFill>
                <a:schemeClr val="dk1"/>
              </a:solidFill>
              <a:latin typeface="+mn-lt"/>
              <a:ea typeface="+mn-ea"/>
              <a:cs typeface="+mn-cs"/>
            </a:rPr>
            <a:t>今後</a:t>
          </a:r>
          <a:r>
            <a:rPr lang="ja-JP" altLang="en-US" sz="1100" b="0" i="0" baseline="0">
              <a:solidFill>
                <a:schemeClr val="dk1"/>
              </a:solidFill>
              <a:latin typeface="+mn-lt"/>
              <a:ea typeface="+mn-ea"/>
              <a:cs typeface="+mn-cs"/>
            </a:rPr>
            <a:t>も、人事院及び県人事委員会勧告の内容に準拠し</a:t>
          </a:r>
          <a:r>
            <a:rPr lang="ja-JP" altLang="ja-JP" sz="1100" b="0" i="0" baseline="0">
              <a:solidFill>
                <a:schemeClr val="dk1"/>
              </a:solidFill>
              <a:latin typeface="+mn-lt"/>
              <a:ea typeface="+mn-ea"/>
              <a:cs typeface="+mn-cs"/>
            </a:rPr>
            <a:t>、適正な給与水準を目指すことにしている。</a:t>
          </a:r>
          <a:endParaRPr lang="ja-JP" altLang="ja-JP"/>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101177</xdr:rowOff>
    </xdr:from>
    <xdr:to>
      <xdr:col>24</xdr:col>
      <xdr:colOff>558800</xdr:colOff>
      <xdr:row>84</xdr:row>
      <xdr:rowOff>34289</xdr:rowOff>
    </xdr:to>
    <xdr:cxnSp macro="">
      <xdr:nvCxnSpPr>
        <xdr:cNvPr id="251" name="直線コネクタ 250"/>
        <xdr:cNvCxnSpPr/>
      </xdr:nvCxnSpPr>
      <xdr:spPr>
        <a:xfrm>
          <a:off x="16179800" y="14331527"/>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101177</xdr:rowOff>
    </xdr:from>
    <xdr:to>
      <xdr:col>23</xdr:col>
      <xdr:colOff>406400</xdr:colOff>
      <xdr:row>87</xdr:row>
      <xdr:rowOff>115146</xdr:rowOff>
    </xdr:to>
    <xdr:cxnSp macro="">
      <xdr:nvCxnSpPr>
        <xdr:cNvPr id="254" name="直線コネクタ 253"/>
        <xdr:cNvCxnSpPr/>
      </xdr:nvCxnSpPr>
      <xdr:spPr>
        <a:xfrm flipV="1">
          <a:off x="15290800" y="14331527"/>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115146</xdr:rowOff>
    </xdr:from>
    <xdr:to>
      <xdr:col>22</xdr:col>
      <xdr:colOff>203200</xdr:colOff>
      <xdr:row>88</xdr:row>
      <xdr:rowOff>16087</xdr:rowOff>
    </xdr:to>
    <xdr:cxnSp macro="">
      <xdr:nvCxnSpPr>
        <xdr:cNvPr id="257" name="直線コネクタ 256"/>
        <xdr:cNvCxnSpPr/>
      </xdr:nvCxnSpPr>
      <xdr:spPr>
        <a:xfrm flipV="1">
          <a:off x="14401800" y="150312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90593</xdr:rowOff>
    </xdr:from>
    <xdr:to>
      <xdr:col>21</xdr:col>
      <xdr:colOff>0</xdr:colOff>
      <xdr:row>88</xdr:row>
      <xdr:rowOff>16087</xdr:rowOff>
    </xdr:to>
    <xdr:cxnSp macro="">
      <xdr:nvCxnSpPr>
        <xdr:cNvPr id="260" name="直線コネクタ 259"/>
        <xdr:cNvCxnSpPr/>
      </xdr:nvCxnSpPr>
      <xdr:spPr>
        <a:xfrm>
          <a:off x="13512800" y="14492393"/>
          <a:ext cx="889000" cy="6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0" name="円/楕円 269"/>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xdr:rowOff>
    </xdr:from>
    <xdr:ext cx="762000" cy="259045"/>
    <xdr:sp macro="" textlink="">
      <xdr:nvSpPr>
        <xdr:cNvPr id="271" name="給与水準   （国との比較）該当値テキスト"/>
        <xdr:cNvSpPr txBox="1"/>
      </xdr:nvSpPr>
      <xdr:spPr>
        <a:xfrm>
          <a:off x="17106900" y="142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50377</xdr:rowOff>
    </xdr:from>
    <xdr:to>
      <xdr:col>23</xdr:col>
      <xdr:colOff>457200</xdr:colOff>
      <xdr:row>83</xdr:row>
      <xdr:rowOff>151977</xdr:rowOff>
    </xdr:to>
    <xdr:sp macro="" textlink="">
      <xdr:nvSpPr>
        <xdr:cNvPr id="272" name="円/楕円 271"/>
        <xdr:cNvSpPr/>
      </xdr:nvSpPr>
      <xdr:spPr>
        <a:xfrm>
          <a:off x="16129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162154</xdr:rowOff>
    </xdr:from>
    <xdr:ext cx="736600" cy="259045"/>
    <xdr:sp macro="" textlink="">
      <xdr:nvSpPr>
        <xdr:cNvPr id="273" name="テキスト ボックス 272"/>
        <xdr:cNvSpPr txBox="1"/>
      </xdr:nvSpPr>
      <xdr:spPr>
        <a:xfrm>
          <a:off x="15798800" y="1404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64346</xdr:rowOff>
    </xdr:from>
    <xdr:to>
      <xdr:col>22</xdr:col>
      <xdr:colOff>254000</xdr:colOff>
      <xdr:row>87</xdr:row>
      <xdr:rowOff>165946</xdr:rowOff>
    </xdr:to>
    <xdr:sp macro="" textlink="">
      <xdr:nvSpPr>
        <xdr:cNvPr id="274" name="円/楕円 273"/>
        <xdr:cNvSpPr/>
      </xdr:nvSpPr>
      <xdr:spPr>
        <a:xfrm>
          <a:off x="15240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4673</xdr:rowOff>
    </xdr:from>
    <xdr:ext cx="762000" cy="259045"/>
    <xdr:sp macro="" textlink="">
      <xdr:nvSpPr>
        <xdr:cNvPr id="275" name="テキスト ボックス 274"/>
        <xdr:cNvSpPr txBox="1"/>
      </xdr:nvSpPr>
      <xdr:spPr>
        <a:xfrm>
          <a:off x="14909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136737</xdr:rowOff>
    </xdr:from>
    <xdr:to>
      <xdr:col>21</xdr:col>
      <xdr:colOff>50800</xdr:colOff>
      <xdr:row>88</xdr:row>
      <xdr:rowOff>66887</xdr:rowOff>
    </xdr:to>
    <xdr:sp macro="" textlink="">
      <xdr:nvSpPr>
        <xdr:cNvPr id="276" name="円/楕円 275"/>
        <xdr:cNvSpPr/>
      </xdr:nvSpPr>
      <xdr:spPr>
        <a:xfrm>
          <a:off x="14351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77064</xdr:rowOff>
    </xdr:from>
    <xdr:ext cx="762000" cy="259045"/>
    <xdr:sp macro="" textlink="">
      <xdr:nvSpPr>
        <xdr:cNvPr id="277" name="テキスト ボックス 276"/>
        <xdr:cNvSpPr txBox="1"/>
      </xdr:nvSpPr>
      <xdr:spPr>
        <a:xfrm>
          <a:off x="14020800" y="1482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39793</xdr:rowOff>
    </xdr:from>
    <xdr:to>
      <xdr:col>19</xdr:col>
      <xdr:colOff>533400</xdr:colOff>
      <xdr:row>84</xdr:row>
      <xdr:rowOff>141393</xdr:rowOff>
    </xdr:to>
    <xdr:sp macro="" textlink="">
      <xdr:nvSpPr>
        <xdr:cNvPr id="278" name="円/楕円 277"/>
        <xdr:cNvSpPr/>
      </xdr:nvSpPr>
      <xdr:spPr>
        <a:xfrm>
          <a:off x="13462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151570</xdr:rowOff>
    </xdr:from>
    <xdr:ext cx="762000" cy="259045"/>
    <xdr:sp macro="" textlink="">
      <xdr:nvSpPr>
        <xdr:cNvPr id="279" name="テキスト ボックス 278"/>
        <xdr:cNvSpPr txBox="1"/>
      </xdr:nvSpPr>
      <xdr:spPr>
        <a:xfrm>
          <a:off x="13131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定員適正化計画や集中改革プランといった行財政改革を実施してきており、合併時から２</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名減の１０</a:t>
          </a:r>
          <a:r>
            <a:rPr lang="ja-JP" altLang="en-US" sz="1100" b="0" i="0" baseline="0">
              <a:solidFill>
                <a:schemeClr val="dk1"/>
              </a:solidFill>
              <a:latin typeface="+mn-lt"/>
              <a:ea typeface="+mn-ea"/>
              <a:cs typeface="+mn-cs"/>
            </a:rPr>
            <a:t>０</a:t>
          </a:r>
          <a:r>
            <a:rPr lang="ja-JP" altLang="ja-JP" sz="1100" b="0" i="0" baseline="0">
              <a:solidFill>
                <a:schemeClr val="dk1"/>
              </a:solidFill>
              <a:latin typeface="+mn-lt"/>
              <a:ea typeface="+mn-ea"/>
              <a:cs typeface="+mn-cs"/>
            </a:rPr>
            <a:t>人となったが、人口も合併から</a:t>
          </a:r>
          <a:r>
            <a:rPr lang="ja-JP" altLang="en-US" sz="1100" b="0" i="0" baseline="0">
              <a:solidFill>
                <a:schemeClr val="dk1"/>
              </a:solidFill>
              <a:latin typeface="+mn-lt"/>
              <a:ea typeface="+mn-ea"/>
              <a:cs typeface="+mn-cs"/>
            </a:rPr>
            <a:t>９</a:t>
          </a:r>
          <a:r>
            <a:rPr lang="ja-JP" altLang="ja-JP" sz="1100" b="0" i="0" baseline="0">
              <a:solidFill>
                <a:schemeClr val="dk1"/>
              </a:solidFill>
              <a:latin typeface="+mn-lt"/>
              <a:ea typeface="+mn-ea"/>
              <a:cs typeface="+mn-cs"/>
            </a:rPr>
            <a:t>年間で１，</a:t>
          </a:r>
          <a:r>
            <a:rPr lang="ja-JP" altLang="en-US" sz="1100" b="0" i="0" baseline="0">
              <a:solidFill>
                <a:schemeClr val="dk1"/>
              </a:solidFill>
              <a:latin typeface="+mn-lt"/>
              <a:ea typeface="+mn-ea"/>
              <a:cs typeface="+mn-cs"/>
            </a:rPr>
            <a:t>３８４</a:t>
          </a:r>
          <a:r>
            <a:rPr lang="ja-JP" altLang="ja-JP" sz="1100" b="0" i="0" baseline="0">
              <a:solidFill>
                <a:schemeClr val="dk1"/>
              </a:solidFill>
              <a:latin typeface="+mn-lt"/>
              <a:ea typeface="+mn-ea"/>
              <a:cs typeface="+mn-cs"/>
            </a:rPr>
            <a:t>人減少しており、平成２</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年度と比較し▲０．</a:t>
          </a:r>
          <a:r>
            <a:rPr lang="ja-JP" altLang="en-US" sz="1100" b="0" i="0" baseline="0">
              <a:solidFill>
                <a:schemeClr val="dk1"/>
              </a:solidFill>
              <a:latin typeface="+mn-lt"/>
              <a:ea typeface="+mn-ea"/>
              <a:cs typeface="+mn-cs"/>
            </a:rPr>
            <a:t>９４</a:t>
          </a:r>
          <a:r>
            <a:rPr lang="ja-JP" altLang="ja-JP" sz="1100" b="0" i="0" baseline="0">
              <a:solidFill>
                <a:schemeClr val="dk1"/>
              </a:solidFill>
              <a:latin typeface="+mn-lt"/>
              <a:ea typeface="+mn-ea"/>
              <a:cs typeface="+mn-cs"/>
            </a:rPr>
            <a:t>人／人口千人に留まっている。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類似団体と比較して２．</a:t>
          </a:r>
          <a:r>
            <a:rPr lang="ja-JP" altLang="en-US" sz="1100" b="0" i="0" baseline="0">
              <a:solidFill>
                <a:schemeClr val="dk1"/>
              </a:solidFill>
              <a:latin typeface="+mn-lt"/>
              <a:ea typeface="+mn-ea"/>
              <a:cs typeface="+mn-cs"/>
            </a:rPr>
            <a:t>８５</a:t>
          </a:r>
          <a:r>
            <a:rPr lang="ja-JP" altLang="ja-JP" sz="1100" b="0" i="0" baseline="0">
              <a:solidFill>
                <a:schemeClr val="dk1"/>
              </a:solidFill>
              <a:latin typeface="+mn-lt"/>
              <a:ea typeface="+mn-ea"/>
              <a:cs typeface="+mn-cs"/>
            </a:rPr>
            <a:t>人／人口千人少なくなっているものの、今後も少子化高齢化の進行や社会減による人口減少が続く見込みであることから、定員適正化計画に基づき、</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減１増の職員採用を着実に推進して、引き続き定員の適正化に努めることにしている。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3556</xdr:rowOff>
    </xdr:from>
    <xdr:to>
      <xdr:col>24</xdr:col>
      <xdr:colOff>558800</xdr:colOff>
      <xdr:row>61</xdr:row>
      <xdr:rowOff>13898</xdr:rowOff>
    </xdr:to>
    <xdr:cxnSp macro="">
      <xdr:nvCxnSpPr>
        <xdr:cNvPr id="316" name="直線コネクタ 315"/>
        <xdr:cNvCxnSpPr/>
      </xdr:nvCxnSpPr>
      <xdr:spPr>
        <a:xfrm flipV="1">
          <a:off x="16179800" y="10462006"/>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13898</xdr:rowOff>
    </xdr:from>
    <xdr:to>
      <xdr:col>23</xdr:col>
      <xdr:colOff>406400</xdr:colOff>
      <xdr:row>61</xdr:row>
      <xdr:rowOff>29065</xdr:rowOff>
    </xdr:to>
    <xdr:cxnSp macro="">
      <xdr:nvCxnSpPr>
        <xdr:cNvPr id="319" name="直線コネクタ 318"/>
        <xdr:cNvCxnSpPr/>
      </xdr:nvCxnSpPr>
      <xdr:spPr>
        <a:xfrm flipV="1">
          <a:off x="15290800" y="10472348"/>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29065</xdr:rowOff>
    </xdr:from>
    <xdr:to>
      <xdr:col>22</xdr:col>
      <xdr:colOff>203200</xdr:colOff>
      <xdr:row>61</xdr:row>
      <xdr:rowOff>55263</xdr:rowOff>
    </xdr:to>
    <xdr:cxnSp macro="">
      <xdr:nvCxnSpPr>
        <xdr:cNvPr id="322" name="直線コネクタ 321"/>
        <xdr:cNvCxnSpPr/>
      </xdr:nvCxnSpPr>
      <xdr:spPr>
        <a:xfrm flipV="1">
          <a:off x="14401800" y="10487515"/>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55263</xdr:rowOff>
    </xdr:from>
    <xdr:to>
      <xdr:col>21</xdr:col>
      <xdr:colOff>0</xdr:colOff>
      <xdr:row>61</xdr:row>
      <xdr:rowOff>68362</xdr:rowOff>
    </xdr:to>
    <xdr:cxnSp macro="">
      <xdr:nvCxnSpPr>
        <xdr:cNvPr id="325" name="直線コネクタ 324"/>
        <xdr:cNvCxnSpPr/>
      </xdr:nvCxnSpPr>
      <xdr:spPr>
        <a:xfrm flipV="1">
          <a:off x="13512800" y="10513713"/>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124206</xdr:rowOff>
    </xdr:from>
    <xdr:to>
      <xdr:col>24</xdr:col>
      <xdr:colOff>609600</xdr:colOff>
      <xdr:row>61</xdr:row>
      <xdr:rowOff>54356</xdr:rowOff>
    </xdr:to>
    <xdr:sp macro="" textlink="">
      <xdr:nvSpPr>
        <xdr:cNvPr id="335" name="円/楕円 334"/>
        <xdr:cNvSpPr/>
      </xdr:nvSpPr>
      <xdr:spPr>
        <a:xfrm>
          <a:off x="16967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140733</xdr:rowOff>
    </xdr:from>
    <xdr:ext cx="762000" cy="259045"/>
    <xdr:sp macro="" textlink="">
      <xdr:nvSpPr>
        <xdr:cNvPr id="336" name="定員管理の状況該当値テキスト"/>
        <xdr:cNvSpPr txBox="1"/>
      </xdr:nvSpPr>
      <xdr:spPr>
        <a:xfrm>
          <a:off x="171069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134548</xdr:rowOff>
    </xdr:from>
    <xdr:to>
      <xdr:col>23</xdr:col>
      <xdr:colOff>457200</xdr:colOff>
      <xdr:row>61</xdr:row>
      <xdr:rowOff>64698</xdr:rowOff>
    </xdr:to>
    <xdr:sp macro="" textlink="">
      <xdr:nvSpPr>
        <xdr:cNvPr id="337" name="円/楕円 336"/>
        <xdr:cNvSpPr/>
      </xdr:nvSpPr>
      <xdr:spPr>
        <a:xfrm>
          <a:off x="16129000" y="104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74875</xdr:rowOff>
    </xdr:from>
    <xdr:ext cx="736600" cy="259045"/>
    <xdr:sp macro="" textlink="">
      <xdr:nvSpPr>
        <xdr:cNvPr id="338" name="テキスト ボックス 337"/>
        <xdr:cNvSpPr txBox="1"/>
      </xdr:nvSpPr>
      <xdr:spPr>
        <a:xfrm>
          <a:off x="15798800" y="10190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149715</xdr:rowOff>
    </xdr:from>
    <xdr:to>
      <xdr:col>22</xdr:col>
      <xdr:colOff>254000</xdr:colOff>
      <xdr:row>61</xdr:row>
      <xdr:rowOff>79865</xdr:rowOff>
    </xdr:to>
    <xdr:sp macro="" textlink="">
      <xdr:nvSpPr>
        <xdr:cNvPr id="339" name="円/楕円 338"/>
        <xdr:cNvSpPr/>
      </xdr:nvSpPr>
      <xdr:spPr>
        <a:xfrm>
          <a:off x="15240000" y="104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90042</xdr:rowOff>
    </xdr:from>
    <xdr:ext cx="762000" cy="259045"/>
    <xdr:sp macro="" textlink="">
      <xdr:nvSpPr>
        <xdr:cNvPr id="340" name="テキスト ボックス 339"/>
        <xdr:cNvSpPr txBox="1"/>
      </xdr:nvSpPr>
      <xdr:spPr>
        <a:xfrm>
          <a:off x="14909800" y="102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4463</xdr:rowOff>
    </xdr:from>
    <xdr:to>
      <xdr:col>21</xdr:col>
      <xdr:colOff>50800</xdr:colOff>
      <xdr:row>61</xdr:row>
      <xdr:rowOff>106063</xdr:rowOff>
    </xdr:to>
    <xdr:sp macro="" textlink="">
      <xdr:nvSpPr>
        <xdr:cNvPr id="341" name="円/楕円 340"/>
        <xdr:cNvSpPr/>
      </xdr:nvSpPr>
      <xdr:spPr>
        <a:xfrm>
          <a:off x="14351000" y="104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116240</xdr:rowOff>
    </xdr:from>
    <xdr:ext cx="762000" cy="259045"/>
    <xdr:sp macro="" textlink="">
      <xdr:nvSpPr>
        <xdr:cNvPr id="342" name="テキスト ボックス 341"/>
        <xdr:cNvSpPr txBox="1"/>
      </xdr:nvSpPr>
      <xdr:spPr>
        <a:xfrm>
          <a:off x="14020800" y="1023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17562</xdr:rowOff>
    </xdr:from>
    <xdr:to>
      <xdr:col>19</xdr:col>
      <xdr:colOff>533400</xdr:colOff>
      <xdr:row>61</xdr:row>
      <xdr:rowOff>119162</xdr:rowOff>
    </xdr:to>
    <xdr:sp macro="" textlink="">
      <xdr:nvSpPr>
        <xdr:cNvPr id="343" name="円/楕円 342"/>
        <xdr:cNvSpPr/>
      </xdr:nvSpPr>
      <xdr:spPr>
        <a:xfrm>
          <a:off x="13462000" y="1047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129339</xdr:rowOff>
    </xdr:from>
    <xdr:ext cx="762000" cy="259045"/>
    <xdr:sp macro="" textlink="">
      <xdr:nvSpPr>
        <xdr:cNvPr id="344" name="テキスト ボックス 343"/>
        <xdr:cNvSpPr txBox="1"/>
      </xdr:nvSpPr>
      <xdr:spPr>
        <a:xfrm>
          <a:off x="13131800" y="1024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050" b="0" i="0" baseline="0">
              <a:solidFill>
                <a:schemeClr val="dk1"/>
              </a:solidFill>
              <a:latin typeface="+mn-lt"/>
              <a:ea typeface="+mn-ea"/>
              <a:cs typeface="+mn-cs"/>
            </a:rPr>
            <a:t>　</a:t>
          </a:r>
          <a:r>
            <a:rPr lang="ja-JP" altLang="ja-JP" sz="1050" b="0" i="0" baseline="0">
              <a:solidFill>
                <a:schemeClr val="dk1"/>
              </a:solidFill>
              <a:latin typeface="+mn-lt"/>
              <a:ea typeface="+mn-ea"/>
              <a:cs typeface="+mn-cs"/>
            </a:rPr>
            <a:t>平成２</a:t>
          </a:r>
          <a:r>
            <a:rPr lang="ja-JP" altLang="en-US" sz="1050" b="0" i="0" baseline="0">
              <a:solidFill>
                <a:schemeClr val="dk1"/>
              </a:solidFill>
              <a:latin typeface="+mn-lt"/>
              <a:ea typeface="+mn-ea"/>
              <a:cs typeface="+mn-cs"/>
            </a:rPr>
            <a:t>２</a:t>
          </a:r>
          <a:r>
            <a:rPr lang="ja-JP" altLang="ja-JP" sz="1050" b="0" i="0" baseline="0">
              <a:solidFill>
                <a:schemeClr val="dk1"/>
              </a:solidFill>
              <a:latin typeface="+mn-lt"/>
              <a:ea typeface="+mn-ea"/>
              <a:cs typeface="+mn-cs"/>
            </a:rPr>
            <a:t>年度１</a:t>
          </a:r>
          <a:r>
            <a:rPr lang="ja-JP" altLang="en-US" sz="1050" b="0" i="0" baseline="0">
              <a:solidFill>
                <a:schemeClr val="dk1"/>
              </a:solidFill>
              <a:latin typeface="+mn-lt"/>
              <a:ea typeface="+mn-ea"/>
              <a:cs typeface="+mn-cs"/>
            </a:rPr>
            <a:t>３</a:t>
          </a:r>
          <a:r>
            <a:rPr lang="ja-JP" altLang="ja-JP" sz="1050" b="0" i="0" baseline="0">
              <a:solidFill>
                <a:schemeClr val="dk1"/>
              </a:solidFill>
              <a:latin typeface="+mn-lt"/>
              <a:ea typeface="+mn-ea"/>
              <a:cs typeface="+mn-cs"/>
            </a:rPr>
            <a:t>．</a:t>
          </a:r>
          <a:r>
            <a:rPr lang="ja-JP" altLang="en-US" sz="1050" b="0" i="0" baseline="0">
              <a:solidFill>
                <a:schemeClr val="dk1"/>
              </a:solidFill>
              <a:latin typeface="+mn-lt"/>
              <a:ea typeface="+mn-ea"/>
              <a:cs typeface="+mn-cs"/>
            </a:rPr>
            <a:t>３</a:t>
          </a:r>
          <a:r>
            <a:rPr lang="ja-JP" altLang="ja-JP" sz="1050" b="0" i="0" baseline="0">
              <a:solidFill>
                <a:schemeClr val="dk1"/>
              </a:solidFill>
              <a:latin typeface="+mn-lt"/>
              <a:ea typeface="+mn-ea"/>
              <a:cs typeface="+mn-cs"/>
            </a:rPr>
            <a:t>％から年々低下してきた実質公債比率は、平成２</a:t>
          </a:r>
          <a:r>
            <a:rPr lang="ja-JP" altLang="en-US" sz="1050" b="0" i="0" baseline="0">
              <a:solidFill>
                <a:schemeClr val="dk1"/>
              </a:solidFill>
              <a:latin typeface="+mn-lt"/>
              <a:ea typeface="+mn-ea"/>
              <a:cs typeface="+mn-cs"/>
            </a:rPr>
            <a:t>６</a:t>
          </a:r>
          <a:r>
            <a:rPr lang="ja-JP" altLang="ja-JP" sz="1050" b="0" i="0" baseline="0">
              <a:solidFill>
                <a:schemeClr val="dk1"/>
              </a:solidFill>
              <a:latin typeface="+mn-lt"/>
              <a:ea typeface="+mn-ea"/>
              <a:cs typeface="+mn-cs"/>
            </a:rPr>
            <a:t>年度</a:t>
          </a:r>
          <a:r>
            <a:rPr lang="ja-JP" altLang="en-US" sz="1050" b="0" i="0" baseline="0">
              <a:solidFill>
                <a:schemeClr val="dk1"/>
              </a:solidFill>
              <a:latin typeface="+mn-lt"/>
              <a:ea typeface="+mn-ea"/>
              <a:cs typeface="+mn-cs"/>
            </a:rPr>
            <a:t>９</a:t>
          </a:r>
          <a:r>
            <a:rPr lang="ja-JP" altLang="ja-JP" sz="1050" b="0" i="0" baseline="0">
              <a:solidFill>
                <a:schemeClr val="dk1"/>
              </a:solidFill>
              <a:latin typeface="+mn-lt"/>
              <a:ea typeface="+mn-ea"/>
              <a:cs typeface="+mn-cs"/>
            </a:rPr>
            <a:t>．</a:t>
          </a:r>
          <a:r>
            <a:rPr lang="ja-JP" altLang="en-US" sz="1050" b="0" i="0" baseline="0">
              <a:solidFill>
                <a:schemeClr val="dk1"/>
              </a:solidFill>
              <a:latin typeface="+mn-lt"/>
              <a:ea typeface="+mn-ea"/>
              <a:cs typeface="+mn-cs"/>
            </a:rPr>
            <a:t>３</a:t>
          </a:r>
          <a:r>
            <a:rPr lang="ja-JP" altLang="ja-JP" sz="1050" b="0" i="0" baseline="0">
              <a:solidFill>
                <a:schemeClr val="dk1"/>
              </a:solidFill>
              <a:latin typeface="+mn-lt"/>
              <a:ea typeface="+mn-ea"/>
              <a:cs typeface="+mn-cs"/>
            </a:rPr>
            <a:t>％となった。これは公営企業債の元利償還金に対する繰入金の減少と、算入公債費等が増加してきたためであり、臨時財政対策債、過疎対策事業債、合併特例事業債などが起債全体の７５％以上を占めていることから、今後もこの割合が上昇していく見込みとなっており、普通交付税の合併算定替が終了する平成２７年度までは実質公債費比率は減少していくと予想される。　　</a:t>
          </a:r>
          <a:endParaRPr lang="ja-JP" altLang="ja-JP" sz="1050">
            <a:solidFill>
              <a:schemeClr val="dk1"/>
            </a:solidFill>
            <a:latin typeface="+mn-lt"/>
            <a:ea typeface="+mn-ea"/>
            <a:cs typeface="+mn-cs"/>
          </a:endParaRPr>
        </a:p>
        <a:p>
          <a:pPr rtl="0"/>
          <a:r>
            <a:rPr lang="ja-JP" altLang="ja-JP" sz="1050" b="0" i="0" baseline="0">
              <a:solidFill>
                <a:schemeClr val="dk1"/>
              </a:solidFill>
              <a:latin typeface="+mn-lt"/>
              <a:ea typeface="+mn-ea"/>
              <a:cs typeface="+mn-cs"/>
            </a:rPr>
            <a:t>　しかしながら、類似団体と比較して０．</a:t>
          </a:r>
          <a:r>
            <a:rPr lang="ja-JP" altLang="en-US" sz="1050" b="0" i="0" baseline="0">
              <a:solidFill>
                <a:schemeClr val="dk1"/>
              </a:solidFill>
              <a:latin typeface="+mn-lt"/>
              <a:ea typeface="+mn-ea"/>
              <a:cs typeface="+mn-cs"/>
            </a:rPr>
            <a:t>２</a:t>
          </a:r>
          <a:r>
            <a:rPr lang="ja-JP" altLang="ja-JP" sz="1050" b="0" i="0" baseline="0">
              <a:solidFill>
                <a:schemeClr val="dk1"/>
              </a:solidFill>
              <a:latin typeface="+mn-lt"/>
              <a:ea typeface="+mn-ea"/>
              <a:cs typeface="+mn-cs"/>
            </a:rPr>
            <a:t>ポイント高くなっており、平成２８年度以降は標準財政規模の縮小もあり、同比率は上昇に転じ、類似団体との差は広がっていく見込みのため、今後は起債発行額の上限を定めて、平準化を図りながら、比率の上昇を抑制していく。</a:t>
          </a:r>
          <a:endParaRPr lang="ja-JP" altLang="ja-JP" sz="105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163068</xdr:rowOff>
    </xdr:from>
    <xdr:to>
      <xdr:col>24</xdr:col>
      <xdr:colOff>558800</xdr:colOff>
      <xdr:row>42</xdr:row>
      <xdr:rowOff>35052</xdr:rowOff>
    </xdr:to>
    <xdr:cxnSp macro="">
      <xdr:nvCxnSpPr>
        <xdr:cNvPr id="375" name="直線コネクタ 374"/>
        <xdr:cNvCxnSpPr/>
      </xdr:nvCxnSpPr>
      <xdr:spPr>
        <a:xfrm flipV="1">
          <a:off x="16179800" y="719251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6"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35052</xdr:rowOff>
    </xdr:from>
    <xdr:to>
      <xdr:col>23</xdr:col>
      <xdr:colOff>406400</xdr:colOff>
      <xdr:row>42</xdr:row>
      <xdr:rowOff>73660</xdr:rowOff>
    </xdr:to>
    <xdr:cxnSp macro="">
      <xdr:nvCxnSpPr>
        <xdr:cNvPr id="378" name="直線コネクタ 377"/>
        <xdr:cNvCxnSpPr/>
      </xdr:nvCxnSpPr>
      <xdr:spPr>
        <a:xfrm flipV="1">
          <a:off x="15290800" y="72359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102616</xdr:rowOff>
    </xdr:to>
    <xdr:cxnSp macro="">
      <xdr:nvCxnSpPr>
        <xdr:cNvPr id="381" name="直線コネクタ 380"/>
        <xdr:cNvCxnSpPr/>
      </xdr:nvCxnSpPr>
      <xdr:spPr>
        <a:xfrm flipV="1">
          <a:off x="14401800" y="72745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102616</xdr:rowOff>
    </xdr:from>
    <xdr:to>
      <xdr:col>21</xdr:col>
      <xdr:colOff>0</xdr:colOff>
      <xdr:row>43</xdr:row>
      <xdr:rowOff>13208</xdr:rowOff>
    </xdr:to>
    <xdr:cxnSp macro="">
      <xdr:nvCxnSpPr>
        <xdr:cNvPr id="384" name="直線コネクタ 383"/>
        <xdr:cNvCxnSpPr/>
      </xdr:nvCxnSpPr>
      <xdr:spPr>
        <a:xfrm flipV="1">
          <a:off x="13512800" y="730351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6" name="テキスト ボックス 385"/>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8" name="テキスト ボックス 387"/>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112268</xdr:rowOff>
    </xdr:from>
    <xdr:to>
      <xdr:col>24</xdr:col>
      <xdr:colOff>609600</xdr:colOff>
      <xdr:row>42</xdr:row>
      <xdr:rowOff>42418</xdr:rowOff>
    </xdr:to>
    <xdr:sp macro="" textlink="">
      <xdr:nvSpPr>
        <xdr:cNvPr id="394" name="円/楕円 393"/>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84345</xdr:rowOff>
    </xdr:from>
    <xdr:ext cx="762000" cy="259045"/>
    <xdr:sp macro="" textlink="">
      <xdr:nvSpPr>
        <xdr:cNvPr id="395" name="公債費負担の状況該当値テキスト"/>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155702</xdr:rowOff>
    </xdr:from>
    <xdr:to>
      <xdr:col>23</xdr:col>
      <xdr:colOff>457200</xdr:colOff>
      <xdr:row>42</xdr:row>
      <xdr:rowOff>85852</xdr:rowOff>
    </xdr:to>
    <xdr:sp macro="" textlink="">
      <xdr:nvSpPr>
        <xdr:cNvPr id="396" name="円/楕円 395"/>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70629</xdr:rowOff>
    </xdr:from>
    <xdr:ext cx="736600" cy="259045"/>
    <xdr:sp macro="" textlink="">
      <xdr:nvSpPr>
        <xdr:cNvPr id="397" name="テキスト ボックス 396"/>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398" name="円/楕円 397"/>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99" name="テキスト ボックス 398"/>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51816</xdr:rowOff>
    </xdr:from>
    <xdr:to>
      <xdr:col>21</xdr:col>
      <xdr:colOff>50800</xdr:colOff>
      <xdr:row>42</xdr:row>
      <xdr:rowOff>153416</xdr:rowOff>
    </xdr:to>
    <xdr:sp macro="" textlink="">
      <xdr:nvSpPr>
        <xdr:cNvPr id="400" name="円/楕円 399"/>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163593</xdr:rowOff>
    </xdr:from>
    <xdr:ext cx="762000" cy="259045"/>
    <xdr:sp macro="" textlink="">
      <xdr:nvSpPr>
        <xdr:cNvPr id="401" name="テキスト ボックス 400"/>
        <xdr:cNvSpPr txBox="1"/>
      </xdr:nvSpPr>
      <xdr:spPr>
        <a:xfrm>
          <a:off x="14020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402" name="円/楕円 401"/>
        <xdr:cNvSpPr/>
      </xdr:nvSpPr>
      <xdr:spPr>
        <a:xfrm>
          <a:off x="13462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74185</xdr:rowOff>
    </xdr:from>
    <xdr:ext cx="762000" cy="259045"/>
    <xdr:sp macro="" textlink="">
      <xdr:nvSpPr>
        <xdr:cNvPr id="403" name="テキスト ボックス 402"/>
        <xdr:cNvSpPr txBox="1"/>
      </xdr:nvSpPr>
      <xdr:spPr>
        <a:xfrm>
          <a:off x="13131800" y="710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平成２１年度の７７．４％をピークに年々低下を続け、平成２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年度では</a:t>
          </a:r>
          <a:r>
            <a:rPr lang="ja-JP" altLang="en-US" sz="1100" b="0" i="0" baseline="0">
              <a:solidFill>
                <a:schemeClr val="dk1"/>
              </a:solidFill>
              <a:latin typeface="+mn-lt"/>
              <a:ea typeface="+mn-ea"/>
              <a:cs typeface="+mn-cs"/>
            </a:rPr>
            <a:t>１８</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％となった。これは、公営企業債等繰入見込額の減少、定員適正化計画に基づく職員数削減による退職手当負担見込額の減少、また</a:t>
          </a:r>
          <a:r>
            <a:rPr lang="ja-JP" altLang="en-US" sz="1100" b="0" i="0" baseline="0">
              <a:solidFill>
                <a:schemeClr val="dk1"/>
              </a:solidFill>
              <a:latin typeface="+mn-lt"/>
              <a:ea typeface="+mn-ea"/>
              <a:cs typeface="+mn-cs"/>
            </a:rPr>
            <a:t>一般会計等に係る地方債現在高</a:t>
          </a:r>
          <a:r>
            <a:rPr lang="ja-JP" altLang="ja-JP" sz="1100" b="0" i="0" baseline="0">
              <a:solidFill>
                <a:schemeClr val="dk1"/>
              </a:solidFill>
              <a:latin typeface="+mn-lt"/>
              <a:ea typeface="+mn-ea"/>
              <a:cs typeface="+mn-cs"/>
            </a:rPr>
            <a:t>の減少によるところが大きい。　　　　　　　　　　</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起債依存型の大型事業の償還が始まり、地方債残高が増加していく見込みとなっているほか、普通交付税の合併算定替終了に伴い標準財政規模が縮小していくことから、将来負担比率は上昇に転じる見込みとなっている。このため、今後の起債発行額の抑制や基金造成を図り、同比率の上昇に歯止めをかけ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125488</xdr:rowOff>
    </xdr:from>
    <xdr:to>
      <xdr:col>24</xdr:col>
      <xdr:colOff>558800</xdr:colOff>
      <xdr:row>15</xdr:row>
      <xdr:rowOff>13788</xdr:rowOff>
    </xdr:to>
    <xdr:cxnSp macro="">
      <xdr:nvCxnSpPr>
        <xdr:cNvPr id="439" name="直線コネクタ 438"/>
        <xdr:cNvCxnSpPr/>
      </xdr:nvCxnSpPr>
      <xdr:spPr>
        <a:xfrm flipV="1">
          <a:off x="16179800" y="2525788"/>
          <a:ext cx="8382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13788</xdr:rowOff>
    </xdr:from>
    <xdr:to>
      <xdr:col>23</xdr:col>
      <xdr:colOff>406400</xdr:colOff>
      <xdr:row>16</xdr:row>
      <xdr:rowOff>10100</xdr:rowOff>
    </xdr:to>
    <xdr:cxnSp macro="">
      <xdr:nvCxnSpPr>
        <xdr:cNvPr id="442" name="直線コネクタ 441"/>
        <xdr:cNvCxnSpPr/>
      </xdr:nvCxnSpPr>
      <xdr:spPr>
        <a:xfrm flipV="1">
          <a:off x="15290800" y="2585538"/>
          <a:ext cx="889000" cy="16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10100</xdr:rowOff>
    </xdr:from>
    <xdr:to>
      <xdr:col>22</xdr:col>
      <xdr:colOff>203200</xdr:colOff>
      <xdr:row>16</xdr:row>
      <xdr:rowOff>156029</xdr:rowOff>
    </xdr:to>
    <xdr:cxnSp macro="">
      <xdr:nvCxnSpPr>
        <xdr:cNvPr id="445" name="直線コネクタ 444"/>
        <xdr:cNvCxnSpPr/>
      </xdr:nvCxnSpPr>
      <xdr:spPr>
        <a:xfrm flipV="1">
          <a:off x="14401800" y="2753300"/>
          <a:ext cx="889000" cy="1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156029</xdr:rowOff>
    </xdr:from>
    <xdr:to>
      <xdr:col>21</xdr:col>
      <xdr:colOff>0</xdr:colOff>
      <xdr:row>17</xdr:row>
      <xdr:rowOff>107527</xdr:rowOff>
    </xdr:to>
    <xdr:cxnSp macro="">
      <xdr:nvCxnSpPr>
        <xdr:cNvPr id="448" name="直線コネクタ 447"/>
        <xdr:cNvCxnSpPr/>
      </xdr:nvCxnSpPr>
      <xdr:spPr>
        <a:xfrm flipV="1">
          <a:off x="13512800" y="2899229"/>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9" name="フローチャート : 判断 448"/>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50" name="テキスト ボックス 44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51" name="フローチャート : 判断 450"/>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2" name="テキスト ボックス 451"/>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74688</xdr:rowOff>
    </xdr:from>
    <xdr:to>
      <xdr:col>24</xdr:col>
      <xdr:colOff>609600</xdr:colOff>
      <xdr:row>15</xdr:row>
      <xdr:rowOff>4838</xdr:rowOff>
    </xdr:to>
    <xdr:sp macro="" textlink="">
      <xdr:nvSpPr>
        <xdr:cNvPr id="458" name="円/楕円 457"/>
        <xdr:cNvSpPr/>
      </xdr:nvSpPr>
      <xdr:spPr>
        <a:xfrm>
          <a:off x="16967200" y="24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46765</xdr:rowOff>
    </xdr:from>
    <xdr:ext cx="762000" cy="259045"/>
    <xdr:sp macro="" textlink="">
      <xdr:nvSpPr>
        <xdr:cNvPr id="459" name="将来負担の状況該当値テキスト"/>
        <xdr:cNvSpPr txBox="1"/>
      </xdr:nvSpPr>
      <xdr:spPr>
        <a:xfrm>
          <a:off x="17106900" y="244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134438</xdr:rowOff>
    </xdr:from>
    <xdr:to>
      <xdr:col>23</xdr:col>
      <xdr:colOff>457200</xdr:colOff>
      <xdr:row>15</xdr:row>
      <xdr:rowOff>64588</xdr:rowOff>
    </xdr:to>
    <xdr:sp macro="" textlink="">
      <xdr:nvSpPr>
        <xdr:cNvPr id="460" name="円/楕円 459"/>
        <xdr:cNvSpPr/>
      </xdr:nvSpPr>
      <xdr:spPr>
        <a:xfrm>
          <a:off x="16129000" y="2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49365</xdr:rowOff>
    </xdr:from>
    <xdr:ext cx="736600" cy="259045"/>
    <xdr:sp macro="" textlink="">
      <xdr:nvSpPr>
        <xdr:cNvPr id="461" name="テキスト ボックス 460"/>
        <xdr:cNvSpPr txBox="1"/>
      </xdr:nvSpPr>
      <xdr:spPr>
        <a:xfrm>
          <a:off x="15798800" y="2621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130750</xdr:rowOff>
    </xdr:from>
    <xdr:to>
      <xdr:col>22</xdr:col>
      <xdr:colOff>254000</xdr:colOff>
      <xdr:row>16</xdr:row>
      <xdr:rowOff>60900</xdr:rowOff>
    </xdr:to>
    <xdr:sp macro="" textlink="">
      <xdr:nvSpPr>
        <xdr:cNvPr id="462" name="円/楕円 461"/>
        <xdr:cNvSpPr/>
      </xdr:nvSpPr>
      <xdr:spPr>
        <a:xfrm>
          <a:off x="15240000" y="27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45677</xdr:rowOff>
    </xdr:from>
    <xdr:ext cx="762000" cy="259045"/>
    <xdr:sp macro="" textlink="">
      <xdr:nvSpPr>
        <xdr:cNvPr id="463" name="テキスト ボックス 462"/>
        <xdr:cNvSpPr txBox="1"/>
      </xdr:nvSpPr>
      <xdr:spPr>
        <a:xfrm>
          <a:off x="14909800" y="27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105229</xdr:rowOff>
    </xdr:from>
    <xdr:to>
      <xdr:col>21</xdr:col>
      <xdr:colOff>50800</xdr:colOff>
      <xdr:row>17</xdr:row>
      <xdr:rowOff>35379</xdr:rowOff>
    </xdr:to>
    <xdr:sp macro="" textlink="">
      <xdr:nvSpPr>
        <xdr:cNvPr id="464" name="円/楕円 463"/>
        <xdr:cNvSpPr/>
      </xdr:nvSpPr>
      <xdr:spPr>
        <a:xfrm>
          <a:off x="14351000" y="28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20156</xdr:rowOff>
    </xdr:from>
    <xdr:ext cx="762000" cy="259045"/>
    <xdr:sp macro="" textlink="">
      <xdr:nvSpPr>
        <xdr:cNvPr id="465" name="テキスト ボックス 464"/>
        <xdr:cNvSpPr txBox="1"/>
      </xdr:nvSpPr>
      <xdr:spPr>
        <a:xfrm>
          <a:off x="14020800" y="293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56727</xdr:rowOff>
    </xdr:from>
    <xdr:to>
      <xdr:col>19</xdr:col>
      <xdr:colOff>533400</xdr:colOff>
      <xdr:row>17</xdr:row>
      <xdr:rowOff>158327</xdr:rowOff>
    </xdr:to>
    <xdr:sp macro="" textlink="">
      <xdr:nvSpPr>
        <xdr:cNvPr id="466" name="円/楕円 465"/>
        <xdr:cNvSpPr/>
      </xdr:nvSpPr>
      <xdr:spPr>
        <a:xfrm>
          <a:off x="13462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143104</xdr:rowOff>
    </xdr:from>
    <xdr:ext cx="762000" cy="259045"/>
    <xdr:sp macro="" textlink="">
      <xdr:nvSpPr>
        <xdr:cNvPr id="467" name="テキスト ボックス 466"/>
        <xdr:cNvSpPr txBox="1"/>
      </xdr:nvSpPr>
      <xdr:spPr>
        <a:xfrm>
          <a:off x="13131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7,893
7,863
234.14
6,836,311
6,283,037
508,545
4,302,711
7,703,438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18.5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　 合併以来、定員適正化計画に基づき職員採用を５減１増としてきた結果、平成２</a:t>
          </a:r>
          <a:r>
            <a:rPr lang="ja-JP" altLang="en-US" sz="1100">
              <a:solidFill>
                <a:schemeClr val="dk1"/>
              </a:solidFill>
              <a:latin typeface="+mn-lt"/>
              <a:ea typeface="+mn-ea"/>
              <a:cs typeface="+mn-cs"/>
            </a:rPr>
            <a:t>６</a:t>
          </a:r>
          <a:r>
            <a:rPr lang="ja-JP" altLang="ja-JP" sz="1100">
              <a:solidFill>
                <a:schemeClr val="dk1"/>
              </a:solidFill>
              <a:latin typeface="+mn-lt"/>
              <a:ea typeface="+mn-ea"/>
              <a:cs typeface="+mn-cs"/>
            </a:rPr>
            <a:t>年度は、類似団体の平均より</a:t>
          </a:r>
          <a:r>
            <a:rPr lang="ja-JP" altLang="en-US" sz="1100">
              <a:solidFill>
                <a:schemeClr val="dk1"/>
              </a:solidFill>
              <a:latin typeface="+mn-lt"/>
              <a:ea typeface="+mn-ea"/>
              <a:cs typeface="+mn-cs"/>
            </a:rPr>
            <a:t>２</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０</a:t>
          </a:r>
          <a:r>
            <a:rPr lang="ja-JP" altLang="ja-JP" sz="1100">
              <a:solidFill>
                <a:schemeClr val="dk1"/>
              </a:solidFill>
              <a:latin typeface="+mn-lt"/>
              <a:ea typeface="+mn-ea"/>
              <a:cs typeface="+mn-cs"/>
            </a:rPr>
            <a:t>ポイント低い２１．</a:t>
          </a:r>
          <a:r>
            <a:rPr lang="ja-JP" altLang="en-US" sz="1100">
              <a:solidFill>
                <a:schemeClr val="dk1"/>
              </a:solidFill>
              <a:latin typeface="+mn-lt"/>
              <a:ea typeface="+mn-ea"/>
              <a:cs typeface="+mn-cs"/>
            </a:rPr>
            <a:t>６</a:t>
          </a:r>
          <a:r>
            <a:rPr lang="ja-JP" altLang="ja-JP" sz="1100">
              <a:solidFill>
                <a:schemeClr val="dk1"/>
              </a:solidFill>
              <a:latin typeface="+mn-lt"/>
              <a:ea typeface="+mn-ea"/>
              <a:cs typeface="+mn-cs"/>
            </a:rPr>
            <a:t>となった。</a:t>
          </a:r>
          <a:endParaRPr lang="ja-JP" altLang="ja-JP" sz="1400"/>
        </a:p>
        <a:p>
          <a:pPr rtl="0" eaLnBrk="1" fontAlgn="auto" latinLnBrk="0" hangingPunct="1"/>
          <a:r>
            <a:rPr lang="ja-JP" altLang="ja-JP" sz="1100">
              <a:solidFill>
                <a:schemeClr val="dk1"/>
              </a:solidFill>
              <a:latin typeface="+mn-lt"/>
              <a:ea typeface="+mn-ea"/>
              <a:cs typeface="+mn-cs"/>
            </a:rPr>
            <a:t>　今後も平成２８年度までは職員採用を５減１増として３４人減の９４人とし、その後は２減１増とする計画ではあるものの、引き続き定員適正化計画の着実な推進に努め、人件費の削減を図っていく。</a:t>
          </a:r>
          <a:endParaRPr lang="ja-JP" altLang="ja-JP" sz="1400"/>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36</xdr:row>
      <xdr:rowOff>90424</xdr:rowOff>
    </xdr:to>
    <xdr:cxnSp macro="">
      <xdr:nvCxnSpPr>
        <xdr:cNvPr id="62" name="直線コネクタ 61"/>
        <xdr:cNvCxnSpPr/>
      </xdr:nvCxnSpPr>
      <xdr:spPr>
        <a:xfrm flipV="1">
          <a:off x="3987800" y="6258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90424</xdr:rowOff>
    </xdr:from>
    <xdr:to>
      <xdr:col>5</xdr:col>
      <xdr:colOff>549275</xdr:colOff>
      <xdr:row>36</xdr:row>
      <xdr:rowOff>94996</xdr:rowOff>
    </xdr:to>
    <xdr:cxnSp macro="">
      <xdr:nvCxnSpPr>
        <xdr:cNvPr id="65" name="直線コネクタ 64"/>
        <xdr:cNvCxnSpPr/>
      </xdr:nvCxnSpPr>
      <xdr:spPr>
        <a:xfrm flipV="1">
          <a:off x="3098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94996</xdr:rowOff>
    </xdr:from>
    <xdr:to>
      <xdr:col>4</xdr:col>
      <xdr:colOff>346075</xdr:colOff>
      <xdr:row>37</xdr:row>
      <xdr:rowOff>37846</xdr:rowOff>
    </xdr:to>
    <xdr:cxnSp macro="">
      <xdr:nvCxnSpPr>
        <xdr:cNvPr id="68" name="直線コネクタ 67"/>
        <xdr:cNvCxnSpPr/>
      </xdr:nvCxnSpPr>
      <xdr:spPr>
        <a:xfrm flipV="1">
          <a:off x="2209800" y="62671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37</xdr:row>
      <xdr:rowOff>37846</xdr:rowOff>
    </xdr:to>
    <xdr:cxnSp macro="">
      <xdr:nvCxnSpPr>
        <xdr:cNvPr id="71" name="直線コネクタ 70"/>
        <xdr:cNvCxnSpPr/>
      </xdr:nvCxnSpPr>
      <xdr:spPr>
        <a:xfrm>
          <a:off x="1320800" y="62534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35052</xdr:rowOff>
    </xdr:from>
    <xdr:to>
      <xdr:col>7</xdr:col>
      <xdr:colOff>66675</xdr:colOff>
      <xdr:row>36</xdr:row>
      <xdr:rowOff>136652</xdr:rowOff>
    </xdr:to>
    <xdr:sp macro="" textlink="">
      <xdr:nvSpPr>
        <xdr:cNvPr id="81" name="円/楕円 80"/>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51579</xdr:rowOff>
    </xdr:from>
    <xdr:ext cx="762000" cy="259045"/>
    <xdr:sp macro="" textlink="">
      <xdr:nvSpPr>
        <xdr:cNvPr id="82"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39624</xdr:rowOff>
    </xdr:from>
    <xdr:to>
      <xdr:col>5</xdr:col>
      <xdr:colOff>600075</xdr:colOff>
      <xdr:row>36</xdr:row>
      <xdr:rowOff>141224</xdr:rowOff>
    </xdr:to>
    <xdr:sp macro="" textlink="">
      <xdr:nvSpPr>
        <xdr:cNvPr id="83" name="円/楕円 82"/>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151401</xdr:rowOff>
    </xdr:from>
    <xdr:ext cx="736600" cy="259045"/>
    <xdr:sp macro="" textlink="">
      <xdr:nvSpPr>
        <xdr:cNvPr id="84" name="テキスト ボックス 83"/>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44196</xdr:rowOff>
    </xdr:from>
    <xdr:to>
      <xdr:col>4</xdr:col>
      <xdr:colOff>396875</xdr:colOff>
      <xdr:row>36</xdr:row>
      <xdr:rowOff>145796</xdr:rowOff>
    </xdr:to>
    <xdr:sp macro="" textlink="">
      <xdr:nvSpPr>
        <xdr:cNvPr id="85" name="円/楕円 84"/>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155973</xdr:rowOff>
    </xdr:from>
    <xdr:ext cx="762000" cy="259045"/>
    <xdr:sp macro="" textlink="">
      <xdr:nvSpPr>
        <xdr:cNvPr id="86" name="テキスト ボックス 85"/>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158496</xdr:rowOff>
    </xdr:from>
    <xdr:to>
      <xdr:col>3</xdr:col>
      <xdr:colOff>193675</xdr:colOff>
      <xdr:row>37</xdr:row>
      <xdr:rowOff>88646</xdr:rowOff>
    </xdr:to>
    <xdr:sp macro="" textlink="">
      <xdr:nvSpPr>
        <xdr:cNvPr id="87" name="円/楕円 86"/>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73423</xdr:rowOff>
    </xdr:from>
    <xdr:ext cx="762000" cy="259045"/>
    <xdr:sp macro="" textlink="">
      <xdr:nvSpPr>
        <xdr:cNvPr id="88" name="テキスト ボックス 87"/>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89" name="円/楕円 88"/>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0" name="テキスト ボックス 89"/>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latin typeface="+mn-lt"/>
              <a:ea typeface="+mn-ea"/>
              <a:cs typeface="+mn-cs"/>
            </a:rPr>
            <a:t>　平成２２年度以降は類似団体の平均を上回</a:t>
          </a:r>
          <a:r>
            <a:rPr lang="ja-JP" altLang="en-US" sz="1100" baseline="0">
              <a:solidFill>
                <a:schemeClr val="dk1"/>
              </a:solidFill>
              <a:latin typeface="+mn-lt"/>
              <a:ea typeface="+mn-ea"/>
              <a:cs typeface="+mn-cs"/>
            </a:rPr>
            <a:t>る状況が続いていたが</a:t>
          </a:r>
          <a:r>
            <a:rPr lang="ja-JP" altLang="ja-JP" sz="1100" baseline="0">
              <a:solidFill>
                <a:schemeClr val="dk1"/>
              </a:solidFill>
              <a:latin typeface="+mn-lt"/>
              <a:ea typeface="+mn-ea"/>
              <a:cs typeface="+mn-cs"/>
            </a:rPr>
            <a:t>、平成２</a:t>
          </a:r>
          <a:r>
            <a:rPr lang="ja-JP" altLang="en-US" sz="1100" baseline="0">
              <a:solidFill>
                <a:schemeClr val="dk1"/>
              </a:solidFill>
              <a:latin typeface="+mn-lt"/>
              <a:ea typeface="+mn-ea"/>
              <a:cs typeface="+mn-cs"/>
            </a:rPr>
            <a:t>６</a:t>
          </a:r>
          <a:r>
            <a:rPr lang="ja-JP" altLang="ja-JP" sz="1100" baseline="0">
              <a:solidFill>
                <a:schemeClr val="dk1"/>
              </a:solidFill>
              <a:latin typeface="+mn-lt"/>
              <a:ea typeface="+mn-ea"/>
              <a:cs typeface="+mn-cs"/>
            </a:rPr>
            <a:t>年度では０．</a:t>
          </a:r>
          <a:r>
            <a:rPr lang="ja-JP" altLang="en-US" sz="1100" baseline="0">
              <a:solidFill>
                <a:schemeClr val="dk1"/>
              </a:solidFill>
              <a:latin typeface="+mn-lt"/>
              <a:ea typeface="+mn-ea"/>
              <a:cs typeface="+mn-cs"/>
            </a:rPr>
            <a:t>４</a:t>
          </a:r>
          <a:r>
            <a:rPr lang="ja-JP" altLang="ja-JP" sz="1100" baseline="0">
              <a:solidFill>
                <a:schemeClr val="dk1"/>
              </a:solidFill>
              <a:latin typeface="+mn-lt"/>
              <a:ea typeface="+mn-ea"/>
              <a:cs typeface="+mn-cs"/>
            </a:rPr>
            <a:t>ポイント</a:t>
          </a:r>
          <a:r>
            <a:rPr lang="ja-JP" altLang="en-US" sz="1100" baseline="0">
              <a:solidFill>
                <a:schemeClr val="dk1"/>
              </a:solidFill>
              <a:latin typeface="+mn-lt"/>
              <a:ea typeface="+mn-ea"/>
              <a:cs typeface="+mn-cs"/>
            </a:rPr>
            <a:t>下</a:t>
          </a:r>
          <a:r>
            <a:rPr lang="ja-JP" altLang="ja-JP" sz="1100" baseline="0">
              <a:solidFill>
                <a:schemeClr val="dk1"/>
              </a:solidFill>
              <a:latin typeface="+mn-lt"/>
              <a:ea typeface="+mn-ea"/>
              <a:cs typeface="+mn-cs"/>
            </a:rPr>
            <a:t>回る結果となった。これは</a:t>
          </a:r>
          <a:r>
            <a:rPr lang="ja-JP" altLang="en-US" sz="1100" baseline="0">
              <a:solidFill>
                <a:schemeClr val="dk1"/>
              </a:solidFill>
              <a:latin typeface="+mn-lt"/>
              <a:ea typeface="+mn-ea"/>
              <a:cs typeface="+mn-cs"/>
            </a:rPr>
            <a:t>全庁的に旅費を伴う出張や事業に係る物品購入等の節減を行った効果によるものである。</a:t>
          </a:r>
          <a:endParaRPr lang="ja-JP" altLang="ja-JP" sz="1100">
            <a:solidFill>
              <a:schemeClr val="dk1"/>
            </a:solidFill>
            <a:latin typeface="+mn-lt"/>
            <a:ea typeface="+mn-ea"/>
            <a:cs typeface="+mn-cs"/>
          </a:endParaRPr>
        </a:p>
        <a:p>
          <a:pPr rtl="0" eaLnBrk="1" fontAlgn="base" latinLnBrk="0" hangingPunct="1"/>
          <a:r>
            <a:rPr lang="ja-JP" altLang="ja-JP" sz="1100" baseline="0">
              <a:solidFill>
                <a:schemeClr val="dk1"/>
              </a:solidFill>
              <a:latin typeface="+mn-lt"/>
              <a:ea typeface="+mn-ea"/>
              <a:cs typeface="+mn-cs"/>
            </a:rPr>
            <a:t>　今後も定員適正化計画の推進により、職員数の削減が続いていくことから、臨時職員の採用</a:t>
          </a:r>
          <a:r>
            <a:rPr lang="ja-JP" altLang="en-US" sz="1100" baseline="0">
              <a:solidFill>
                <a:schemeClr val="dk1"/>
              </a:solidFill>
              <a:latin typeface="+mn-lt"/>
              <a:ea typeface="+mn-ea"/>
              <a:cs typeface="+mn-cs"/>
            </a:rPr>
            <a:t>による賃金の</a:t>
          </a:r>
          <a:r>
            <a:rPr lang="ja-JP" altLang="ja-JP" sz="1100" baseline="0">
              <a:solidFill>
                <a:schemeClr val="dk1"/>
              </a:solidFill>
              <a:latin typeface="+mn-lt"/>
              <a:ea typeface="+mn-ea"/>
              <a:cs typeface="+mn-cs"/>
            </a:rPr>
            <a:t>増</a:t>
          </a:r>
          <a:r>
            <a:rPr lang="ja-JP" altLang="en-US" sz="1100" baseline="0">
              <a:solidFill>
                <a:schemeClr val="dk1"/>
              </a:solidFill>
              <a:latin typeface="+mn-lt"/>
              <a:ea typeface="+mn-ea"/>
              <a:cs typeface="+mn-cs"/>
            </a:rPr>
            <a:t>が</a:t>
          </a:r>
          <a:r>
            <a:rPr lang="ja-JP" altLang="ja-JP" sz="1100" baseline="0">
              <a:solidFill>
                <a:schemeClr val="dk1"/>
              </a:solidFill>
              <a:latin typeface="+mn-lt"/>
              <a:ea typeface="+mn-ea"/>
              <a:cs typeface="+mn-cs"/>
            </a:rPr>
            <a:t>見込まれるが、少子化に対応して保育所や小中学校などの公共施設の統廃合を推し進め、抑制に努める。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117856</xdr:rowOff>
    </xdr:from>
    <xdr:to>
      <xdr:col>24</xdr:col>
      <xdr:colOff>31750</xdr:colOff>
      <xdr:row>16</xdr:row>
      <xdr:rowOff>127000</xdr:rowOff>
    </xdr:to>
    <xdr:cxnSp macro="">
      <xdr:nvCxnSpPr>
        <xdr:cNvPr id="120" name="直線コネクタ 119"/>
        <xdr:cNvCxnSpPr/>
      </xdr:nvCxnSpPr>
      <xdr:spPr>
        <a:xfrm flipV="1">
          <a:off x="15671800" y="2861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85852</xdr:rowOff>
    </xdr:from>
    <xdr:to>
      <xdr:col>22</xdr:col>
      <xdr:colOff>565150</xdr:colOff>
      <xdr:row>16</xdr:row>
      <xdr:rowOff>127000</xdr:rowOff>
    </xdr:to>
    <xdr:cxnSp macro="">
      <xdr:nvCxnSpPr>
        <xdr:cNvPr id="123" name="直線コネクタ 122"/>
        <xdr:cNvCxnSpPr/>
      </xdr:nvCxnSpPr>
      <xdr:spPr>
        <a:xfrm>
          <a:off x="14782800" y="2829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85852</xdr:rowOff>
    </xdr:from>
    <xdr:to>
      <xdr:col>21</xdr:col>
      <xdr:colOff>361950</xdr:colOff>
      <xdr:row>16</xdr:row>
      <xdr:rowOff>122428</xdr:rowOff>
    </xdr:to>
    <xdr:cxnSp macro="">
      <xdr:nvCxnSpPr>
        <xdr:cNvPr id="126" name="直線コネクタ 125"/>
        <xdr:cNvCxnSpPr/>
      </xdr:nvCxnSpPr>
      <xdr:spPr>
        <a:xfrm flipV="1">
          <a:off x="13893800" y="2829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122428</xdr:rowOff>
    </xdr:to>
    <xdr:cxnSp macro="">
      <xdr:nvCxnSpPr>
        <xdr:cNvPr id="129" name="直線コネクタ 128"/>
        <xdr:cNvCxnSpPr/>
      </xdr:nvCxnSpPr>
      <xdr:spPr>
        <a:xfrm>
          <a:off x="13004800" y="2801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67056</xdr:rowOff>
    </xdr:from>
    <xdr:to>
      <xdr:col>24</xdr:col>
      <xdr:colOff>82550</xdr:colOff>
      <xdr:row>16</xdr:row>
      <xdr:rowOff>168656</xdr:rowOff>
    </xdr:to>
    <xdr:sp macro="" textlink="">
      <xdr:nvSpPr>
        <xdr:cNvPr id="139" name="円/楕円 138"/>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83583</xdr:rowOff>
    </xdr:from>
    <xdr:ext cx="762000" cy="259045"/>
    <xdr:sp macro="" textlink="">
      <xdr:nvSpPr>
        <xdr:cNvPr id="140" name="物件費該当値テキスト"/>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1" name="円/楕円 140"/>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42" name="テキスト ボックス 14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35052</xdr:rowOff>
    </xdr:from>
    <xdr:to>
      <xdr:col>21</xdr:col>
      <xdr:colOff>412750</xdr:colOff>
      <xdr:row>16</xdr:row>
      <xdr:rowOff>136652</xdr:rowOff>
    </xdr:to>
    <xdr:sp macro="" textlink="">
      <xdr:nvSpPr>
        <xdr:cNvPr id="143" name="円/楕円 142"/>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121429</xdr:rowOff>
    </xdr:from>
    <xdr:ext cx="762000" cy="259045"/>
    <xdr:sp macro="" textlink="">
      <xdr:nvSpPr>
        <xdr:cNvPr id="144" name="テキスト ボックス 143"/>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71628</xdr:rowOff>
    </xdr:from>
    <xdr:to>
      <xdr:col>20</xdr:col>
      <xdr:colOff>209550</xdr:colOff>
      <xdr:row>17</xdr:row>
      <xdr:rowOff>1778</xdr:rowOff>
    </xdr:to>
    <xdr:sp macro="" textlink="">
      <xdr:nvSpPr>
        <xdr:cNvPr id="145" name="円/楕円 144"/>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46" name="テキスト ボックス 14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47" name="円/楕円 146"/>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48" name="テキスト ボックス 147"/>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050">
              <a:solidFill>
                <a:schemeClr val="dk1"/>
              </a:solidFill>
              <a:latin typeface="+mn-lt"/>
              <a:ea typeface="+mn-ea"/>
              <a:cs typeface="+mn-cs"/>
            </a:rPr>
            <a:t>　</a:t>
          </a:r>
          <a:r>
            <a:rPr lang="ja-JP" altLang="ja-JP" sz="1050">
              <a:solidFill>
                <a:schemeClr val="dk1"/>
              </a:solidFill>
              <a:latin typeface="+mn-lt"/>
              <a:ea typeface="+mn-ea"/>
              <a:cs typeface="+mn-cs"/>
            </a:rPr>
            <a:t>合併時から</a:t>
          </a:r>
          <a:r>
            <a:rPr lang="ja-JP" altLang="en-US" sz="1050">
              <a:solidFill>
                <a:schemeClr val="dk1"/>
              </a:solidFill>
              <a:latin typeface="+mn-lt"/>
              <a:ea typeface="+mn-ea"/>
              <a:cs typeface="+mn-cs"/>
            </a:rPr>
            <a:t>平成２２年度までは</a:t>
          </a:r>
          <a:r>
            <a:rPr lang="ja-JP" altLang="ja-JP" sz="1050">
              <a:solidFill>
                <a:schemeClr val="dk1"/>
              </a:solidFill>
              <a:latin typeface="+mn-lt"/>
              <a:ea typeface="+mn-ea"/>
              <a:cs typeface="+mn-cs"/>
            </a:rPr>
            <a:t>３．３～３．６の間を推移してきていたが、平成２３年度からは４．２と類似団体と比較して高止まりして</a:t>
          </a:r>
          <a:r>
            <a:rPr lang="ja-JP" altLang="en-US" sz="1050">
              <a:solidFill>
                <a:schemeClr val="dk1"/>
              </a:solidFill>
              <a:latin typeface="+mn-lt"/>
              <a:ea typeface="+mn-ea"/>
              <a:cs typeface="+mn-cs"/>
            </a:rPr>
            <a:t>おり、平成２６年度では０．１ポイント上昇して４．３となった。</a:t>
          </a:r>
          <a:r>
            <a:rPr lang="ja-JP" altLang="ja-JP" sz="1050">
              <a:solidFill>
                <a:schemeClr val="dk1"/>
              </a:solidFill>
              <a:latin typeface="+mn-lt"/>
              <a:ea typeface="+mn-ea"/>
              <a:cs typeface="+mn-cs"/>
            </a:rPr>
            <a:t>これは自立支援給付費や日中一時支援事業などの社会福祉関係扶助費が大きく伸びたことが主要因となっている。</a:t>
          </a:r>
        </a:p>
        <a:p>
          <a:pPr rtl="0" eaLnBrk="1" fontAlgn="auto" latinLnBrk="0" hangingPunct="1"/>
          <a:r>
            <a:rPr lang="ja-JP" altLang="ja-JP" sz="1050">
              <a:solidFill>
                <a:schemeClr val="dk1"/>
              </a:solidFill>
              <a:latin typeface="+mn-lt"/>
              <a:ea typeface="+mn-ea"/>
              <a:cs typeface="+mn-cs"/>
            </a:rPr>
            <a:t>　　今後も医療給付事業の拡大や児童福祉関係などの社会福祉関係扶助費の伸びが想定されることから、扶助費は増加していくと見込まれている。</a:t>
          </a:r>
        </a:p>
        <a:p>
          <a:pPr rtl="0" eaLnBrk="1" fontAlgn="auto" latinLnBrk="0" hangingPunct="1"/>
          <a:r>
            <a:rPr lang="ja-JP" altLang="ja-JP" sz="1050">
              <a:solidFill>
                <a:schemeClr val="dk1"/>
              </a:solidFill>
              <a:latin typeface="+mn-lt"/>
              <a:ea typeface="+mn-ea"/>
              <a:cs typeface="+mn-cs"/>
            </a:rPr>
            <a:t>　また扶助費については国等の福祉政策による影響が大きく、今後の政策の展開によっては大幅な増となることも予想される。</a:t>
          </a:r>
          <a:endParaRPr lang="ja-JP" altLang="ja-JP" sz="1050"/>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88900</xdr:rowOff>
    </xdr:to>
    <xdr:cxnSp macro="">
      <xdr:nvCxnSpPr>
        <xdr:cNvPr id="181" name="直線コネクタ 180"/>
        <xdr:cNvCxnSpPr/>
      </xdr:nvCxnSpPr>
      <xdr:spPr>
        <a:xfrm>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69850</xdr:rowOff>
    </xdr:to>
    <xdr:cxnSp macro="">
      <xdr:nvCxnSpPr>
        <xdr:cNvPr id="184" name="直線コネクタ 183"/>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69850</xdr:rowOff>
    </xdr:to>
    <xdr:cxnSp macro="">
      <xdr:nvCxnSpPr>
        <xdr:cNvPr id="187" name="直線コネクタ 186"/>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55</xdr:row>
      <xdr:rowOff>69850</xdr:rowOff>
    </xdr:to>
    <xdr:cxnSp macro="">
      <xdr:nvCxnSpPr>
        <xdr:cNvPr id="190" name="直線コネクタ 189"/>
        <xdr:cNvCxnSpPr/>
      </xdr:nvCxnSpPr>
      <xdr:spPr>
        <a:xfrm>
          <a:off x="1320800" y="9328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0" name="円/楕円 199"/>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10177</xdr:rowOff>
    </xdr:from>
    <xdr:ext cx="762000" cy="259045"/>
    <xdr:sp macro="" textlink="">
      <xdr:nvSpPr>
        <xdr:cNvPr id="201" name="扶助費該当値テキスト"/>
        <xdr:cNvSpPr txBox="1"/>
      </xdr:nvSpPr>
      <xdr:spPr>
        <a:xfrm>
          <a:off x="49149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2" name="円/楕円 201"/>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3" name="テキスト ボックス 20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4" name="円/楕円 203"/>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05" name="テキスト ボックス 204"/>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06" name="円/楕円 205"/>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07" name="テキスト ボックス 20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8" name="円/楕円 207"/>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105427</xdr:rowOff>
    </xdr:from>
    <xdr:ext cx="762000" cy="259045"/>
    <xdr:sp macro="" textlink="">
      <xdr:nvSpPr>
        <xdr:cNvPr id="209" name="テキスト ボックス 208"/>
        <xdr:cNvSpPr txBox="1"/>
      </xdr:nvSpPr>
      <xdr:spPr>
        <a:xfrm>
          <a:off x="939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a:solidFill>
                <a:schemeClr val="dk1"/>
              </a:solidFill>
              <a:latin typeface="+mn-lt"/>
              <a:ea typeface="+mn-ea"/>
              <a:cs typeface="+mn-cs"/>
            </a:rPr>
            <a:t>　公営企業会計における建設事業に伴い借り入れた起債の償還費に対する繰出金が高止まりしていることから、類似団体の平均を大きく上回っている。</a:t>
          </a:r>
          <a:endParaRPr lang="ja-JP" altLang="ja-JP" sz="1050"/>
        </a:p>
        <a:p>
          <a:pPr rtl="0" eaLnBrk="1" fontAlgn="auto" latinLnBrk="0" hangingPunct="1"/>
          <a:r>
            <a:rPr lang="ja-JP" altLang="ja-JP" sz="1050">
              <a:solidFill>
                <a:schemeClr val="dk1"/>
              </a:solidFill>
              <a:latin typeface="+mn-lt"/>
              <a:ea typeface="+mn-ea"/>
              <a:cs typeface="+mn-cs"/>
            </a:rPr>
            <a:t>　下水道事業は公共下水、農業集落排水、漁業集落排水、合併処理浄化槽の全ての公営企業で建設事業が終了したことから、今後は繰出金が微減していくが、簡易水道事業で配水管敷設替等の大型事業が</a:t>
          </a:r>
          <a:r>
            <a:rPr lang="ja-JP" altLang="en-US" sz="1050">
              <a:solidFill>
                <a:schemeClr val="dk1"/>
              </a:solidFill>
              <a:latin typeface="+mn-lt"/>
              <a:ea typeface="+mn-ea"/>
              <a:cs typeface="+mn-cs"/>
            </a:rPr>
            <a:t>平成２８年度まで計画されている</a:t>
          </a:r>
          <a:r>
            <a:rPr lang="ja-JP" altLang="ja-JP" sz="1050">
              <a:solidFill>
                <a:schemeClr val="dk1"/>
              </a:solidFill>
              <a:latin typeface="+mn-lt"/>
              <a:ea typeface="+mn-ea"/>
              <a:cs typeface="+mn-cs"/>
            </a:rPr>
            <a:t>ことから、繰出金全体では、</a:t>
          </a:r>
          <a:r>
            <a:rPr lang="ja-JP" altLang="en-US" sz="1050">
              <a:solidFill>
                <a:schemeClr val="dk1"/>
              </a:solidFill>
              <a:latin typeface="+mn-lt"/>
              <a:ea typeface="+mn-ea"/>
              <a:cs typeface="+mn-cs"/>
            </a:rPr>
            <a:t>ほぼ横ばい</a:t>
          </a:r>
          <a:r>
            <a:rPr lang="ja-JP" altLang="ja-JP" sz="1050">
              <a:solidFill>
                <a:schemeClr val="dk1"/>
              </a:solidFill>
              <a:latin typeface="+mn-lt"/>
              <a:ea typeface="+mn-ea"/>
              <a:cs typeface="+mn-cs"/>
            </a:rPr>
            <a:t>で推移していく見込みとなっている。</a:t>
          </a:r>
          <a:endParaRPr lang="ja-JP" altLang="ja-JP" sz="1050"/>
        </a:p>
        <a:p>
          <a:pPr rtl="0" eaLnBrk="1" fontAlgn="auto" latinLnBrk="0" hangingPunct="1"/>
          <a:r>
            <a:rPr lang="ja-JP" altLang="ja-JP" sz="1050">
              <a:solidFill>
                <a:schemeClr val="dk1"/>
              </a:solidFill>
              <a:latin typeface="+mn-lt"/>
              <a:ea typeface="+mn-ea"/>
              <a:cs typeface="+mn-cs"/>
            </a:rPr>
            <a:t>　今後は繰出基準外支出について厳しく審査し、使用料の見直しなどにより繰出金の抑制に努めていく。</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92710</xdr:rowOff>
    </xdr:from>
    <xdr:to>
      <xdr:col>24</xdr:col>
      <xdr:colOff>31750</xdr:colOff>
      <xdr:row>59</xdr:row>
      <xdr:rowOff>144145</xdr:rowOff>
    </xdr:to>
    <xdr:cxnSp macro="">
      <xdr:nvCxnSpPr>
        <xdr:cNvPr id="237" name="直線コネクタ 236"/>
        <xdr:cNvCxnSpPr/>
      </xdr:nvCxnSpPr>
      <xdr:spPr>
        <a:xfrm>
          <a:off x="15671800" y="102082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81280</xdr:rowOff>
    </xdr:from>
    <xdr:to>
      <xdr:col>22</xdr:col>
      <xdr:colOff>565150</xdr:colOff>
      <xdr:row>59</xdr:row>
      <xdr:rowOff>92710</xdr:rowOff>
    </xdr:to>
    <xdr:cxnSp macro="">
      <xdr:nvCxnSpPr>
        <xdr:cNvPr id="240" name="直線コネクタ 239"/>
        <xdr:cNvCxnSpPr/>
      </xdr:nvCxnSpPr>
      <xdr:spPr>
        <a:xfrm>
          <a:off x="14782800" y="101968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xdr:rowOff>
    </xdr:from>
    <xdr:to>
      <xdr:col>21</xdr:col>
      <xdr:colOff>361950</xdr:colOff>
      <xdr:row>59</xdr:row>
      <xdr:rowOff>81280</xdr:rowOff>
    </xdr:to>
    <xdr:cxnSp macro="">
      <xdr:nvCxnSpPr>
        <xdr:cNvPr id="243" name="直線コネクタ 242"/>
        <xdr:cNvCxnSpPr/>
      </xdr:nvCxnSpPr>
      <xdr:spPr>
        <a:xfrm>
          <a:off x="13893800" y="101168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121285</xdr:rowOff>
    </xdr:from>
    <xdr:to>
      <xdr:col>20</xdr:col>
      <xdr:colOff>158750</xdr:colOff>
      <xdr:row>59</xdr:row>
      <xdr:rowOff>1270</xdr:rowOff>
    </xdr:to>
    <xdr:cxnSp macro="">
      <xdr:nvCxnSpPr>
        <xdr:cNvPr id="246" name="直線コネクタ 245"/>
        <xdr:cNvCxnSpPr/>
      </xdr:nvCxnSpPr>
      <xdr:spPr>
        <a:xfrm>
          <a:off x="13004800" y="100653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93345</xdr:rowOff>
    </xdr:from>
    <xdr:to>
      <xdr:col>24</xdr:col>
      <xdr:colOff>82550</xdr:colOff>
      <xdr:row>60</xdr:row>
      <xdr:rowOff>23495</xdr:rowOff>
    </xdr:to>
    <xdr:sp macro="" textlink="">
      <xdr:nvSpPr>
        <xdr:cNvPr id="256" name="円/楕円 255"/>
        <xdr:cNvSpPr/>
      </xdr:nvSpPr>
      <xdr:spPr>
        <a:xfrm>
          <a:off x="164592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65422</xdr:rowOff>
    </xdr:from>
    <xdr:ext cx="762000" cy="259045"/>
    <xdr:sp macro="" textlink="">
      <xdr:nvSpPr>
        <xdr:cNvPr id="257" name="その他該当値テキスト"/>
        <xdr:cNvSpPr txBox="1"/>
      </xdr:nvSpPr>
      <xdr:spPr>
        <a:xfrm>
          <a:off x="165989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41910</xdr:rowOff>
    </xdr:from>
    <xdr:to>
      <xdr:col>22</xdr:col>
      <xdr:colOff>615950</xdr:colOff>
      <xdr:row>59</xdr:row>
      <xdr:rowOff>143510</xdr:rowOff>
    </xdr:to>
    <xdr:sp macro="" textlink="">
      <xdr:nvSpPr>
        <xdr:cNvPr id="258" name="円/楕円 257"/>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128287</xdr:rowOff>
    </xdr:from>
    <xdr:ext cx="736600" cy="259045"/>
    <xdr:sp macro="" textlink="">
      <xdr:nvSpPr>
        <xdr:cNvPr id="259" name="テキスト ボックス 258"/>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30480</xdr:rowOff>
    </xdr:from>
    <xdr:to>
      <xdr:col>21</xdr:col>
      <xdr:colOff>412750</xdr:colOff>
      <xdr:row>59</xdr:row>
      <xdr:rowOff>132080</xdr:rowOff>
    </xdr:to>
    <xdr:sp macro="" textlink="">
      <xdr:nvSpPr>
        <xdr:cNvPr id="260" name="円/楕円 259"/>
        <xdr:cNvSpPr/>
      </xdr:nvSpPr>
      <xdr:spPr>
        <a:xfrm>
          <a:off x="14732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116857</xdr:rowOff>
    </xdr:from>
    <xdr:ext cx="762000" cy="259045"/>
    <xdr:sp macro="" textlink="">
      <xdr:nvSpPr>
        <xdr:cNvPr id="261" name="テキスト ボックス 260"/>
        <xdr:cNvSpPr txBox="1"/>
      </xdr:nvSpPr>
      <xdr:spPr>
        <a:xfrm>
          <a:off x="144018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121920</xdr:rowOff>
    </xdr:from>
    <xdr:to>
      <xdr:col>20</xdr:col>
      <xdr:colOff>209550</xdr:colOff>
      <xdr:row>59</xdr:row>
      <xdr:rowOff>52070</xdr:rowOff>
    </xdr:to>
    <xdr:sp macro="" textlink="">
      <xdr:nvSpPr>
        <xdr:cNvPr id="262" name="円/楕円 261"/>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36847</xdr:rowOff>
    </xdr:from>
    <xdr:ext cx="762000" cy="259045"/>
    <xdr:sp macro="" textlink="">
      <xdr:nvSpPr>
        <xdr:cNvPr id="263" name="テキスト ボックス 262"/>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70485</xdr:rowOff>
    </xdr:from>
    <xdr:to>
      <xdr:col>19</xdr:col>
      <xdr:colOff>6350</xdr:colOff>
      <xdr:row>59</xdr:row>
      <xdr:rowOff>635</xdr:rowOff>
    </xdr:to>
    <xdr:sp macro="" textlink="">
      <xdr:nvSpPr>
        <xdr:cNvPr id="264" name="円/楕円 263"/>
        <xdr:cNvSpPr/>
      </xdr:nvSpPr>
      <xdr:spPr>
        <a:xfrm>
          <a:off x="12954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156862</xdr:rowOff>
    </xdr:from>
    <xdr:ext cx="762000" cy="259045"/>
    <xdr:sp macro="" textlink="">
      <xdr:nvSpPr>
        <xdr:cNvPr id="265" name="テキスト ボックス 264"/>
        <xdr:cNvSpPr txBox="1"/>
      </xdr:nvSpPr>
      <xdr:spPr>
        <a:xfrm>
          <a:off x="12623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合併時から類似団体の平均を下回っていて、平成２</a:t>
          </a:r>
          <a:r>
            <a:rPr lang="ja-JP" altLang="en-US" sz="1100">
              <a:solidFill>
                <a:schemeClr val="dk1"/>
              </a:solidFill>
              <a:latin typeface="+mn-lt"/>
              <a:ea typeface="+mn-ea"/>
              <a:cs typeface="+mn-cs"/>
            </a:rPr>
            <a:t>６</a:t>
          </a:r>
          <a:r>
            <a:rPr lang="ja-JP" altLang="ja-JP" sz="1100">
              <a:solidFill>
                <a:schemeClr val="dk1"/>
              </a:solidFill>
              <a:latin typeface="+mn-lt"/>
              <a:ea typeface="+mn-ea"/>
              <a:cs typeface="+mn-cs"/>
            </a:rPr>
            <a:t>年度では２．</a:t>
          </a:r>
          <a:r>
            <a:rPr lang="ja-JP" altLang="en-US" sz="1100">
              <a:solidFill>
                <a:schemeClr val="dk1"/>
              </a:solidFill>
              <a:latin typeface="+mn-lt"/>
              <a:ea typeface="+mn-ea"/>
              <a:cs typeface="+mn-cs"/>
            </a:rPr>
            <a:t>６</a:t>
          </a:r>
          <a:r>
            <a:rPr lang="ja-JP" altLang="ja-JP" sz="1100">
              <a:solidFill>
                <a:schemeClr val="dk1"/>
              </a:solidFill>
              <a:latin typeface="+mn-lt"/>
              <a:ea typeface="+mn-ea"/>
              <a:cs typeface="+mn-cs"/>
            </a:rPr>
            <a:t>ポイント下回っている。平成２３年度に各種団体への町単独補助金の見直しを行っているが、今後も引き続き見直しを行うとことにしている。</a:t>
          </a:r>
          <a:endParaRPr lang="ja-JP" altLang="ja-JP" sz="1400"/>
        </a:p>
        <a:p>
          <a:r>
            <a:rPr lang="ja-JP" altLang="ja-JP" sz="1100">
              <a:solidFill>
                <a:schemeClr val="dk1"/>
              </a:solidFill>
              <a:latin typeface="+mn-lt"/>
              <a:ea typeface="+mn-ea"/>
              <a:cs typeface="+mn-cs"/>
            </a:rPr>
            <a:t>　また、今後の同比率の動向は、産業振興策としての単独補助金や一部事務組合の負担金の増減に左右されることから、各種事務事業の動向を注視しながら可能なかぎりの縮減を求めていく。</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38826</xdr:rowOff>
    </xdr:from>
    <xdr:to>
      <xdr:col>24</xdr:col>
      <xdr:colOff>31750</xdr:colOff>
      <xdr:row>36</xdr:row>
      <xdr:rowOff>78014</xdr:rowOff>
    </xdr:to>
    <xdr:cxnSp macro="">
      <xdr:nvCxnSpPr>
        <xdr:cNvPr id="299" name="直線コネクタ 298"/>
        <xdr:cNvCxnSpPr/>
      </xdr:nvCxnSpPr>
      <xdr:spPr>
        <a:xfrm>
          <a:off x="15671800" y="621102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38826</xdr:rowOff>
    </xdr:from>
    <xdr:to>
      <xdr:col>22</xdr:col>
      <xdr:colOff>565150</xdr:colOff>
      <xdr:row>36</xdr:row>
      <xdr:rowOff>64951</xdr:rowOff>
    </xdr:to>
    <xdr:cxnSp macro="">
      <xdr:nvCxnSpPr>
        <xdr:cNvPr id="302" name="直線コネクタ 301"/>
        <xdr:cNvCxnSpPr/>
      </xdr:nvCxnSpPr>
      <xdr:spPr>
        <a:xfrm flipV="1">
          <a:off x="14782800" y="6211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64951</xdr:rowOff>
    </xdr:from>
    <xdr:to>
      <xdr:col>21</xdr:col>
      <xdr:colOff>361950</xdr:colOff>
      <xdr:row>36</xdr:row>
      <xdr:rowOff>117203</xdr:rowOff>
    </xdr:to>
    <xdr:cxnSp macro="">
      <xdr:nvCxnSpPr>
        <xdr:cNvPr id="305" name="直線コネクタ 304"/>
        <xdr:cNvCxnSpPr/>
      </xdr:nvCxnSpPr>
      <xdr:spPr>
        <a:xfrm flipV="1">
          <a:off x="13893800" y="62371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45357</xdr:rowOff>
    </xdr:from>
    <xdr:to>
      <xdr:col>20</xdr:col>
      <xdr:colOff>158750</xdr:colOff>
      <xdr:row>36</xdr:row>
      <xdr:rowOff>117203</xdr:rowOff>
    </xdr:to>
    <xdr:cxnSp macro="">
      <xdr:nvCxnSpPr>
        <xdr:cNvPr id="308" name="直線コネクタ 307"/>
        <xdr:cNvCxnSpPr/>
      </xdr:nvCxnSpPr>
      <xdr:spPr>
        <a:xfrm>
          <a:off x="13004800" y="621755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27214</xdr:rowOff>
    </xdr:from>
    <xdr:to>
      <xdr:col>24</xdr:col>
      <xdr:colOff>82550</xdr:colOff>
      <xdr:row>36</xdr:row>
      <xdr:rowOff>128814</xdr:rowOff>
    </xdr:to>
    <xdr:sp macro="" textlink="">
      <xdr:nvSpPr>
        <xdr:cNvPr id="318" name="円/楕円 317"/>
        <xdr:cNvSpPr/>
      </xdr:nvSpPr>
      <xdr:spPr>
        <a:xfrm>
          <a:off x="16459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43741</xdr:rowOff>
    </xdr:from>
    <xdr:ext cx="762000" cy="259045"/>
    <xdr:sp macro="" textlink="">
      <xdr:nvSpPr>
        <xdr:cNvPr id="319" name="補助費等該当値テキスト"/>
        <xdr:cNvSpPr txBox="1"/>
      </xdr:nvSpPr>
      <xdr:spPr>
        <a:xfrm>
          <a:off x="16598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159476</xdr:rowOff>
    </xdr:from>
    <xdr:to>
      <xdr:col>22</xdr:col>
      <xdr:colOff>615950</xdr:colOff>
      <xdr:row>36</xdr:row>
      <xdr:rowOff>89626</xdr:rowOff>
    </xdr:to>
    <xdr:sp macro="" textlink="">
      <xdr:nvSpPr>
        <xdr:cNvPr id="320" name="円/楕円 319"/>
        <xdr:cNvSpPr/>
      </xdr:nvSpPr>
      <xdr:spPr>
        <a:xfrm>
          <a:off x="15621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99803</xdr:rowOff>
    </xdr:from>
    <xdr:ext cx="736600" cy="259045"/>
    <xdr:sp macro="" textlink="">
      <xdr:nvSpPr>
        <xdr:cNvPr id="321" name="テキスト ボックス 320"/>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14151</xdr:rowOff>
    </xdr:from>
    <xdr:to>
      <xdr:col>21</xdr:col>
      <xdr:colOff>412750</xdr:colOff>
      <xdr:row>36</xdr:row>
      <xdr:rowOff>115751</xdr:rowOff>
    </xdr:to>
    <xdr:sp macro="" textlink="">
      <xdr:nvSpPr>
        <xdr:cNvPr id="322" name="円/楕円 321"/>
        <xdr:cNvSpPr/>
      </xdr:nvSpPr>
      <xdr:spPr>
        <a:xfrm>
          <a:off x="14732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125928</xdr:rowOff>
    </xdr:from>
    <xdr:ext cx="762000" cy="259045"/>
    <xdr:sp macro="" textlink="">
      <xdr:nvSpPr>
        <xdr:cNvPr id="323" name="テキスト ボックス 322"/>
        <xdr:cNvSpPr txBox="1"/>
      </xdr:nvSpPr>
      <xdr:spPr>
        <a:xfrm>
          <a:off x="14401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66403</xdr:rowOff>
    </xdr:from>
    <xdr:to>
      <xdr:col>20</xdr:col>
      <xdr:colOff>209550</xdr:colOff>
      <xdr:row>36</xdr:row>
      <xdr:rowOff>168003</xdr:rowOff>
    </xdr:to>
    <xdr:sp macro="" textlink="">
      <xdr:nvSpPr>
        <xdr:cNvPr id="324" name="円/楕円 323"/>
        <xdr:cNvSpPr/>
      </xdr:nvSpPr>
      <xdr:spPr>
        <a:xfrm>
          <a:off x="13843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6730</xdr:rowOff>
    </xdr:from>
    <xdr:ext cx="762000" cy="259045"/>
    <xdr:sp macro="" textlink="">
      <xdr:nvSpPr>
        <xdr:cNvPr id="325" name="テキスト ボックス 324"/>
        <xdr:cNvSpPr txBox="1"/>
      </xdr:nvSpPr>
      <xdr:spPr>
        <a:xfrm>
          <a:off x="13512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26" name="円/楕円 325"/>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106334</xdr:rowOff>
    </xdr:from>
    <xdr:ext cx="762000" cy="259045"/>
    <xdr:sp macro="" textlink="">
      <xdr:nvSpPr>
        <xdr:cNvPr id="327" name="テキスト ボックス 326"/>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　旧町村時代の起債償還額は、平成１９年度がピークであったが、同年以降減少を続けて平成２２年度では比率が１７．６まで低下した。</a:t>
          </a:r>
          <a:endParaRPr lang="ja-JP" altLang="ja-JP" sz="1400"/>
        </a:p>
        <a:p>
          <a:pPr rtl="0" eaLnBrk="1" fontAlgn="auto" latinLnBrk="0" hangingPunct="1"/>
          <a:r>
            <a:rPr lang="ja-JP" altLang="ja-JP" sz="1100">
              <a:solidFill>
                <a:schemeClr val="dk1"/>
              </a:solidFill>
              <a:latin typeface="+mn-lt"/>
              <a:ea typeface="+mn-ea"/>
              <a:cs typeface="+mn-cs"/>
            </a:rPr>
            <a:t>　平成２３年度以降は合併後の大型事業である統合小学校建設や新庁舎建設の元金償還が始まった</a:t>
          </a:r>
          <a:r>
            <a:rPr lang="ja-JP" altLang="en-US" sz="1100">
              <a:solidFill>
                <a:schemeClr val="dk1"/>
              </a:solidFill>
              <a:latin typeface="+mn-lt"/>
              <a:ea typeface="+mn-ea"/>
              <a:cs typeface="+mn-cs"/>
            </a:rPr>
            <a:t>一方で</a:t>
          </a:r>
          <a:r>
            <a:rPr lang="ja-JP" altLang="ja-JP" sz="1100">
              <a:solidFill>
                <a:schemeClr val="dk1"/>
              </a:solidFill>
              <a:latin typeface="+mn-lt"/>
              <a:ea typeface="+mn-ea"/>
              <a:cs typeface="+mn-cs"/>
            </a:rPr>
            <a:t>償還終了したものもあり、</a:t>
          </a:r>
          <a:r>
            <a:rPr lang="ja-JP" altLang="en-US" sz="1100">
              <a:solidFill>
                <a:schemeClr val="dk1"/>
              </a:solidFill>
              <a:latin typeface="+mn-lt"/>
              <a:ea typeface="+mn-ea"/>
              <a:cs typeface="+mn-cs"/>
            </a:rPr>
            <a:t>総体として平成２６年度では０．１ポイント上昇し</a:t>
          </a:r>
          <a:r>
            <a:rPr lang="ja-JP" altLang="ja-JP" sz="1100">
              <a:solidFill>
                <a:schemeClr val="dk1"/>
              </a:solidFill>
              <a:latin typeface="+mn-lt"/>
              <a:ea typeface="+mn-ea"/>
              <a:cs typeface="+mn-cs"/>
            </a:rPr>
            <a:t>１８．</a:t>
          </a:r>
          <a:r>
            <a:rPr lang="ja-JP" altLang="en-US" sz="1100">
              <a:solidFill>
                <a:schemeClr val="dk1"/>
              </a:solidFill>
              <a:latin typeface="+mn-lt"/>
              <a:ea typeface="+mn-ea"/>
              <a:cs typeface="+mn-cs"/>
            </a:rPr>
            <a:t>９</a:t>
          </a:r>
          <a:r>
            <a:rPr lang="ja-JP" altLang="ja-JP" sz="1100">
              <a:solidFill>
                <a:schemeClr val="dk1"/>
              </a:solidFill>
              <a:latin typeface="+mn-lt"/>
              <a:ea typeface="+mn-ea"/>
              <a:cs typeface="+mn-cs"/>
            </a:rPr>
            <a:t>となった。</a:t>
          </a:r>
        </a:p>
        <a:p>
          <a:pPr rtl="0" eaLnBrk="1" fontAlgn="auto" latinLnBrk="0" hangingPunct="1"/>
          <a:r>
            <a:rPr lang="ja-JP" altLang="ja-JP" sz="1100">
              <a:solidFill>
                <a:schemeClr val="dk1"/>
              </a:solidFill>
              <a:latin typeface="+mn-lt"/>
              <a:ea typeface="+mn-ea"/>
              <a:cs typeface="+mn-cs"/>
            </a:rPr>
            <a:t>　</a:t>
          </a:r>
          <a:r>
            <a:rPr lang="ja-JP" altLang="ja-JP" sz="1100" baseline="0">
              <a:solidFill>
                <a:schemeClr val="dk1"/>
              </a:solidFill>
              <a:latin typeface="+mn-lt"/>
              <a:ea typeface="+mn-ea"/>
              <a:cs typeface="+mn-cs"/>
            </a:rPr>
            <a:t> </a:t>
          </a:r>
          <a:r>
            <a:rPr lang="ja-JP" altLang="ja-JP" sz="1100">
              <a:solidFill>
                <a:schemeClr val="dk1"/>
              </a:solidFill>
              <a:latin typeface="+mn-lt"/>
              <a:ea typeface="+mn-ea"/>
              <a:cs typeface="+mn-cs"/>
            </a:rPr>
            <a:t>今後は統合子ども園建設や防災対策事業の元金償還が始まることから、公債費支出が増加し比率が再び上昇していく見込みとなっているため、後年度の起債の平準化や起債の抑制を図っていく。</a:t>
          </a:r>
          <a:endParaRPr lang="ja-JP" altLang="ja-JP" sz="1400"/>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76708</xdr:rowOff>
    </xdr:to>
    <xdr:cxnSp macro="">
      <xdr:nvCxnSpPr>
        <xdr:cNvPr id="357" name="直線コネクタ 356"/>
        <xdr:cNvCxnSpPr/>
      </xdr:nvCxnSpPr>
      <xdr:spPr>
        <a:xfrm>
          <a:off x="3987800" y="134452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117856</xdr:rowOff>
    </xdr:to>
    <xdr:cxnSp macro="">
      <xdr:nvCxnSpPr>
        <xdr:cNvPr id="360" name="直線コネクタ 359"/>
        <xdr:cNvCxnSpPr/>
      </xdr:nvCxnSpPr>
      <xdr:spPr>
        <a:xfrm flipV="1">
          <a:off x="3098800" y="134452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78</xdr:row>
      <xdr:rowOff>117856</xdr:rowOff>
    </xdr:to>
    <xdr:cxnSp macro="">
      <xdr:nvCxnSpPr>
        <xdr:cNvPr id="363" name="直線コネクタ 362"/>
        <xdr:cNvCxnSpPr/>
      </xdr:nvCxnSpPr>
      <xdr:spPr>
        <a:xfrm>
          <a:off x="2209800" y="13490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17272</xdr:rowOff>
    </xdr:from>
    <xdr:to>
      <xdr:col>3</xdr:col>
      <xdr:colOff>142875</xdr:colOff>
      <xdr:row>78</xdr:row>
      <xdr:rowOff>117856</xdr:rowOff>
    </xdr:to>
    <xdr:cxnSp macro="">
      <xdr:nvCxnSpPr>
        <xdr:cNvPr id="366" name="直線コネクタ 365"/>
        <xdr:cNvCxnSpPr/>
      </xdr:nvCxnSpPr>
      <xdr:spPr>
        <a:xfrm>
          <a:off x="1320800" y="133903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76" name="円/楕円 375"/>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169435</xdr:rowOff>
    </xdr:from>
    <xdr:ext cx="762000" cy="259045"/>
    <xdr:sp macro="" textlink="">
      <xdr:nvSpPr>
        <xdr:cNvPr id="377"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21337</xdr:rowOff>
    </xdr:from>
    <xdr:to>
      <xdr:col>5</xdr:col>
      <xdr:colOff>600075</xdr:colOff>
      <xdr:row>78</xdr:row>
      <xdr:rowOff>122937</xdr:rowOff>
    </xdr:to>
    <xdr:sp macro="" textlink="">
      <xdr:nvSpPr>
        <xdr:cNvPr id="378" name="円/楕円 377"/>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9" name="テキスト ボックス 378"/>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80" name="円/楕円 379"/>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81" name="テキスト ボックス 380"/>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82" name="円/楕円 381"/>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7383</xdr:rowOff>
    </xdr:from>
    <xdr:ext cx="762000" cy="259045"/>
    <xdr:sp macro="" textlink="">
      <xdr:nvSpPr>
        <xdr:cNvPr id="383" name="テキスト ボックス 382"/>
        <xdr:cNvSpPr txBox="1"/>
      </xdr:nvSpPr>
      <xdr:spPr>
        <a:xfrm>
          <a:off x="1828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84" name="円/楕円 383"/>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85" name="テキスト ボックス 384"/>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latin typeface="+mn-lt"/>
              <a:ea typeface="+mn-ea"/>
              <a:cs typeface="+mn-cs"/>
            </a:rPr>
            <a:t>　</a:t>
          </a:r>
          <a:r>
            <a:rPr lang="ja-JP" altLang="ja-JP" sz="1100">
              <a:solidFill>
                <a:schemeClr val="dk1"/>
              </a:solidFill>
              <a:latin typeface="+mn-lt"/>
              <a:ea typeface="+mn-ea"/>
              <a:cs typeface="+mn-cs"/>
            </a:rPr>
            <a:t>経常収支比率の大きい順に人件費２１．</a:t>
          </a:r>
          <a:r>
            <a:rPr lang="ja-JP" altLang="en-US" sz="1100">
              <a:solidFill>
                <a:schemeClr val="dk1"/>
              </a:solidFill>
              <a:latin typeface="+mn-lt"/>
              <a:ea typeface="+mn-ea"/>
              <a:cs typeface="+mn-cs"/>
            </a:rPr>
            <a:t>６</a:t>
          </a:r>
          <a:r>
            <a:rPr lang="ja-JP" altLang="ja-JP" sz="1100">
              <a:solidFill>
                <a:schemeClr val="dk1"/>
              </a:solidFill>
              <a:latin typeface="+mn-lt"/>
              <a:ea typeface="+mn-ea"/>
              <a:cs typeface="+mn-cs"/>
            </a:rPr>
            <a:t>％、繰出金１３．</a:t>
          </a:r>
          <a:r>
            <a:rPr lang="ja-JP" altLang="en-US" sz="1100">
              <a:solidFill>
                <a:schemeClr val="dk1"/>
              </a:solidFill>
              <a:latin typeface="+mn-lt"/>
              <a:ea typeface="+mn-ea"/>
              <a:cs typeface="+mn-cs"/>
            </a:rPr>
            <a:t>７</a:t>
          </a:r>
          <a:r>
            <a:rPr lang="ja-JP" altLang="ja-JP" sz="1100">
              <a:solidFill>
                <a:schemeClr val="dk1"/>
              </a:solidFill>
              <a:latin typeface="+mn-lt"/>
              <a:ea typeface="+mn-ea"/>
              <a:cs typeface="+mn-cs"/>
            </a:rPr>
            <a:t>％、物件費１２．</a:t>
          </a:r>
          <a:r>
            <a:rPr lang="ja-JP" altLang="en-US" sz="1100">
              <a:solidFill>
                <a:schemeClr val="dk1"/>
              </a:solidFill>
              <a:latin typeface="+mn-lt"/>
              <a:ea typeface="+mn-ea"/>
              <a:cs typeface="+mn-cs"/>
            </a:rPr>
            <a:t>３</a:t>
          </a:r>
          <a:r>
            <a:rPr lang="ja-JP" altLang="ja-JP" sz="1100">
              <a:solidFill>
                <a:schemeClr val="dk1"/>
              </a:solidFill>
              <a:latin typeface="+mn-lt"/>
              <a:ea typeface="+mn-ea"/>
              <a:cs typeface="+mn-cs"/>
            </a:rPr>
            <a:t>％、補助費</a:t>
          </a:r>
          <a:r>
            <a:rPr lang="ja-JP" altLang="en-US" sz="1100">
              <a:solidFill>
                <a:schemeClr val="dk1"/>
              </a:solidFill>
              <a:latin typeface="+mn-lt"/>
              <a:ea typeface="+mn-ea"/>
              <a:cs typeface="+mn-cs"/>
            </a:rPr>
            <a:t>１０</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０</a:t>
          </a:r>
          <a:r>
            <a:rPr lang="ja-JP" altLang="ja-JP" sz="1100">
              <a:solidFill>
                <a:schemeClr val="dk1"/>
              </a:solidFill>
              <a:latin typeface="+mn-lt"/>
              <a:ea typeface="+mn-ea"/>
              <a:cs typeface="+mn-cs"/>
            </a:rPr>
            <a:t>％となっている。人件費</a:t>
          </a:r>
          <a:r>
            <a:rPr lang="ja-JP" altLang="en-US" sz="1100">
              <a:solidFill>
                <a:schemeClr val="dk1"/>
              </a:solidFill>
              <a:latin typeface="+mn-lt"/>
              <a:ea typeface="+mn-ea"/>
              <a:cs typeface="+mn-cs"/>
            </a:rPr>
            <a:t>、物件費及び</a:t>
          </a:r>
          <a:r>
            <a:rPr lang="ja-JP" altLang="ja-JP" sz="1100">
              <a:solidFill>
                <a:schemeClr val="dk1"/>
              </a:solidFill>
              <a:latin typeface="+mn-lt"/>
              <a:ea typeface="+mn-ea"/>
              <a:cs typeface="+mn-cs"/>
            </a:rPr>
            <a:t>補助費の比率は類似団体の平均を下回っているものの、繰出金が突出して大きく上回っており、下水道の加入率の向上と使用料の見直しが急務となっている。</a:t>
          </a:r>
        </a:p>
        <a:p>
          <a:pPr rtl="0" fontAlgn="base"/>
          <a:r>
            <a:rPr lang="ja-JP" altLang="ja-JP" sz="1100">
              <a:solidFill>
                <a:schemeClr val="dk1"/>
              </a:solidFill>
              <a:latin typeface="+mn-lt"/>
              <a:ea typeface="+mn-ea"/>
              <a:cs typeface="+mn-cs"/>
            </a:rPr>
            <a:t>　中期的にみれば人件費は減少傾向にあり、繰出金及び補助費は横ばい、物件費は微増で推移する見込みであるが、自主財源に乏しい当町にとっては、今後の臨時財政対策債を含む交付税の推移により同比率は大きく左右されるため、引き続き経常経費の縮減に努める。</a:t>
          </a:r>
          <a:endParaRPr lang="ja-JP" altLang="ja-JP" sz="1100" b="0" i="0" baseline="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60053</xdr:rowOff>
    </xdr:from>
    <xdr:to>
      <xdr:col>24</xdr:col>
      <xdr:colOff>31750</xdr:colOff>
      <xdr:row>75</xdr:row>
      <xdr:rowOff>102507</xdr:rowOff>
    </xdr:to>
    <xdr:cxnSp macro="">
      <xdr:nvCxnSpPr>
        <xdr:cNvPr id="420" name="直線コネクタ 419"/>
        <xdr:cNvCxnSpPr/>
      </xdr:nvCxnSpPr>
      <xdr:spPr>
        <a:xfrm>
          <a:off x="15671800" y="1291880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40459</xdr:rowOff>
    </xdr:from>
    <xdr:to>
      <xdr:col>22</xdr:col>
      <xdr:colOff>565150</xdr:colOff>
      <xdr:row>75</xdr:row>
      <xdr:rowOff>60053</xdr:rowOff>
    </xdr:to>
    <xdr:cxnSp macro="">
      <xdr:nvCxnSpPr>
        <xdr:cNvPr id="423" name="直線コネクタ 422"/>
        <xdr:cNvCxnSpPr/>
      </xdr:nvCxnSpPr>
      <xdr:spPr>
        <a:xfrm>
          <a:off x="14782800" y="128992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40459</xdr:rowOff>
    </xdr:from>
    <xdr:to>
      <xdr:col>21</xdr:col>
      <xdr:colOff>361950</xdr:colOff>
      <xdr:row>75</xdr:row>
      <xdr:rowOff>128633</xdr:rowOff>
    </xdr:to>
    <xdr:cxnSp macro="">
      <xdr:nvCxnSpPr>
        <xdr:cNvPr id="426" name="直線コネクタ 425"/>
        <xdr:cNvCxnSpPr/>
      </xdr:nvCxnSpPr>
      <xdr:spPr>
        <a:xfrm flipV="1">
          <a:off x="13893800" y="1289920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68217</xdr:rowOff>
    </xdr:from>
    <xdr:to>
      <xdr:col>20</xdr:col>
      <xdr:colOff>158750</xdr:colOff>
      <xdr:row>75</xdr:row>
      <xdr:rowOff>128633</xdr:rowOff>
    </xdr:to>
    <xdr:cxnSp macro="">
      <xdr:nvCxnSpPr>
        <xdr:cNvPr id="429" name="直線コネクタ 428"/>
        <xdr:cNvCxnSpPr/>
      </xdr:nvCxnSpPr>
      <xdr:spPr>
        <a:xfrm>
          <a:off x="13004800" y="12755517"/>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51707</xdr:rowOff>
    </xdr:from>
    <xdr:to>
      <xdr:col>24</xdr:col>
      <xdr:colOff>82550</xdr:colOff>
      <xdr:row>75</xdr:row>
      <xdr:rowOff>153307</xdr:rowOff>
    </xdr:to>
    <xdr:sp macro="" textlink="">
      <xdr:nvSpPr>
        <xdr:cNvPr id="439" name="円/楕円 438"/>
        <xdr:cNvSpPr/>
      </xdr:nvSpPr>
      <xdr:spPr>
        <a:xfrm>
          <a:off x="164592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23784</xdr:rowOff>
    </xdr:from>
    <xdr:ext cx="762000" cy="259045"/>
    <xdr:sp macro="" textlink="">
      <xdr:nvSpPr>
        <xdr:cNvPr id="440" name="公債費以外該当値テキスト"/>
        <xdr:cNvSpPr txBox="1"/>
      </xdr:nvSpPr>
      <xdr:spPr>
        <a:xfrm>
          <a:off x="165989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9253</xdr:rowOff>
    </xdr:from>
    <xdr:to>
      <xdr:col>22</xdr:col>
      <xdr:colOff>615950</xdr:colOff>
      <xdr:row>75</xdr:row>
      <xdr:rowOff>110853</xdr:rowOff>
    </xdr:to>
    <xdr:sp macro="" textlink="">
      <xdr:nvSpPr>
        <xdr:cNvPr id="441" name="円/楕円 440"/>
        <xdr:cNvSpPr/>
      </xdr:nvSpPr>
      <xdr:spPr>
        <a:xfrm>
          <a:off x="15621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95629</xdr:rowOff>
    </xdr:from>
    <xdr:ext cx="736600" cy="259045"/>
    <xdr:sp macro="" textlink="">
      <xdr:nvSpPr>
        <xdr:cNvPr id="442" name="テキスト ボックス 441"/>
        <xdr:cNvSpPr txBox="1"/>
      </xdr:nvSpPr>
      <xdr:spPr>
        <a:xfrm>
          <a:off x="15290800" y="12954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161109</xdr:rowOff>
    </xdr:from>
    <xdr:to>
      <xdr:col>21</xdr:col>
      <xdr:colOff>412750</xdr:colOff>
      <xdr:row>75</xdr:row>
      <xdr:rowOff>91259</xdr:rowOff>
    </xdr:to>
    <xdr:sp macro="" textlink="">
      <xdr:nvSpPr>
        <xdr:cNvPr id="443" name="円/楕円 442"/>
        <xdr:cNvSpPr/>
      </xdr:nvSpPr>
      <xdr:spPr>
        <a:xfrm>
          <a:off x="14732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76036</xdr:rowOff>
    </xdr:from>
    <xdr:ext cx="762000" cy="259045"/>
    <xdr:sp macro="" textlink="">
      <xdr:nvSpPr>
        <xdr:cNvPr id="444" name="テキスト ボックス 443"/>
        <xdr:cNvSpPr txBox="1"/>
      </xdr:nvSpPr>
      <xdr:spPr>
        <a:xfrm>
          <a:off x="14401800" y="1293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77833</xdr:rowOff>
    </xdr:from>
    <xdr:to>
      <xdr:col>20</xdr:col>
      <xdr:colOff>209550</xdr:colOff>
      <xdr:row>76</xdr:row>
      <xdr:rowOff>7984</xdr:rowOff>
    </xdr:to>
    <xdr:sp macro="" textlink="">
      <xdr:nvSpPr>
        <xdr:cNvPr id="445" name="円/楕円 444"/>
        <xdr:cNvSpPr/>
      </xdr:nvSpPr>
      <xdr:spPr>
        <a:xfrm>
          <a:off x="13843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164209</xdr:rowOff>
    </xdr:from>
    <xdr:ext cx="762000" cy="259045"/>
    <xdr:sp macro="" textlink="">
      <xdr:nvSpPr>
        <xdr:cNvPr id="446" name="テキスト ボックス 445"/>
        <xdr:cNvSpPr txBox="1"/>
      </xdr:nvSpPr>
      <xdr:spPr>
        <a:xfrm>
          <a:off x="13512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17417</xdr:rowOff>
    </xdr:from>
    <xdr:to>
      <xdr:col>19</xdr:col>
      <xdr:colOff>6350</xdr:colOff>
      <xdr:row>74</xdr:row>
      <xdr:rowOff>119017</xdr:rowOff>
    </xdr:to>
    <xdr:sp macro="" textlink="">
      <xdr:nvSpPr>
        <xdr:cNvPr id="447" name="円/楕円 446"/>
        <xdr:cNvSpPr/>
      </xdr:nvSpPr>
      <xdr:spPr>
        <a:xfrm>
          <a:off x="12954000" y="127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129194</xdr:rowOff>
    </xdr:from>
    <xdr:ext cx="762000" cy="259045"/>
    <xdr:sp macro="" textlink="">
      <xdr:nvSpPr>
        <xdr:cNvPr id="448" name="テキスト ボックス 447"/>
        <xdr:cNvSpPr txBox="1"/>
      </xdr:nvSpPr>
      <xdr:spPr>
        <a:xfrm>
          <a:off x="12623800" y="12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秋田県八峰町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53307</xdr:rowOff>
    </xdr:from>
    <xdr:to>
      <xdr:col>4</xdr:col>
      <xdr:colOff>1117600</xdr:colOff>
      <xdr:row>17</xdr:row>
      <xdr:rowOff>82116</xdr:rowOff>
    </xdr:to>
    <xdr:cxnSp macro="">
      <xdr:nvCxnSpPr>
        <xdr:cNvPr id="46" name="直線コネクタ 45"/>
        <xdr:cNvCxnSpPr/>
      </xdr:nvCxnSpPr>
      <xdr:spPr bwMode="auto">
        <a:xfrm flipV="1">
          <a:off x="5003800" y="3015582"/>
          <a:ext cx="647700" cy="2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44500</xdr:rowOff>
    </xdr:from>
    <xdr:to>
      <xdr:col>4</xdr:col>
      <xdr:colOff>469900</xdr:colOff>
      <xdr:row>17</xdr:row>
      <xdr:rowOff>82116</xdr:rowOff>
    </xdr:to>
    <xdr:cxnSp macro="">
      <xdr:nvCxnSpPr>
        <xdr:cNvPr id="49" name="直線コネクタ 48"/>
        <xdr:cNvCxnSpPr/>
      </xdr:nvCxnSpPr>
      <xdr:spPr bwMode="auto">
        <a:xfrm>
          <a:off x="4305300" y="3006775"/>
          <a:ext cx="698500" cy="37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11896</xdr:rowOff>
    </xdr:from>
    <xdr:to>
      <xdr:col>3</xdr:col>
      <xdr:colOff>904875</xdr:colOff>
      <xdr:row>17</xdr:row>
      <xdr:rowOff>44500</xdr:rowOff>
    </xdr:to>
    <xdr:cxnSp macro="">
      <xdr:nvCxnSpPr>
        <xdr:cNvPr id="52" name="直線コネクタ 51"/>
        <xdr:cNvCxnSpPr/>
      </xdr:nvCxnSpPr>
      <xdr:spPr bwMode="auto">
        <a:xfrm>
          <a:off x="3606800" y="2974171"/>
          <a:ext cx="698500" cy="32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11896</xdr:rowOff>
    </xdr:from>
    <xdr:to>
      <xdr:col>3</xdr:col>
      <xdr:colOff>206375</xdr:colOff>
      <xdr:row>17</xdr:row>
      <xdr:rowOff>79127</xdr:rowOff>
    </xdr:to>
    <xdr:cxnSp macro="">
      <xdr:nvCxnSpPr>
        <xdr:cNvPr id="55" name="直線コネクタ 54"/>
        <xdr:cNvCxnSpPr/>
      </xdr:nvCxnSpPr>
      <xdr:spPr bwMode="auto">
        <a:xfrm flipV="1">
          <a:off x="2908300" y="2974171"/>
          <a:ext cx="698500" cy="67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2507</xdr:rowOff>
    </xdr:from>
    <xdr:to>
      <xdr:col>5</xdr:col>
      <xdr:colOff>34925</xdr:colOff>
      <xdr:row>17</xdr:row>
      <xdr:rowOff>104107</xdr:rowOff>
    </xdr:to>
    <xdr:sp macro="" textlink="">
      <xdr:nvSpPr>
        <xdr:cNvPr id="65" name="円/楕円 64"/>
        <xdr:cNvSpPr/>
      </xdr:nvSpPr>
      <xdr:spPr bwMode="auto">
        <a:xfrm>
          <a:off x="5600700" y="296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146034</xdr:rowOff>
    </xdr:from>
    <xdr:ext cx="762000" cy="259045"/>
    <xdr:sp macro="" textlink="">
      <xdr:nvSpPr>
        <xdr:cNvPr id="66" name="人口1人当たり決算額の推移該当値テキスト130"/>
        <xdr:cNvSpPr txBox="1"/>
      </xdr:nvSpPr>
      <xdr:spPr>
        <a:xfrm>
          <a:off x="5740400" y="29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161,228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31316</xdr:rowOff>
    </xdr:from>
    <xdr:to>
      <xdr:col>4</xdr:col>
      <xdr:colOff>520700</xdr:colOff>
      <xdr:row>17</xdr:row>
      <xdr:rowOff>132916</xdr:rowOff>
    </xdr:to>
    <xdr:sp macro="" textlink="">
      <xdr:nvSpPr>
        <xdr:cNvPr id="67" name="円/楕円 66"/>
        <xdr:cNvSpPr/>
      </xdr:nvSpPr>
      <xdr:spPr bwMode="auto">
        <a:xfrm>
          <a:off x="4953000" y="299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117693</xdr:rowOff>
    </xdr:from>
    <xdr:ext cx="736600" cy="259045"/>
    <xdr:sp macro="" textlink="">
      <xdr:nvSpPr>
        <xdr:cNvPr id="68" name="テキスト ボックス 67"/>
        <xdr:cNvSpPr txBox="1"/>
      </xdr:nvSpPr>
      <xdr:spPr>
        <a:xfrm>
          <a:off x="4622800" y="3079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156,187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165150</xdr:rowOff>
    </xdr:from>
    <xdr:to>
      <xdr:col>3</xdr:col>
      <xdr:colOff>955675</xdr:colOff>
      <xdr:row>17</xdr:row>
      <xdr:rowOff>95300</xdr:rowOff>
    </xdr:to>
    <xdr:sp macro="" textlink="">
      <xdr:nvSpPr>
        <xdr:cNvPr id="69" name="円/楕円 68"/>
        <xdr:cNvSpPr/>
      </xdr:nvSpPr>
      <xdr:spPr bwMode="auto">
        <a:xfrm>
          <a:off x="4254500" y="2955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80077</xdr:rowOff>
    </xdr:from>
    <xdr:ext cx="762000" cy="259045"/>
    <xdr:sp macro="" textlink="">
      <xdr:nvSpPr>
        <xdr:cNvPr id="70" name="テキスト ボックス 69"/>
        <xdr:cNvSpPr txBox="1"/>
      </xdr:nvSpPr>
      <xdr:spPr>
        <a:xfrm>
          <a:off x="3924300" y="304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162,769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132546</xdr:rowOff>
    </xdr:from>
    <xdr:to>
      <xdr:col>3</xdr:col>
      <xdr:colOff>257175</xdr:colOff>
      <xdr:row>17</xdr:row>
      <xdr:rowOff>62696</xdr:rowOff>
    </xdr:to>
    <xdr:sp macro="" textlink="">
      <xdr:nvSpPr>
        <xdr:cNvPr id="71" name="円/楕円 70"/>
        <xdr:cNvSpPr/>
      </xdr:nvSpPr>
      <xdr:spPr bwMode="auto">
        <a:xfrm>
          <a:off x="3556000" y="292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47473</xdr:rowOff>
    </xdr:from>
    <xdr:ext cx="762000" cy="259045"/>
    <xdr:sp macro="" textlink="">
      <xdr:nvSpPr>
        <xdr:cNvPr id="72" name="テキスト ボックス 71"/>
        <xdr:cNvSpPr txBox="1"/>
      </xdr:nvSpPr>
      <xdr:spPr>
        <a:xfrm>
          <a:off x="3225800" y="300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168,474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28327</xdr:rowOff>
    </xdr:from>
    <xdr:to>
      <xdr:col>2</xdr:col>
      <xdr:colOff>692150</xdr:colOff>
      <xdr:row>17</xdr:row>
      <xdr:rowOff>129927</xdr:rowOff>
    </xdr:to>
    <xdr:sp macro="" textlink="">
      <xdr:nvSpPr>
        <xdr:cNvPr id="73" name="円/楕円 72"/>
        <xdr:cNvSpPr/>
      </xdr:nvSpPr>
      <xdr:spPr bwMode="auto">
        <a:xfrm>
          <a:off x="2857500" y="2990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114704</xdr:rowOff>
    </xdr:from>
    <xdr:ext cx="762000" cy="259045"/>
    <xdr:sp macro="" textlink="">
      <xdr:nvSpPr>
        <xdr:cNvPr id="74" name="テキスト ボックス 73"/>
        <xdr:cNvSpPr txBox="1"/>
      </xdr:nvSpPr>
      <xdr:spPr>
        <a:xfrm>
          <a:off x="2527300" y="307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100229</xdr:rowOff>
    </xdr:from>
    <xdr:to>
      <xdr:col>4</xdr:col>
      <xdr:colOff>1117600</xdr:colOff>
      <xdr:row>35</xdr:row>
      <xdr:rowOff>106476</xdr:rowOff>
    </xdr:to>
    <xdr:cxnSp macro="">
      <xdr:nvCxnSpPr>
        <xdr:cNvPr id="107" name="直線コネクタ 106"/>
        <xdr:cNvCxnSpPr/>
      </xdr:nvCxnSpPr>
      <xdr:spPr bwMode="auto">
        <a:xfrm flipV="1">
          <a:off x="5003800" y="6710579"/>
          <a:ext cx="647700" cy="6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326416</xdr:rowOff>
    </xdr:from>
    <xdr:to>
      <xdr:col>4</xdr:col>
      <xdr:colOff>469900</xdr:colOff>
      <xdr:row>35</xdr:row>
      <xdr:rowOff>106476</xdr:rowOff>
    </xdr:to>
    <xdr:cxnSp macro="">
      <xdr:nvCxnSpPr>
        <xdr:cNvPr id="110" name="直線コネクタ 109"/>
        <xdr:cNvCxnSpPr/>
      </xdr:nvCxnSpPr>
      <xdr:spPr bwMode="auto">
        <a:xfrm>
          <a:off x="4305300" y="6593866"/>
          <a:ext cx="698500" cy="122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326416</xdr:rowOff>
    </xdr:from>
    <xdr:to>
      <xdr:col>3</xdr:col>
      <xdr:colOff>904875</xdr:colOff>
      <xdr:row>34</xdr:row>
      <xdr:rowOff>340449</xdr:rowOff>
    </xdr:to>
    <xdr:cxnSp macro="">
      <xdr:nvCxnSpPr>
        <xdr:cNvPr id="113" name="直線コネクタ 112"/>
        <xdr:cNvCxnSpPr/>
      </xdr:nvCxnSpPr>
      <xdr:spPr bwMode="auto">
        <a:xfrm flipV="1">
          <a:off x="3606800" y="6593866"/>
          <a:ext cx="698500" cy="14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325907</xdr:rowOff>
    </xdr:from>
    <xdr:to>
      <xdr:col>3</xdr:col>
      <xdr:colOff>206375</xdr:colOff>
      <xdr:row>34</xdr:row>
      <xdr:rowOff>340449</xdr:rowOff>
    </xdr:to>
    <xdr:cxnSp macro="">
      <xdr:nvCxnSpPr>
        <xdr:cNvPr id="116" name="直線コネクタ 115"/>
        <xdr:cNvCxnSpPr/>
      </xdr:nvCxnSpPr>
      <xdr:spPr bwMode="auto">
        <a:xfrm>
          <a:off x="2908300" y="6593357"/>
          <a:ext cx="698500" cy="14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49429</xdr:rowOff>
    </xdr:from>
    <xdr:to>
      <xdr:col>5</xdr:col>
      <xdr:colOff>34925</xdr:colOff>
      <xdr:row>35</xdr:row>
      <xdr:rowOff>151029</xdr:rowOff>
    </xdr:to>
    <xdr:sp macro="" textlink="">
      <xdr:nvSpPr>
        <xdr:cNvPr id="126" name="円/楕円 125"/>
        <xdr:cNvSpPr/>
      </xdr:nvSpPr>
      <xdr:spPr bwMode="auto">
        <a:xfrm>
          <a:off x="5600700" y="665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21506</xdr:rowOff>
    </xdr:from>
    <xdr:ext cx="762000" cy="259045"/>
    <xdr:sp macro="" textlink="">
      <xdr:nvSpPr>
        <xdr:cNvPr id="127" name="人口1人当たり決算額の推移該当値テキスト445"/>
        <xdr:cNvSpPr txBox="1"/>
      </xdr:nvSpPr>
      <xdr:spPr>
        <a:xfrm>
          <a:off x="5740400" y="663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55676</xdr:rowOff>
    </xdr:from>
    <xdr:to>
      <xdr:col>4</xdr:col>
      <xdr:colOff>520700</xdr:colOff>
      <xdr:row>35</xdr:row>
      <xdr:rowOff>157276</xdr:rowOff>
    </xdr:to>
    <xdr:sp macro="" textlink="">
      <xdr:nvSpPr>
        <xdr:cNvPr id="128" name="円/楕円 127"/>
        <xdr:cNvSpPr/>
      </xdr:nvSpPr>
      <xdr:spPr bwMode="auto">
        <a:xfrm>
          <a:off x="4953000" y="6666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142053</xdr:rowOff>
    </xdr:from>
    <xdr:ext cx="736600" cy="259045"/>
    <xdr:sp macro="" textlink="">
      <xdr:nvSpPr>
        <xdr:cNvPr id="129" name="テキスト ボックス 128"/>
        <xdr:cNvSpPr txBox="1"/>
      </xdr:nvSpPr>
      <xdr:spPr>
        <a:xfrm>
          <a:off x="4622800" y="6752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275616</xdr:rowOff>
    </xdr:from>
    <xdr:to>
      <xdr:col>3</xdr:col>
      <xdr:colOff>955675</xdr:colOff>
      <xdr:row>35</xdr:row>
      <xdr:rowOff>34316</xdr:rowOff>
    </xdr:to>
    <xdr:sp macro="" textlink="">
      <xdr:nvSpPr>
        <xdr:cNvPr id="130" name="円/楕円 129"/>
        <xdr:cNvSpPr/>
      </xdr:nvSpPr>
      <xdr:spPr bwMode="auto">
        <a:xfrm>
          <a:off x="4254500" y="6543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44492</xdr:rowOff>
    </xdr:from>
    <xdr:ext cx="762000" cy="259045"/>
    <xdr:sp macro="" textlink="">
      <xdr:nvSpPr>
        <xdr:cNvPr id="131" name="テキスト ボックス 130"/>
        <xdr:cNvSpPr txBox="1"/>
      </xdr:nvSpPr>
      <xdr:spPr>
        <a:xfrm>
          <a:off x="3924300" y="63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45,798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289649</xdr:rowOff>
    </xdr:from>
    <xdr:to>
      <xdr:col>3</xdr:col>
      <xdr:colOff>257175</xdr:colOff>
      <xdr:row>35</xdr:row>
      <xdr:rowOff>48349</xdr:rowOff>
    </xdr:to>
    <xdr:sp macro="" textlink="">
      <xdr:nvSpPr>
        <xdr:cNvPr id="132" name="円/楕円 131"/>
        <xdr:cNvSpPr/>
      </xdr:nvSpPr>
      <xdr:spPr bwMode="auto">
        <a:xfrm>
          <a:off x="3556000" y="655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33126</xdr:rowOff>
    </xdr:from>
    <xdr:ext cx="762000" cy="259045"/>
    <xdr:sp macro="" textlink="">
      <xdr:nvSpPr>
        <xdr:cNvPr id="133" name="テキスト ボックス 132"/>
        <xdr:cNvSpPr txBox="1"/>
      </xdr:nvSpPr>
      <xdr:spPr>
        <a:xfrm>
          <a:off x="3225800" y="664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44,693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275107</xdr:rowOff>
    </xdr:from>
    <xdr:to>
      <xdr:col>2</xdr:col>
      <xdr:colOff>692150</xdr:colOff>
      <xdr:row>35</xdr:row>
      <xdr:rowOff>33807</xdr:rowOff>
    </xdr:to>
    <xdr:sp macro="" textlink="">
      <xdr:nvSpPr>
        <xdr:cNvPr id="134" name="円/楕円 133"/>
        <xdr:cNvSpPr/>
      </xdr:nvSpPr>
      <xdr:spPr bwMode="auto">
        <a:xfrm>
          <a:off x="2857500" y="6542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18584</xdr:rowOff>
    </xdr:from>
    <xdr:ext cx="762000" cy="259045"/>
    <xdr:sp macro="" textlink="">
      <xdr:nvSpPr>
        <xdr:cNvPr id="135" name="テキスト ボックス 134"/>
        <xdr:cNvSpPr txBox="1"/>
      </xdr:nvSpPr>
      <xdr:spPr>
        <a:xfrm>
          <a:off x="2527300" y="66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　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年度において、財政調整基金に</a:t>
          </a:r>
          <a:r>
            <a:rPr lang="ja-JP" altLang="en-US" sz="1100" b="0" i="0" baseline="0">
              <a:solidFill>
                <a:schemeClr val="dk1"/>
              </a:solidFill>
              <a:latin typeface="+mn-lt"/>
              <a:ea typeface="+mn-ea"/>
              <a:cs typeface="+mn-cs"/>
            </a:rPr>
            <a:t>１４８</a:t>
          </a:r>
          <a:r>
            <a:rPr lang="ja-JP" altLang="ja-JP" sz="1100" b="0" i="0" baseline="0">
              <a:solidFill>
                <a:schemeClr val="dk1"/>
              </a:solidFill>
              <a:latin typeface="+mn-lt"/>
              <a:ea typeface="+mn-ea"/>
              <a:cs typeface="+mn-cs"/>
            </a:rPr>
            <a:t>百万円積み増したことにより、基金残高は前年を上回った。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実質収支は</a:t>
          </a:r>
          <a:r>
            <a:rPr lang="ja-JP" altLang="en-US" sz="1100" b="0" i="0" baseline="0">
              <a:solidFill>
                <a:schemeClr val="dk1"/>
              </a:solidFill>
              <a:latin typeface="+mn-lt"/>
              <a:ea typeface="+mn-ea"/>
              <a:cs typeface="+mn-cs"/>
            </a:rPr>
            <a:t>５０９</a:t>
          </a:r>
          <a:r>
            <a:rPr lang="ja-JP" altLang="ja-JP" sz="1100" b="0" i="0" baseline="0">
              <a:solidFill>
                <a:schemeClr val="dk1"/>
              </a:solidFill>
              <a:latin typeface="+mn-lt"/>
              <a:ea typeface="+mn-ea"/>
              <a:cs typeface="+mn-cs"/>
            </a:rPr>
            <a:t>百万円で前年比</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５百万円増となり、前年を０．</a:t>
          </a:r>
          <a:r>
            <a:rPr lang="ja-JP" altLang="en-US" sz="1100" b="0" i="0" baseline="0">
              <a:solidFill>
                <a:schemeClr val="dk1"/>
              </a:solidFill>
              <a:latin typeface="+mn-lt"/>
              <a:ea typeface="+mn-ea"/>
              <a:cs typeface="+mn-cs"/>
            </a:rPr>
            <a:t>９７</a:t>
          </a:r>
          <a:r>
            <a:rPr lang="ja-JP" altLang="ja-JP" sz="1100" b="0" i="0" baseline="0">
              <a:solidFill>
                <a:schemeClr val="dk1"/>
              </a:solidFill>
              <a:latin typeface="+mn-lt"/>
              <a:ea typeface="+mn-ea"/>
              <a:cs typeface="+mn-cs"/>
            </a:rPr>
            <a:t>ポイント上回った。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実質単年度収支が前年を</a:t>
          </a:r>
          <a:r>
            <a:rPr lang="ja-JP" altLang="en-US" sz="1100" b="0" i="0" baseline="0">
              <a:solidFill>
                <a:schemeClr val="dk1"/>
              </a:solidFill>
              <a:latin typeface="+mn-lt"/>
              <a:ea typeface="+mn-ea"/>
              <a:cs typeface="+mn-cs"/>
            </a:rPr>
            <a:t>下</a:t>
          </a:r>
          <a:r>
            <a:rPr lang="ja-JP" altLang="ja-JP" sz="1100" b="0" i="0" baseline="0">
              <a:solidFill>
                <a:schemeClr val="dk1"/>
              </a:solidFill>
              <a:latin typeface="+mn-lt"/>
              <a:ea typeface="+mn-ea"/>
              <a:cs typeface="+mn-cs"/>
            </a:rPr>
            <a:t>回ったのは、平成２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年度において</a:t>
          </a:r>
          <a:r>
            <a:rPr lang="ja-JP" altLang="en-US" sz="1100" b="0" i="0" baseline="0">
              <a:solidFill>
                <a:schemeClr val="dk1"/>
              </a:solidFill>
              <a:latin typeface="+mn-lt"/>
              <a:ea typeface="+mn-ea"/>
              <a:cs typeface="+mn-cs"/>
            </a:rPr>
            <a:t>財源確保のため基金取り崩し額が前年比９９</a:t>
          </a:r>
          <a:r>
            <a:rPr lang="ja-JP" altLang="ja-JP" sz="1100" b="0" i="0" baseline="0">
              <a:solidFill>
                <a:schemeClr val="dk1"/>
              </a:solidFill>
              <a:latin typeface="+mn-lt"/>
              <a:ea typeface="+mn-ea"/>
              <a:cs typeface="+mn-cs"/>
            </a:rPr>
            <a:t>百万円</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したことが主要因となっている。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一般会計等が黒字を確保しているのは、普通交付税の合併算定替によるところが大きく、平成２８年度からの合併算定替</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段階的</a:t>
          </a:r>
          <a:r>
            <a:rPr lang="ja-JP" altLang="en-US" sz="1100" b="0" i="0" baseline="0">
              <a:solidFill>
                <a:schemeClr val="dk1"/>
              </a:solidFill>
              <a:latin typeface="+mn-lt"/>
              <a:ea typeface="+mn-ea"/>
              <a:cs typeface="+mn-cs"/>
            </a:rPr>
            <a:t>縮減</a:t>
          </a:r>
          <a:r>
            <a:rPr lang="ja-JP" altLang="ja-JP" sz="1100" b="0" i="0" baseline="0">
              <a:solidFill>
                <a:schemeClr val="dk1"/>
              </a:solidFill>
              <a:latin typeface="+mn-lt"/>
              <a:ea typeface="+mn-ea"/>
              <a:cs typeface="+mn-cs"/>
            </a:rPr>
            <a:t>に伴う普通交付税の減額を見据えた行財政改革を一層推進していく。</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a:t>
          </a:r>
          <a:r>
            <a:rPr lang="ja-JP" altLang="ja-JP" sz="1100">
              <a:solidFill>
                <a:schemeClr val="dk1"/>
              </a:solidFill>
              <a:latin typeface="+mn-lt"/>
              <a:ea typeface="+mn-ea"/>
              <a:cs typeface="+mn-cs"/>
            </a:rPr>
            <a:t>一般会計については、財政調整基金の積立後においても黒字となっている。国民健康保険事業勘定特別会計については基金が底をついており、保険料</a:t>
          </a:r>
          <a:r>
            <a:rPr lang="ja-JP" altLang="en-US" sz="1100">
              <a:solidFill>
                <a:schemeClr val="dk1"/>
              </a:solidFill>
              <a:latin typeface="+mn-lt"/>
              <a:ea typeface="+mn-ea"/>
              <a:cs typeface="+mn-cs"/>
            </a:rPr>
            <a:t>の引き上げを段階的に行うこととしているが、</a:t>
          </a:r>
          <a:r>
            <a:rPr lang="ja-JP" altLang="ja-JP" sz="1100">
              <a:solidFill>
                <a:schemeClr val="dk1"/>
              </a:solidFill>
              <a:latin typeface="+mn-lt"/>
              <a:ea typeface="+mn-ea"/>
              <a:cs typeface="+mn-cs"/>
            </a:rPr>
            <a:t>切迫した運営が続いている。介護保険事業特別会計については保険料を据え置いても基金があるため、比較的財政運営には余裕がある。農業集落排水事業特別会計については加入率が</a:t>
          </a:r>
          <a:r>
            <a:rPr lang="ja-JP" altLang="en-US" sz="1100">
              <a:solidFill>
                <a:schemeClr val="dk1"/>
              </a:solidFill>
              <a:latin typeface="+mn-lt"/>
              <a:ea typeface="+mn-ea"/>
              <a:cs typeface="+mn-cs"/>
            </a:rPr>
            <a:t>５１</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７</a:t>
          </a:r>
          <a:r>
            <a:rPr lang="ja-JP" altLang="ja-JP" sz="1100">
              <a:solidFill>
                <a:schemeClr val="dk1"/>
              </a:solidFill>
              <a:latin typeface="+mn-lt"/>
              <a:ea typeface="+mn-ea"/>
              <a:cs typeface="+mn-cs"/>
            </a:rPr>
            <a:t>％と低く基準外繰出しを実施していることで黒字となっている。簡易水道事業特別会計はほぼ全世帯が加入していて、料金収入で運営が可能なことから、一般会計からの繰出しも基準内のみとなっていて、基金も造成できている。公共下水道事業特別会計については加入率が６</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％と低く基準外繰出を実施していることで黒字となっている。　</a:t>
          </a:r>
        </a:p>
        <a:p>
          <a:r>
            <a:rPr lang="ja-JP" altLang="ja-JP" sz="1100">
              <a:solidFill>
                <a:schemeClr val="dk1"/>
              </a:solidFill>
              <a:latin typeface="+mn-lt"/>
              <a:ea typeface="+mn-ea"/>
              <a:cs typeface="+mn-cs"/>
            </a:rPr>
            <a:t>　町営診療所特別会計については平成２４年度までは黒字を維持していたが、平成２５年度は医師退職により派遣医師で対応したため、診療報酬で運営ができずに平成２５年度</a:t>
          </a:r>
          <a:r>
            <a:rPr lang="ja-JP" altLang="en-US" sz="1100">
              <a:solidFill>
                <a:schemeClr val="dk1"/>
              </a:solidFill>
              <a:latin typeface="+mn-lt"/>
              <a:ea typeface="+mn-ea"/>
              <a:cs typeface="+mn-cs"/>
            </a:rPr>
            <a:t>以降は</a:t>
          </a:r>
          <a:r>
            <a:rPr lang="ja-JP" altLang="ja-JP" sz="1100">
              <a:solidFill>
                <a:schemeClr val="dk1"/>
              </a:solidFill>
              <a:latin typeface="+mn-lt"/>
              <a:ea typeface="+mn-ea"/>
              <a:cs typeface="+mn-cs"/>
            </a:rPr>
            <a:t>繰出金を支出したことで黒字となっている。漁業集落排水事業特別会計については加入率６</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８</a:t>
          </a:r>
          <a:r>
            <a:rPr lang="ja-JP" altLang="ja-JP" sz="1100">
              <a:solidFill>
                <a:schemeClr val="dk1"/>
              </a:solidFill>
              <a:latin typeface="+mn-lt"/>
              <a:ea typeface="+mn-ea"/>
              <a:cs typeface="+mn-cs"/>
            </a:rPr>
            <a:t>％と低く基準外繰出を行っていることで黒字となっている。</a:t>
          </a:r>
        </a:p>
        <a:p>
          <a:r>
            <a:rPr lang="ja-JP" altLang="ja-JP" sz="1100">
              <a:solidFill>
                <a:schemeClr val="dk1"/>
              </a:solidFill>
              <a:latin typeface="+mn-lt"/>
              <a:ea typeface="+mn-ea"/>
              <a:cs typeface="+mn-cs"/>
            </a:rPr>
            <a:t>　今後、一般会計については</a:t>
          </a:r>
          <a:r>
            <a:rPr lang="ja-JP" altLang="en-US" sz="1100">
              <a:solidFill>
                <a:schemeClr val="dk1"/>
              </a:solidFill>
              <a:latin typeface="+mn-lt"/>
              <a:ea typeface="+mn-ea"/>
              <a:cs typeface="+mn-cs"/>
            </a:rPr>
            <a:t>普通</a:t>
          </a:r>
          <a:r>
            <a:rPr lang="ja-JP" altLang="ja-JP" sz="1100">
              <a:solidFill>
                <a:schemeClr val="dk1"/>
              </a:solidFill>
              <a:latin typeface="+mn-lt"/>
              <a:ea typeface="+mn-ea"/>
              <a:cs typeface="+mn-cs"/>
            </a:rPr>
            <a:t>交付税</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合併算定替が終了するまでは黒字で推移する見込みであるが、その後は厳しい財政運営が続くため、合併算定替終了後を見据えて、更なる行財政改革を推し進めていく必要がある。</a:t>
          </a:r>
        </a:p>
        <a:p>
          <a:r>
            <a:rPr lang="ja-JP" altLang="ja-JP" sz="1100">
              <a:solidFill>
                <a:schemeClr val="dk1"/>
              </a:solidFill>
              <a:latin typeface="+mn-lt"/>
              <a:ea typeface="+mn-ea"/>
              <a:cs typeface="+mn-cs"/>
            </a:rPr>
            <a:t>　また、下水道事業特別会計については早期の加入率向上対策と料金の見直しの必要性に迫られているほか、国民健康保険事業勘定特別会計については</a:t>
          </a:r>
          <a:r>
            <a:rPr lang="ja-JP" altLang="en-US" sz="1100">
              <a:solidFill>
                <a:schemeClr val="dk1"/>
              </a:solidFill>
              <a:latin typeface="+mn-lt"/>
              <a:ea typeface="+mn-ea"/>
              <a:cs typeface="+mn-cs"/>
            </a:rPr>
            <a:t>平成２６年度から着手した</a:t>
          </a:r>
          <a:r>
            <a:rPr lang="ja-JP" altLang="ja-JP" sz="1100">
              <a:solidFill>
                <a:schemeClr val="dk1"/>
              </a:solidFill>
              <a:latin typeface="+mn-lt"/>
              <a:ea typeface="+mn-ea"/>
              <a:cs typeface="+mn-cs"/>
            </a:rPr>
            <a:t>保険料率の見直し</a:t>
          </a:r>
          <a:r>
            <a:rPr lang="ja-JP" altLang="en-US" sz="1100">
              <a:solidFill>
                <a:schemeClr val="dk1"/>
              </a:solidFill>
              <a:latin typeface="+mn-lt"/>
              <a:ea typeface="+mn-ea"/>
              <a:cs typeface="+mn-cs"/>
            </a:rPr>
            <a:t>を段階的に進め、できる限り早期に適正化すること</a:t>
          </a:r>
          <a:r>
            <a:rPr lang="ja-JP" altLang="ja-JP" sz="1100">
              <a:solidFill>
                <a:schemeClr val="dk1"/>
              </a:solidFill>
              <a:latin typeface="+mn-lt"/>
              <a:ea typeface="+mn-ea"/>
              <a:cs typeface="+mn-cs"/>
            </a:rPr>
            <a:t>が急務となっている。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latin typeface="+mn-lt"/>
              <a:ea typeface="+mn-ea"/>
              <a:cs typeface="+mn-cs"/>
            </a:rPr>
            <a:t>　元利償還金は前年比</a:t>
          </a:r>
          <a:r>
            <a:rPr lang="ja-JP" altLang="en-US" sz="1100" baseline="0">
              <a:solidFill>
                <a:schemeClr val="dk1"/>
              </a:solidFill>
              <a:latin typeface="+mn-lt"/>
              <a:ea typeface="+mn-ea"/>
              <a:cs typeface="+mn-cs"/>
            </a:rPr>
            <a:t>１５</a:t>
          </a:r>
          <a:r>
            <a:rPr lang="ja-JP" altLang="ja-JP" sz="1100" baseline="0">
              <a:solidFill>
                <a:schemeClr val="dk1"/>
              </a:solidFill>
              <a:latin typeface="+mn-lt"/>
              <a:ea typeface="+mn-ea"/>
              <a:cs typeface="+mn-cs"/>
            </a:rPr>
            <a:t>百万円</a:t>
          </a:r>
          <a:r>
            <a:rPr lang="ja-JP" altLang="en-US" sz="1100" baseline="0">
              <a:solidFill>
                <a:schemeClr val="dk1"/>
              </a:solidFill>
              <a:latin typeface="+mn-lt"/>
              <a:ea typeface="+mn-ea"/>
              <a:cs typeface="+mn-cs"/>
            </a:rPr>
            <a:t>増加</a:t>
          </a:r>
          <a:r>
            <a:rPr lang="ja-JP" altLang="ja-JP" sz="1100" baseline="0">
              <a:solidFill>
                <a:schemeClr val="dk1"/>
              </a:solidFill>
              <a:latin typeface="+mn-lt"/>
              <a:ea typeface="+mn-ea"/>
              <a:cs typeface="+mn-cs"/>
            </a:rPr>
            <a:t>し、算入公債費等は１</a:t>
          </a:r>
          <a:r>
            <a:rPr lang="ja-JP" altLang="en-US" sz="1100" baseline="0">
              <a:solidFill>
                <a:schemeClr val="dk1"/>
              </a:solidFill>
              <a:latin typeface="+mn-lt"/>
              <a:ea typeface="+mn-ea"/>
              <a:cs typeface="+mn-cs"/>
            </a:rPr>
            <a:t>９</a:t>
          </a:r>
          <a:r>
            <a:rPr lang="ja-JP" altLang="ja-JP" sz="1100" baseline="0">
              <a:solidFill>
                <a:schemeClr val="dk1"/>
              </a:solidFill>
              <a:latin typeface="+mn-lt"/>
              <a:ea typeface="+mn-ea"/>
              <a:cs typeface="+mn-cs"/>
            </a:rPr>
            <a:t>百万円増加している。これは算入率の高い臨時財政対策債、災害復旧事業債、過疎対策事業債、合併特例事業債の占める割合が全体の７５％以上となったことによる。今後も合併関連事業等により、合併特例事業債の発行が見込まれ、元利償還金は伸びていくが、算入公債費等も増加していくことから、実質的な負担は微増となっていく。</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公営企業債全般としてみると、元利償還金は簡易水道事業で増加傾向にあるものの、下水道事業では同建設事業の終了に伴って減少傾向にあることから、公営企業債の元利償還</a:t>
          </a:r>
          <a:r>
            <a:rPr lang="ja-JP" altLang="en-US" sz="1100" baseline="0">
              <a:solidFill>
                <a:schemeClr val="dk1"/>
              </a:solidFill>
              <a:latin typeface="+mn-lt"/>
              <a:ea typeface="+mn-ea"/>
              <a:cs typeface="+mn-cs"/>
            </a:rPr>
            <a:t>金</a:t>
          </a:r>
          <a:r>
            <a:rPr lang="ja-JP" altLang="ja-JP" sz="1100" baseline="0">
              <a:solidFill>
                <a:schemeClr val="dk1"/>
              </a:solidFill>
              <a:latin typeface="+mn-lt"/>
              <a:ea typeface="+mn-ea"/>
              <a:cs typeface="+mn-cs"/>
            </a:rPr>
            <a:t>に対する繰入金は、平成２５年度以降も同程度で推移する見込みである。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一部事務組合の起債償還額も年々減少し、債務負担行為に基づく支出額についても減少していく見込みで、今後は建設事業費の限度額を設定することで地方債の発行を抑制し、公債費負担の平準化を図りながら適正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aseline="0">
              <a:solidFill>
                <a:schemeClr val="dk1"/>
              </a:solidFill>
              <a:latin typeface="+mn-lt"/>
              <a:ea typeface="+mn-ea"/>
              <a:cs typeface="+mn-cs"/>
            </a:rPr>
            <a:t>　一般会計等に係る地方債の現在高については、平成</a:t>
          </a:r>
          <a:r>
            <a:rPr lang="ja-JP" altLang="en-US" sz="1000" baseline="0">
              <a:solidFill>
                <a:schemeClr val="dk1"/>
              </a:solidFill>
              <a:latin typeface="+mn-lt"/>
              <a:ea typeface="+mn-ea"/>
              <a:cs typeface="+mn-cs"/>
            </a:rPr>
            <a:t>２５</a:t>
          </a:r>
          <a:r>
            <a:rPr lang="ja-JP" altLang="ja-JP" sz="1000" baseline="0">
              <a:solidFill>
                <a:schemeClr val="dk1"/>
              </a:solidFill>
              <a:latin typeface="+mn-lt"/>
              <a:ea typeface="+mn-ea"/>
              <a:cs typeface="+mn-cs"/>
            </a:rPr>
            <a:t>年度と比較して</a:t>
          </a:r>
          <a:r>
            <a:rPr lang="ja-JP" altLang="en-US" sz="1000" baseline="0">
              <a:solidFill>
                <a:schemeClr val="dk1"/>
              </a:solidFill>
              <a:latin typeface="+mn-lt"/>
              <a:ea typeface="+mn-ea"/>
              <a:cs typeface="+mn-cs"/>
            </a:rPr>
            <a:t>７９</a:t>
          </a:r>
          <a:r>
            <a:rPr lang="ja-JP" altLang="ja-JP" sz="1000" baseline="0">
              <a:solidFill>
                <a:schemeClr val="dk1"/>
              </a:solidFill>
              <a:latin typeface="+mn-lt"/>
              <a:ea typeface="+mn-ea"/>
              <a:cs typeface="+mn-cs"/>
            </a:rPr>
            <a:t>百万円の減少</a:t>
          </a:r>
          <a:r>
            <a:rPr lang="ja-JP" altLang="en-US" sz="1000" baseline="0">
              <a:solidFill>
                <a:schemeClr val="dk1"/>
              </a:solidFill>
              <a:latin typeface="+mn-lt"/>
              <a:ea typeface="+mn-ea"/>
              <a:cs typeface="+mn-cs"/>
            </a:rPr>
            <a:t>となって</a:t>
          </a:r>
          <a:r>
            <a:rPr lang="ja-JP" altLang="ja-JP" sz="1000" baseline="0">
              <a:solidFill>
                <a:schemeClr val="dk1"/>
              </a:solidFill>
              <a:latin typeface="+mn-lt"/>
              <a:ea typeface="+mn-ea"/>
              <a:cs typeface="+mn-cs"/>
            </a:rPr>
            <a:t>いる。これは、</a:t>
          </a:r>
          <a:r>
            <a:rPr lang="ja-JP" altLang="en-US" sz="1000" baseline="0">
              <a:solidFill>
                <a:schemeClr val="dk1"/>
              </a:solidFill>
              <a:latin typeface="+mn-lt"/>
              <a:ea typeface="+mn-ea"/>
              <a:cs typeface="+mn-cs"/>
            </a:rPr>
            <a:t>簡易水道事業で施設改良事業があったことをうけ、一般会計で</a:t>
          </a:r>
          <a:r>
            <a:rPr lang="ja-JP" altLang="ja-JP" sz="1000" baseline="0">
              <a:solidFill>
                <a:schemeClr val="dk1"/>
              </a:solidFill>
              <a:latin typeface="+mn-lt"/>
              <a:ea typeface="+mn-ea"/>
              <a:cs typeface="+mn-cs"/>
            </a:rPr>
            <a:t>起債抑制</a:t>
          </a:r>
          <a:r>
            <a:rPr lang="ja-JP" altLang="en-US" sz="1000" baseline="0">
              <a:solidFill>
                <a:schemeClr val="dk1"/>
              </a:solidFill>
              <a:latin typeface="+mn-lt"/>
              <a:ea typeface="+mn-ea"/>
              <a:cs typeface="+mn-cs"/>
            </a:rPr>
            <a:t>を行ったためである。</a:t>
          </a:r>
          <a:r>
            <a:rPr lang="en-US" altLang="ja-JP" sz="1000" baseline="0">
              <a:solidFill>
                <a:schemeClr val="dk1"/>
              </a:solidFill>
              <a:latin typeface="+mn-lt"/>
              <a:ea typeface="+mn-ea"/>
              <a:cs typeface="+mn-cs"/>
            </a:rPr>
            <a:t/>
          </a:r>
          <a:br>
            <a:rPr lang="en-US" altLang="ja-JP" sz="1000" baseline="0">
              <a:solidFill>
                <a:schemeClr val="dk1"/>
              </a:solidFill>
              <a:latin typeface="+mn-lt"/>
              <a:ea typeface="+mn-ea"/>
              <a:cs typeface="+mn-cs"/>
            </a:rPr>
          </a:br>
          <a:r>
            <a:rPr lang="ja-JP" altLang="en-US" sz="1000" baseline="0">
              <a:solidFill>
                <a:schemeClr val="dk1"/>
              </a:solidFill>
              <a:latin typeface="+mn-lt"/>
              <a:ea typeface="+mn-ea"/>
              <a:cs typeface="+mn-cs"/>
            </a:rPr>
            <a:t>　公営</a:t>
          </a:r>
          <a:r>
            <a:rPr lang="ja-JP" altLang="ja-JP" sz="1000" baseline="0">
              <a:solidFill>
                <a:schemeClr val="dk1"/>
              </a:solidFill>
              <a:latin typeface="+mn-lt"/>
              <a:ea typeface="+mn-ea"/>
              <a:cs typeface="+mn-cs"/>
            </a:rPr>
            <a:t>企業債等繰入見込額は下水道建設事業</a:t>
          </a:r>
          <a:r>
            <a:rPr lang="ja-JP" altLang="en-US" sz="1000" baseline="0">
              <a:solidFill>
                <a:schemeClr val="dk1"/>
              </a:solidFill>
              <a:latin typeface="+mn-lt"/>
              <a:ea typeface="+mn-ea"/>
              <a:cs typeface="+mn-cs"/>
            </a:rPr>
            <a:t>の</a:t>
          </a:r>
          <a:r>
            <a:rPr lang="ja-JP" altLang="ja-JP" sz="1000" baseline="0">
              <a:solidFill>
                <a:schemeClr val="dk1"/>
              </a:solidFill>
              <a:latin typeface="+mn-lt"/>
              <a:ea typeface="+mn-ea"/>
              <a:cs typeface="+mn-cs"/>
            </a:rPr>
            <a:t>終了により繰出金の減となる一方、簡易水道事業で施設改良事業に対する繰出金の増があるため</a:t>
          </a:r>
          <a:r>
            <a:rPr lang="ja-JP" altLang="en-US" sz="1000" baseline="0">
              <a:solidFill>
                <a:schemeClr val="dk1"/>
              </a:solidFill>
              <a:latin typeface="+mn-lt"/>
              <a:ea typeface="+mn-ea"/>
              <a:cs typeface="+mn-cs"/>
            </a:rPr>
            <a:t>、</a:t>
          </a:r>
          <a:r>
            <a:rPr lang="ja-JP" altLang="ja-JP" sz="1000" baseline="0">
              <a:solidFill>
                <a:schemeClr val="dk1"/>
              </a:solidFill>
              <a:latin typeface="+mn-lt"/>
              <a:ea typeface="+mn-ea"/>
              <a:cs typeface="+mn-cs"/>
            </a:rPr>
            <a:t>中期的には横ばいと見込んでいる。　</a:t>
          </a:r>
          <a:endParaRPr lang="ja-JP" altLang="ja-JP" sz="1000">
            <a:solidFill>
              <a:schemeClr val="dk1"/>
            </a:solidFill>
            <a:latin typeface="+mn-lt"/>
            <a:ea typeface="+mn-ea"/>
            <a:cs typeface="+mn-cs"/>
          </a:endParaRPr>
        </a:p>
        <a:p>
          <a:pPr fontAlgn="base"/>
          <a:r>
            <a:rPr lang="ja-JP" altLang="ja-JP" sz="1000" baseline="0">
              <a:solidFill>
                <a:schemeClr val="dk1"/>
              </a:solidFill>
              <a:latin typeface="+mn-lt"/>
              <a:ea typeface="+mn-ea"/>
              <a:cs typeface="+mn-cs"/>
            </a:rPr>
            <a:t>　退職手当負担見込額については、職員数の減が続くことや支給率の引き下げがあったことから、今後も減少を続けていく見込みとなっている。 </a:t>
          </a:r>
        </a:p>
        <a:p>
          <a:pPr fontAlgn="base"/>
          <a:r>
            <a:rPr lang="ja-JP" altLang="ja-JP" sz="1000" baseline="0">
              <a:solidFill>
                <a:schemeClr val="dk1"/>
              </a:solidFill>
              <a:latin typeface="+mn-lt"/>
              <a:ea typeface="+mn-ea"/>
              <a:cs typeface="+mn-cs"/>
            </a:rPr>
            <a:t>　 充当可能基金については、今後</a:t>
          </a:r>
          <a:r>
            <a:rPr lang="ja-JP" altLang="en-US" sz="1000" baseline="0">
              <a:solidFill>
                <a:schemeClr val="dk1"/>
              </a:solidFill>
              <a:latin typeface="+mn-lt"/>
              <a:ea typeface="+mn-ea"/>
              <a:cs typeface="+mn-cs"/>
            </a:rPr>
            <a:t>２</a:t>
          </a:r>
          <a:r>
            <a:rPr lang="ja-JP" altLang="ja-JP" sz="1000" baseline="0">
              <a:solidFill>
                <a:schemeClr val="dk1"/>
              </a:solidFill>
              <a:latin typeface="+mn-lt"/>
              <a:ea typeface="+mn-ea"/>
              <a:cs typeface="+mn-cs"/>
            </a:rPr>
            <a:t>年間は財政調整基金へ積立を行う予定であり、毎年２億円を目標としている。 </a:t>
          </a:r>
          <a:endParaRPr lang="ja-JP" altLang="ja-JP" sz="1000">
            <a:solidFill>
              <a:schemeClr val="dk1"/>
            </a:solidFill>
            <a:latin typeface="+mn-lt"/>
            <a:ea typeface="+mn-ea"/>
            <a:cs typeface="+mn-cs"/>
          </a:endParaRPr>
        </a:p>
        <a:p>
          <a:pPr fontAlgn="base"/>
          <a:r>
            <a:rPr lang="ja-JP" altLang="ja-JP" sz="1000" baseline="0">
              <a:solidFill>
                <a:schemeClr val="dk1"/>
              </a:solidFill>
              <a:latin typeface="+mn-lt"/>
              <a:ea typeface="+mn-ea"/>
              <a:cs typeface="+mn-cs"/>
            </a:rPr>
            <a:t>　 基準財政需要額算入見込額は、地方債残高が減少していく見込みのなか、臨時財政対策債、災害復旧事業債、過疎対策事業債、合併特例事業債等の算入率の高い起債の割合が上昇していくため、今後は微減に留まる。</a:t>
          </a:r>
          <a:endParaRPr lang="ja-JP" altLang="ja-JP" sz="1000">
            <a:solidFill>
              <a:schemeClr val="dk1"/>
            </a:solidFill>
            <a:latin typeface="+mn-lt"/>
            <a:ea typeface="+mn-ea"/>
            <a:cs typeface="+mn-cs"/>
          </a:endParaRPr>
        </a:p>
        <a:p>
          <a:pPr fontAlgn="base"/>
          <a:r>
            <a:rPr lang="ja-JP" altLang="ja-JP" sz="1000" baseline="0">
              <a:solidFill>
                <a:schemeClr val="dk1"/>
              </a:solidFill>
              <a:latin typeface="+mn-lt"/>
              <a:ea typeface="+mn-ea"/>
              <a:cs typeface="+mn-cs"/>
            </a:rPr>
            <a:t>　平成２７年度までは将来負担額は減少していくため、将来負担比率は微減していく見込みとなっている。しかしながら、</a:t>
          </a:r>
          <a:r>
            <a:rPr lang="ja-JP" altLang="en-US" sz="1000" baseline="0">
              <a:solidFill>
                <a:schemeClr val="dk1"/>
              </a:solidFill>
              <a:latin typeface="+mn-lt"/>
              <a:ea typeface="+mn-ea"/>
              <a:cs typeface="+mn-cs"/>
            </a:rPr>
            <a:t>合併算定替の段階的縮減に伴う</a:t>
          </a:r>
          <a:r>
            <a:rPr lang="ja-JP" altLang="ja-JP" sz="1000" baseline="0">
              <a:solidFill>
                <a:schemeClr val="dk1"/>
              </a:solidFill>
              <a:latin typeface="+mn-lt"/>
              <a:ea typeface="+mn-ea"/>
              <a:cs typeface="+mn-cs"/>
            </a:rPr>
            <a:t>普通交付税の</a:t>
          </a:r>
          <a:r>
            <a:rPr lang="ja-JP" altLang="en-US" sz="1000" baseline="0">
              <a:solidFill>
                <a:schemeClr val="dk1"/>
              </a:solidFill>
              <a:latin typeface="+mn-lt"/>
              <a:ea typeface="+mn-ea"/>
              <a:cs typeface="+mn-cs"/>
            </a:rPr>
            <a:t>減額が始まる</a:t>
          </a:r>
          <a:r>
            <a:rPr lang="ja-JP" altLang="ja-JP" sz="1000" baseline="0">
              <a:solidFill>
                <a:schemeClr val="dk1"/>
              </a:solidFill>
              <a:latin typeface="+mn-lt"/>
              <a:ea typeface="+mn-ea"/>
              <a:cs typeface="+mn-cs"/>
            </a:rPr>
            <a:t>平成２８年度以降は、標準財政規模の縮小により同比率の上昇が見込まれることから、今後も毎年シミュレーションを行い、比率の動向を注視していく。</a:t>
          </a:r>
          <a:endParaRPr lang="ja-JP" altLang="ja-JP" sz="10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6836311</v>
      </c>
      <c r="BO4" s="379"/>
      <c r="BP4" s="379"/>
      <c r="BQ4" s="379"/>
      <c r="BR4" s="379"/>
      <c r="BS4" s="379"/>
      <c r="BT4" s="379"/>
      <c r="BU4" s="380"/>
      <c r="BV4" s="378">
        <v>7374306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11.8</v>
      </c>
      <c r="CU4" s="556"/>
      <c r="CV4" s="556"/>
      <c r="CW4" s="556"/>
      <c r="CX4" s="556"/>
      <c r="CY4" s="556"/>
      <c r="CZ4" s="556"/>
      <c r="DA4" s="557"/>
      <c r="DB4" s="555">
        <v>10.8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6283037</v>
      </c>
      <c r="BO5" s="384"/>
      <c r="BP5" s="384"/>
      <c r="BQ5" s="384"/>
      <c r="BR5" s="384"/>
      <c r="BS5" s="384"/>
      <c r="BT5" s="384"/>
      <c r="BU5" s="385"/>
      <c r="BV5" s="383">
        <v>6883243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84.4</v>
      </c>
      <c r="CU5" s="354"/>
      <c r="CV5" s="354"/>
      <c r="CW5" s="354"/>
      <c r="CX5" s="354"/>
      <c r="CY5" s="354"/>
      <c r="CZ5" s="354"/>
      <c r="DA5" s="355"/>
      <c r="DB5" s="353">
        <v>83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553274</v>
      </c>
      <c r="BO6" s="384"/>
      <c r="BP6" s="384"/>
      <c r="BQ6" s="384"/>
      <c r="BR6" s="384"/>
      <c r="BS6" s="384"/>
      <c r="BT6" s="384"/>
      <c r="BU6" s="385"/>
      <c r="BV6" s="383">
        <v>491063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88.9</v>
      </c>
      <c r="CU6" s="530"/>
      <c r="CV6" s="530"/>
      <c r="CW6" s="530"/>
      <c r="CX6" s="530"/>
      <c r="CY6" s="530"/>
      <c r="CZ6" s="530"/>
      <c r="DA6" s="531"/>
      <c r="DB6" s="529">
        <v>86.7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44729</v>
      </c>
      <c r="BO7" s="384"/>
      <c r="BP7" s="384"/>
      <c r="BQ7" s="384"/>
      <c r="BR7" s="384"/>
      <c r="BS7" s="384"/>
      <c r="BT7" s="384"/>
      <c r="BU7" s="385"/>
      <c r="BV7" s="383">
        <v>27209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4302711</v>
      </c>
      <c r="CU7" s="384"/>
      <c r="CV7" s="384"/>
      <c r="CW7" s="384"/>
      <c r="CX7" s="384"/>
      <c r="CY7" s="384"/>
      <c r="CZ7" s="384"/>
      <c r="DA7" s="385"/>
      <c r="DB7" s="383">
        <v>4276148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508545</v>
      </c>
      <c r="BO8" s="384"/>
      <c r="BP8" s="384"/>
      <c r="BQ8" s="384"/>
      <c r="BR8" s="384"/>
      <c r="BS8" s="384"/>
      <c r="BT8" s="384"/>
      <c r="BU8" s="385"/>
      <c r="BV8" s="383">
        <v>463854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0.16</v>
      </c>
      <c r="CU8" s="493"/>
      <c r="CV8" s="493"/>
      <c r="CW8" s="493"/>
      <c r="CX8" s="493"/>
      <c r="CY8" s="493"/>
      <c r="CZ8" s="493"/>
      <c r="DA8" s="494"/>
      <c r="DB8" s="492">
        <v>0.16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8220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44691</v>
      </c>
      <c r="BO9" s="384"/>
      <c r="BP9" s="384"/>
      <c r="BQ9" s="384"/>
      <c r="BR9" s="384"/>
      <c r="BS9" s="384"/>
      <c r="BT9" s="384"/>
      <c r="BU9" s="385"/>
      <c r="BV9" s="383">
        <v>34624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15.3</v>
      </c>
      <c r="CU9" s="354"/>
      <c r="CV9" s="354"/>
      <c r="CW9" s="354"/>
      <c r="CX9" s="354"/>
      <c r="CY9" s="354"/>
      <c r="CZ9" s="354"/>
      <c r="DA9" s="355"/>
      <c r="DB9" s="353">
        <v>15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9012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247821</v>
      </c>
      <c r="BO10" s="384"/>
      <c r="BP10" s="384"/>
      <c r="BQ10" s="384"/>
      <c r="BR10" s="384"/>
      <c r="BS10" s="384"/>
      <c r="BT10" s="384"/>
      <c r="BU10" s="385"/>
      <c r="BV10" s="383">
        <v>207088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7893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101627</v>
      </c>
      <c r="BO12" s="384"/>
      <c r="BP12" s="384"/>
      <c r="BQ12" s="384"/>
      <c r="BR12" s="384"/>
      <c r="BS12" s="384"/>
      <c r="BT12" s="384"/>
      <c r="BU12" s="385"/>
      <c r="BV12" s="383">
        <v>2168</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7863</v>
      </c>
      <c r="S13" s="485"/>
      <c r="T13" s="485"/>
      <c r="U13" s="485"/>
      <c r="V13" s="486"/>
      <c r="W13" s="472" t="s">
        <v>124</v>
      </c>
      <c r="X13" s="396"/>
      <c r="Y13" s="396"/>
      <c r="Z13" s="396"/>
      <c r="AA13" s="396"/>
      <c r="AB13" s="397"/>
      <c r="AC13" s="359">
        <v>802</v>
      </c>
      <c r="AD13" s="360"/>
      <c r="AE13" s="360"/>
      <c r="AF13" s="360"/>
      <c r="AG13" s="361"/>
      <c r="AH13" s="359">
        <v>1055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190885</v>
      </c>
      <c r="BO13" s="384"/>
      <c r="BP13" s="384"/>
      <c r="BQ13" s="384"/>
      <c r="BR13" s="384"/>
      <c r="BS13" s="384"/>
      <c r="BT13" s="384"/>
      <c r="BU13" s="385"/>
      <c r="BV13" s="383">
        <v>239544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10.199999999999999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8112</v>
      </c>
      <c r="S14" s="485"/>
      <c r="T14" s="485"/>
      <c r="U14" s="485"/>
      <c r="V14" s="486"/>
      <c r="W14" s="487"/>
      <c r="X14" s="399"/>
      <c r="Y14" s="399"/>
      <c r="Z14" s="399"/>
      <c r="AA14" s="399"/>
      <c r="AB14" s="400"/>
      <c r="AC14" s="477">
        <v>21.1</v>
      </c>
      <c r="AD14" s="478"/>
      <c r="AE14" s="478"/>
      <c r="AF14" s="478"/>
      <c r="AG14" s="479"/>
      <c r="AH14" s="477">
        <v>23.4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18.5</v>
      </c>
      <c r="CU14" s="456"/>
      <c r="CV14" s="456"/>
      <c r="CW14" s="456"/>
      <c r="CX14" s="456"/>
      <c r="CY14" s="456"/>
      <c r="CZ14" s="456"/>
      <c r="DA14" s="457"/>
      <c r="DB14" s="488">
        <v>23.7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8075</v>
      </c>
      <c r="S15" s="485"/>
      <c r="T15" s="485"/>
      <c r="U15" s="485"/>
      <c r="V15" s="486"/>
      <c r="W15" s="472" t="s">
        <v>131</v>
      </c>
      <c r="X15" s="396"/>
      <c r="Y15" s="396"/>
      <c r="Z15" s="396"/>
      <c r="AA15" s="396"/>
      <c r="AB15" s="397"/>
      <c r="AC15" s="359">
        <v>1037</v>
      </c>
      <c r="AD15" s="360"/>
      <c r="AE15" s="360"/>
      <c r="AF15" s="360"/>
      <c r="AG15" s="361"/>
      <c r="AH15" s="359">
        <v>1430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558091</v>
      </c>
      <c r="BO15" s="379"/>
      <c r="BP15" s="379"/>
      <c r="BQ15" s="379"/>
      <c r="BR15" s="379"/>
      <c r="BS15" s="379"/>
      <c r="BT15" s="379"/>
      <c r="BU15" s="380"/>
      <c r="BV15" s="378">
        <v>534568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27.3</v>
      </c>
      <c r="AD16" s="478"/>
      <c r="AE16" s="478"/>
      <c r="AF16" s="478"/>
      <c r="AG16" s="479"/>
      <c r="AH16" s="477">
        <v>31.7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3440614</v>
      </c>
      <c r="BO16" s="384"/>
      <c r="BP16" s="384"/>
      <c r="BQ16" s="384"/>
      <c r="BR16" s="384"/>
      <c r="BS16" s="384"/>
      <c r="BT16" s="384"/>
      <c r="BU16" s="385"/>
      <c r="BV16" s="383">
        <v>3365356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1959</v>
      </c>
      <c r="AD17" s="360"/>
      <c r="AE17" s="360"/>
      <c r="AF17" s="360"/>
      <c r="AG17" s="361"/>
      <c r="AH17" s="359">
        <v>2021</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705869</v>
      </c>
      <c r="BO17" s="384"/>
      <c r="BP17" s="384"/>
      <c r="BQ17" s="384"/>
      <c r="BR17" s="384"/>
      <c r="BS17" s="384"/>
      <c r="BT17" s="384"/>
      <c r="BU17" s="385"/>
      <c r="BV17" s="383">
        <v>679406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234.14</v>
      </c>
      <c r="M18" s="448"/>
      <c r="N18" s="448"/>
      <c r="O18" s="448"/>
      <c r="P18" s="448"/>
      <c r="Q18" s="448"/>
      <c r="R18" s="449"/>
      <c r="S18" s="449"/>
      <c r="T18" s="449"/>
      <c r="U18" s="449"/>
      <c r="V18" s="450"/>
      <c r="W18" s="464"/>
      <c r="X18" s="465"/>
      <c r="Y18" s="465"/>
      <c r="Z18" s="465"/>
      <c r="AA18" s="465"/>
      <c r="AB18" s="473"/>
      <c r="AC18" s="347">
        <v>51.6</v>
      </c>
      <c r="AD18" s="348"/>
      <c r="AE18" s="348"/>
      <c r="AF18" s="348"/>
      <c r="AG18" s="451"/>
      <c r="AH18" s="347">
        <v>44.8</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3659943</v>
      </c>
      <c r="BO18" s="384"/>
      <c r="BP18" s="384"/>
      <c r="BQ18" s="384"/>
      <c r="BR18" s="384"/>
      <c r="BS18" s="384"/>
      <c r="BT18" s="384"/>
      <c r="BU18" s="385"/>
      <c r="BV18" s="383">
        <v>3546025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35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5365510</v>
      </c>
      <c r="BO19" s="384"/>
      <c r="BP19" s="384"/>
      <c r="BQ19" s="384"/>
      <c r="BR19" s="384"/>
      <c r="BS19" s="384"/>
      <c r="BT19" s="384"/>
      <c r="BU19" s="385"/>
      <c r="BV19" s="383">
        <v>5350791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2870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7703438</v>
      </c>
      <c r="BO23" s="384"/>
      <c r="BP23" s="384"/>
      <c r="BQ23" s="384"/>
      <c r="BR23" s="384"/>
      <c r="BS23" s="384"/>
      <c r="BT23" s="384"/>
      <c r="BU23" s="385"/>
      <c r="BV23" s="383">
        <v>7782286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7500</v>
      </c>
      <c r="R24" s="360"/>
      <c r="S24" s="360"/>
      <c r="T24" s="360"/>
      <c r="U24" s="360"/>
      <c r="V24" s="361"/>
      <c r="W24" s="425"/>
      <c r="X24" s="416"/>
      <c r="Y24" s="417"/>
      <c r="Z24" s="356" t="s">
        <v>155</v>
      </c>
      <c r="AA24" s="357"/>
      <c r="AB24" s="357"/>
      <c r="AC24" s="357"/>
      <c r="AD24" s="357"/>
      <c r="AE24" s="357"/>
      <c r="AF24" s="357"/>
      <c r="AG24" s="358"/>
      <c r="AH24" s="359">
        <v>100</v>
      </c>
      <c r="AI24" s="360"/>
      <c r="AJ24" s="360"/>
      <c r="AK24" s="360"/>
      <c r="AL24" s="361"/>
      <c r="AM24" s="359">
        <v>311800</v>
      </c>
      <c r="AN24" s="360"/>
      <c r="AO24" s="360"/>
      <c r="AP24" s="360"/>
      <c r="AQ24" s="360"/>
      <c r="AR24" s="361"/>
      <c r="AS24" s="359">
        <v>3118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4726948</v>
      </c>
      <c r="BO24" s="384"/>
      <c r="BP24" s="384"/>
      <c r="BQ24" s="384"/>
      <c r="BR24" s="384"/>
      <c r="BS24" s="384"/>
      <c r="BT24" s="384"/>
      <c r="BU24" s="385"/>
      <c r="BV24" s="383">
        <v>4973668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5580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244906</v>
      </c>
      <c r="BO25" s="379"/>
      <c r="BP25" s="379"/>
      <c r="BQ25" s="379"/>
      <c r="BR25" s="379"/>
      <c r="BS25" s="379"/>
      <c r="BT25" s="379"/>
      <c r="BU25" s="380"/>
      <c r="BV25" s="378">
        <v>259561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5100</v>
      </c>
      <c r="R26" s="360"/>
      <c r="S26" s="360"/>
      <c r="T26" s="360"/>
      <c r="U26" s="360"/>
      <c r="V26" s="361"/>
      <c r="W26" s="425"/>
      <c r="X26" s="416"/>
      <c r="Y26" s="417"/>
      <c r="Z26" s="356" t="s">
        <v>161</v>
      </c>
      <c r="AA26" s="438"/>
      <c r="AB26" s="438"/>
      <c r="AC26" s="438"/>
      <c r="AD26" s="438"/>
      <c r="AE26" s="438"/>
      <c r="AF26" s="438"/>
      <c r="AG26" s="439"/>
      <c r="AH26" s="359">
        <v>3</v>
      </c>
      <c r="AI26" s="360"/>
      <c r="AJ26" s="360"/>
      <c r="AK26" s="360"/>
      <c r="AL26" s="361"/>
      <c r="AM26" s="359">
        <v>9279</v>
      </c>
      <c r="AN26" s="360"/>
      <c r="AO26" s="360"/>
      <c r="AP26" s="360"/>
      <c r="AQ26" s="360"/>
      <c r="AR26" s="361"/>
      <c r="AS26" s="359">
        <v>3093</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2760</v>
      </c>
      <c r="R27" s="360"/>
      <c r="S27" s="360"/>
      <c r="T27" s="360"/>
      <c r="U27" s="360"/>
      <c r="V27" s="361"/>
      <c r="W27" s="425"/>
      <c r="X27" s="416"/>
      <c r="Y27" s="417"/>
      <c r="Z27" s="356" t="s">
        <v>164</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2420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2400605</v>
      </c>
      <c r="BO28" s="379"/>
      <c r="BP28" s="379"/>
      <c r="BQ28" s="379"/>
      <c r="BR28" s="379"/>
      <c r="BS28" s="379"/>
      <c r="BT28" s="379"/>
      <c r="BU28" s="380"/>
      <c r="BV28" s="378">
        <v>2254411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12</v>
      </c>
      <c r="M29" s="360"/>
      <c r="N29" s="360"/>
      <c r="O29" s="360"/>
      <c r="P29" s="361"/>
      <c r="Q29" s="359">
        <v>2330</v>
      </c>
      <c r="R29" s="360"/>
      <c r="S29" s="360"/>
      <c r="T29" s="360"/>
      <c r="U29" s="360"/>
      <c r="V29" s="361"/>
      <c r="W29" s="426"/>
      <c r="X29" s="427"/>
      <c r="Y29" s="428"/>
      <c r="Z29" s="356" t="s">
        <v>171</v>
      </c>
      <c r="AA29" s="357"/>
      <c r="AB29" s="357"/>
      <c r="AC29" s="357"/>
      <c r="AD29" s="357"/>
      <c r="AE29" s="357"/>
      <c r="AF29" s="357"/>
      <c r="AG29" s="358"/>
      <c r="AH29" s="359">
        <v>100</v>
      </c>
      <c r="AI29" s="360"/>
      <c r="AJ29" s="360"/>
      <c r="AK29" s="360"/>
      <c r="AL29" s="361"/>
      <c r="AM29" s="359">
        <v>311800</v>
      </c>
      <c r="AN29" s="360"/>
      <c r="AO29" s="360"/>
      <c r="AP29" s="360"/>
      <c r="AQ29" s="360"/>
      <c r="AR29" s="361"/>
      <c r="AS29" s="359">
        <v>3118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51323</v>
      </c>
      <c r="BO29" s="384"/>
      <c r="BP29" s="384"/>
      <c r="BQ29" s="384"/>
      <c r="BR29" s="384"/>
      <c r="BS29" s="384"/>
      <c r="BT29" s="384"/>
      <c r="BU29" s="385"/>
      <c r="BV29" s="383">
        <v>51307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92.9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1135888</v>
      </c>
      <c r="BO30" s="387"/>
      <c r="BP30" s="387"/>
      <c r="BQ30" s="387"/>
      <c r="BR30" s="387"/>
      <c r="BS30" s="387"/>
      <c r="BT30" s="387"/>
      <c r="BU30" s="388"/>
      <c r="BV30" s="386">
        <v>1030418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八峰町営簡易水道事業特別会計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秋田県市町村総合事務組合(一般会計)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ハタハタの里観光事業</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町営診療所特別会計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八峰町公共下水道事業特別会計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秋田県市町村総合事務組合(交通災害共済事業特別会計)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峰浜培養</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〇</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IF('各会計、関係団体の財政状況及び健全化判断比率'!B33="","",'各会計、関係団体の財政状況及び健全化判断比率'!B33)</f>
        <v>八峰町農業集落排水事業特別会計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秋田県市町村会館管理組合(一般会計)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9</v>
      </c>
      <c r="BF37" s="343"/>
      <c r="BG37" s="342" t="str">
        <f>IF('各会計、関係団体の財政状況及び健全化判断比率'!B34="","",'各会計、関係団体の財政状況及び健全化判断比率'!B34)</f>
        <v>八峰町漁業集落排水事業特別会計</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秋田県後期高齢者医療広域連合(一般会計)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10</v>
      </c>
      <c r="BF38" s="343"/>
      <c r="BG38" s="342" t="str">
        <f>IF('各会計、関係団体の財政状況及び健全化判断比率'!B35="","",'各会計、関係団体の財政状況及び健全化判断比率'!B35)</f>
        <v>八峰町合併処理浄化槽事業特別会計</v>
      </c>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秋田県後期高齢者医療広域連合(後期高齢者医療特別会計)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秋田県町村電算システム共同事業組合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能代山本広域市町村圏組合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能代山本広域市町村圏組合　　　　　　　　　　　　　　 （特別養護老人ホーム運営事業特別会計）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能代山本広域市町村圏組合　　　　　　　　　　　　 　　（能代山本ふるさと市町村圏基金特別会計）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能代市山本郡養護老人ホーム組合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4" t="s">
        <v>24</v>
      </c>
      <c r="C41" s="1185"/>
      <c r="D41" s="81"/>
      <c r="E41" s="1186" t="s">
        <v>25</v>
      </c>
      <c r="F41" s="1186"/>
      <c r="G41" s="1186"/>
      <c r="H41" s="1187"/>
      <c r="I41" s="82">
        <v>7833</v>
      </c>
      <c r="J41" s="83">
        <v>7705</v>
      </c>
      <c r="K41" s="83">
        <v>7699</v>
      </c>
      <c r="L41" s="83">
        <v>7782</v>
      </c>
      <c r="M41" s="84">
        <v>7703</v>
      </c>
    </row>
    <row r="42" spans="2:13" ht="27.75" customHeight="1">
      <c r="B42" s="1174"/>
      <c r="C42" s="1175"/>
      <c r="D42" s="85"/>
      <c r="E42" s="1178" t="s">
        <v>26</v>
      </c>
      <c r="F42" s="1178"/>
      <c r="G42" s="1178"/>
      <c r="H42" s="1179"/>
      <c r="I42" s="86">
        <v>181</v>
      </c>
      <c r="J42" s="87">
        <v>147</v>
      </c>
      <c r="K42" s="87">
        <v>115</v>
      </c>
      <c r="L42" s="87">
        <v>94</v>
      </c>
      <c r="M42" s="88">
        <v>75</v>
      </c>
    </row>
    <row r="43" spans="2:13" ht="27.75" customHeight="1">
      <c r="B43" s="1174"/>
      <c r="C43" s="1175"/>
      <c r="D43" s="85"/>
      <c r="E43" s="1178" t="s">
        <v>27</v>
      </c>
      <c r="F43" s="1178"/>
      <c r="G43" s="1178"/>
      <c r="H43" s="1179"/>
      <c r="I43" s="86">
        <v>3888</v>
      </c>
      <c r="J43" s="87">
        <v>3742</v>
      </c>
      <c r="K43" s="87">
        <v>3560</v>
      </c>
      <c r="L43" s="87">
        <v>3417</v>
      </c>
      <c r="M43" s="88">
        <v>3463</v>
      </c>
    </row>
    <row r="44" spans="2:13" ht="27.75" customHeight="1">
      <c r="B44" s="1174"/>
      <c r="C44" s="1175"/>
      <c r="D44" s="85"/>
      <c r="E44" s="1178" t="s">
        <v>28</v>
      </c>
      <c r="F44" s="1178"/>
      <c r="G44" s="1178"/>
      <c r="H44" s="1179"/>
      <c r="I44" s="86">
        <v>108</v>
      </c>
      <c r="J44" s="87">
        <v>61</v>
      </c>
      <c r="K44" s="87">
        <v>36</v>
      </c>
      <c r="L44" s="87">
        <v>25</v>
      </c>
      <c r="M44" s="88">
        <v>19</v>
      </c>
    </row>
    <row r="45" spans="2:13" ht="27.75" customHeight="1">
      <c r="B45" s="1174"/>
      <c r="C45" s="1175"/>
      <c r="D45" s="85"/>
      <c r="E45" s="1178" t="s">
        <v>29</v>
      </c>
      <c r="F45" s="1178"/>
      <c r="G45" s="1178"/>
      <c r="H45" s="1179"/>
      <c r="I45" s="86">
        <v>888</v>
      </c>
      <c r="J45" s="87">
        <v>996</v>
      </c>
      <c r="K45" s="87">
        <v>867</v>
      </c>
      <c r="L45" s="87">
        <v>766</v>
      </c>
      <c r="M45" s="88">
        <v>640</v>
      </c>
    </row>
    <row r="46" spans="2:13" ht="27.75" customHeight="1">
      <c r="B46" s="1174"/>
      <c r="C46" s="1175"/>
      <c r="D46" s="85"/>
      <c r="E46" s="1178" t="s">
        <v>30</v>
      </c>
      <c r="F46" s="1178"/>
      <c r="G46" s="1178"/>
      <c r="H46" s="1179"/>
      <c r="I46" s="86">
        <v>16</v>
      </c>
      <c r="J46" s="87">
        <v>15</v>
      </c>
      <c r="K46" s="87">
        <v>118</v>
      </c>
      <c r="L46" s="87">
        <v>12</v>
      </c>
      <c r="M46" s="88">
        <v>11</v>
      </c>
    </row>
    <row r="47" spans="2:13" ht="27.75" customHeight="1">
      <c r="B47" s="1174"/>
      <c r="C47" s="1175"/>
      <c r="D47" s="85"/>
      <c r="E47" s="1178" t="s">
        <v>31</v>
      </c>
      <c r="F47" s="1178"/>
      <c r="G47" s="1178"/>
      <c r="H47" s="1179"/>
      <c r="I47" s="86" t="s">
        <v>480</v>
      </c>
      <c r="J47" s="87" t="s">
        <v>480</v>
      </c>
      <c r="K47" s="87" t="s">
        <v>480</v>
      </c>
      <c r="L47" s="87" t="s">
        <v>480</v>
      </c>
      <c r="M47" s="88" t="s">
        <v>480</v>
      </c>
    </row>
    <row r="48" spans="2:13" ht="27.75" customHeight="1">
      <c r="B48" s="1176"/>
      <c r="C48" s="1177"/>
      <c r="D48" s="85"/>
      <c r="E48" s="1178" t="s">
        <v>32</v>
      </c>
      <c r="F48" s="1178"/>
      <c r="G48" s="1178"/>
      <c r="H48" s="1179"/>
      <c r="I48" s="86" t="s">
        <v>480</v>
      </c>
      <c r="J48" s="87" t="s">
        <v>480</v>
      </c>
      <c r="K48" s="87" t="s">
        <v>480</v>
      </c>
      <c r="L48" s="87">
        <v>4</v>
      </c>
      <c r="M48" s="88" t="s">
        <v>480</v>
      </c>
    </row>
    <row r="49" spans="2:13" ht="27.75" customHeight="1">
      <c r="B49" s="1172" t="s">
        <v>33</v>
      </c>
      <c r="C49" s="1173"/>
      <c r="D49" s="89"/>
      <c r="E49" s="1178" t="s">
        <v>34</v>
      </c>
      <c r="F49" s="1178"/>
      <c r="G49" s="1178"/>
      <c r="H49" s="1179"/>
      <c r="I49" s="86">
        <v>1999</v>
      </c>
      <c r="J49" s="87">
        <v>2127</v>
      </c>
      <c r="K49" s="87">
        <v>2313</v>
      </c>
      <c r="L49" s="87">
        <v>2525</v>
      </c>
      <c r="M49" s="88">
        <v>2680</v>
      </c>
    </row>
    <row r="50" spans="2:13" ht="27.75" customHeight="1">
      <c r="B50" s="1174"/>
      <c r="C50" s="1175"/>
      <c r="D50" s="85"/>
      <c r="E50" s="1178" t="s">
        <v>35</v>
      </c>
      <c r="F50" s="1178"/>
      <c r="G50" s="1178"/>
      <c r="H50" s="1179"/>
      <c r="I50" s="86">
        <v>138</v>
      </c>
      <c r="J50" s="87">
        <v>110</v>
      </c>
      <c r="K50" s="87">
        <v>89</v>
      </c>
      <c r="L50" s="87">
        <v>76</v>
      </c>
      <c r="M50" s="88">
        <v>70</v>
      </c>
    </row>
    <row r="51" spans="2:13" ht="27.75" customHeight="1">
      <c r="B51" s="1176"/>
      <c r="C51" s="1177"/>
      <c r="D51" s="85"/>
      <c r="E51" s="1178" t="s">
        <v>36</v>
      </c>
      <c r="F51" s="1178"/>
      <c r="G51" s="1178"/>
      <c r="H51" s="1179"/>
      <c r="I51" s="86">
        <v>8592</v>
      </c>
      <c r="J51" s="87">
        <v>8695</v>
      </c>
      <c r="K51" s="87">
        <v>8692</v>
      </c>
      <c r="L51" s="87">
        <v>8693</v>
      </c>
      <c r="M51" s="88">
        <v>8531</v>
      </c>
    </row>
    <row r="52" spans="2:13" ht="27.75" customHeight="1" thickBot="1">
      <c r="B52" s="1180" t="s">
        <v>37</v>
      </c>
      <c r="C52" s="1181"/>
      <c r="D52" s="90"/>
      <c r="E52" s="1182" t="s">
        <v>38</v>
      </c>
      <c r="F52" s="1182"/>
      <c r="G52" s="1182"/>
      <c r="H52" s="1183"/>
      <c r="I52" s="91">
        <v>2186</v>
      </c>
      <c r="J52" s="92">
        <v>1735</v>
      </c>
      <c r="K52" s="92">
        <v>1302</v>
      </c>
      <c r="L52" s="92">
        <v>805</v>
      </c>
      <c r="M52" s="93">
        <v>630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113338</v>
      </c>
      <c r="E3" s="116"/>
      <c r="F3" s="117">
        <v>192544</v>
      </c>
      <c r="G3" s="118"/>
      <c r="H3" s="119"/>
    </row>
    <row r="4" spans="1:8">
      <c r="A4" s="120"/>
      <c r="B4" s="121"/>
      <c r="C4" s="122"/>
      <c r="D4" s="123">
        <v>68601</v>
      </c>
      <c r="E4" s="124"/>
      <c r="F4" s="125">
        <v>82235</v>
      </c>
      <c r="G4" s="126"/>
      <c r="H4" s="127"/>
    </row>
    <row r="5" spans="1:8">
      <c r="A5" s="108" t="s">
        <v>513</v>
      </c>
      <c r="B5" s="113"/>
      <c r="C5" s="114"/>
      <c r="D5" s="115">
        <v>111104</v>
      </c>
      <c r="E5" s="116"/>
      <c r="F5" s="117">
        <v>146140</v>
      </c>
      <c r="G5" s="118"/>
      <c r="H5" s="119"/>
    </row>
    <row r="6" spans="1:8">
      <c r="A6" s="120"/>
      <c r="B6" s="121"/>
      <c r="C6" s="122"/>
      <c r="D6" s="123">
        <v>89256</v>
      </c>
      <c r="E6" s="124"/>
      <c r="F6" s="125">
        <v>75451</v>
      </c>
      <c r="G6" s="126"/>
      <c r="H6" s="127"/>
    </row>
    <row r="7" spans="1:8">
      <c r="A7" s="108" t="s">
        <v>514</v>
      </c>
      <c r="B7" s="113"/>
      <c r="C7" s="114"/>
      <c r="D7" s="115">
        <v>74206</v>
      </c>
      <c r="E7" s="116"/>
      <c r="F7" s="117">
        <v>146641</v>
      </c>
      <c r="G7" s="118"/>
      <c r="H7" s="119"/>
    </row>
    <row r="8" spans="1:8">
      <c r="A8" s="120"/>
      <c r="B8" s="121"/>
      <c r="C8" s="122"/>
      <c r="D8" s="123">
        <v>64961</v>
      </c>
      <c r="E8" s="124"/>
      <c r="F8" s="125">
        <v>68142</v>
      </c>
      <c r="G8" s="126"/>
      <c r="H8" s="127"/>
    </row>
    <row r="9" spans="1:8">
      <c r="A9" s="108" t="s">
        <v>515</v>
      </c>
      <c r="B9" s="113"/>
      <c r="C9" s="114"/>
      <c r="D9" s="115">
        <v>197983</v>
      </c>
      <c r="E9" s="116"/>
      <c r="F9" s="117">
        <v>174587</v>
      </c>
      <c r="G9" s="118"/>
      <c r="H9" s="119"/>
    </row>
    <row r="10" spans="1:8">
      <c r="A10" s="120"/>
      <c r="B10" s="121"/>
      <c r="C10" s="122"/>
      <c r="D10" s="123">
        <v>113234</v>
      </c>
      <c r="E10" s="124"/>
      <c r="F10" s="125">
        <v>79695</v>
      </c>
      <c r="G10" s="126"/>
      <c r="H10" s="127"/>
    </row>
    <row r="11" spans="1:8">
      <c r="A11" s="108" t="s">
        <v>516</v>
      </c>
      <c r="B11" s="113"/>
      <c r="C11" s="114"/>
      <c r="D11" s="115">
        <v>90238</v>
      </c>
      <c r="E11" s="116"/>
      <c r="F11" s="117">
        <v>175675</v>
      </c>
      <c r="G11" s="118"/>
      <c r="H11" s="119"/>
    </row>
    <row r="12" spans="1:8">
      <c r="A12" s="120"/>
      <c r="B12" s="121"/>
      <c r="C12" s="128"/>
      <c r="D12" s="123">
        <v>64185</v>
      </c>
      <c r="E12" s="124"/>
      <c r="F12" s="125">
        <v>87698</v>
      </c>
      <c r="G12" s="126"/>
      <c r="H12" s="127"/>
    </row>
    <row r="13" spans="1:8">
      <c r="A13" s="108"/>
      <c r="B13" s="113"/>
      <c r="C13" s="129"/>
      <c r="D13" s="130">
        <v>117374</v>
      </c>
      <c r="E13" s="131"/>
      <c r="F13" s="132">
        <v>167117</v>
      </c>
      <c r="G13" s="133"/>
      <c r="H13" s="119"/>
    </row>
    <row r="14" spans="1:8">
      <c r="A14" s="120"/>
      <c r="B14" s="121"/>
      <c r="C14" s="122"/>
      <c r="D14" s="123">
        <v>80047</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8.86</v>
      </c>
      <c r="C19" s="134">
        <f>ROUND(VALUE(SUBSTITUTE(実質収支比率等に係る経年分析!G$48,"▲","-")),2)</f>
        <v>10.38</v>
      </c>
      <c r="D19" s="134">
        <f>ROUND(VALUE(SUBSTITUTE(実質収支比率等に係る経年分析!H$48,"▲","-")),2)</f>
        <v>10.029999999999999</v>
      </c>
      <c r="E19" s="134">
        <f>ROUND(VALUE(SUBSTITUTE(実質収支比率等に係る経年分析!I$48,"▲","-")),2)</f>
        <v>10.85</v>
      </c>
      <c r="F19" s="134">
        <f>ROUND(VALUE(SUBSTITUTE(実質収支比率等に係る経年分析!J$48,"▲","-")),2)</f>
        <v>11.82</v>
      </c>
    </row>
    <row r="20" spans="1:11">
      <c r="A20" s="134" t="s">
        <v>43</v>
      </c>
      <c r="B20" s="134">
        <f>ROUND(VALUE(SUBSTITUTE(実質収支比率等に係る経年分析!F$47,"▲","-")),2)</f>
        <v>38.06</v>
      </c>
      <c r="C20" s="134">
        <f>ROUND(VALUE(SUBSTITUTE(実質収支比率等に係る経年分析!G$47,"▲","-")),2)</f>
        <v>43.89</v>
      </c>
      <c r="D20" s="134">
        <f>ROUND(VALUE(SUBSTITUTE(実質収支比率等に係る経年分析!H$47,"▲","-")),2)</f>
        <v>47.89</v>
      </c>
      <c r="E20" s="134">
        <f>ROUND(VALUE(SUBSTITUTE(実質収支比率等に係る経年分析!I$47,"▲","-")),2)</f>
        <v>52.72</v>
      </c>
      <c r="F20" s="134">
        <f>ROUND(VALUE(SUBSTITUTE(実質収支比率等に係る経年分析!J$47,"▲","-")),2)</f>
        <v>55.79</v>
      </c>
    </row>
    <row r="21" spans="1:11">
      <c r="A21" s="134" t="s">
        <v>44</v>
      </c>
      <c r="B21" s="134">
        <f>IF(ISNUMBER(VALUE(SUBSTITUTE(実質収支比率等に係る経年分析!F$49,"▲","-"))),ROUND(VALUE(SUBSTITUTE(実質収支比率等に係る経年分析!F$49,"▲","-")),2),NA())</f>
        <v>10.43</v>
      </c>
      <c r="C21" s="134">
        <f>IF(ISNUMBER(VALUE(SUBSTITUTE(実質収支比率等に係る経年分析!G$49,"▲","-"))),ROUND(VALUE(SUBSTITUTE(実質収支比率等に係る経年分析!G$49,"▲","-")),2),NA())</f>
        <v>6.35</v>
      </c>
      <c r="D21" s="134">
        <f>IF(ISNUMBER(VALUE(SUBSTITUTE(実質収支比率等に係る経年分析!H$49,"▲","-"))),ROUND(VALUE(SUBSTITUTE(実質収支比率等に係る経年分析!H$49,"▲","-")),2),NA())</f>
        <v>4</v>
      </c>
      <c r="E21" s="134">
        <f>IF(ISNUMBER(VALUE(SUBSTITUTE(実質収支比率等に係る経年分析!I$49,"▲","-"))),ROUND(VALUE(SUBSTITUTE(実質収支比率等に係る経年分析!I$49,"▲","-")),2),NA())</f>
        <v>5.6</v>
      </c>
      <c r="F21" s="134">
        <f>IF(ISNUMBER(VALUE(SUBSTITUTE(実質収支比率等に係る経年分析!J$49,"▲","-"))),ROUND(VALUE(SUBSTITUTE(実質収支比率等に係る経年分析!J$49,"▲","-")),2),NA())</f>
        <v>4.4400000000000004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八峰町合併処理浄化槽事業特別会計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八峰町漁業集落排水事業特別会計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町営診療所特別会計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0.56000000000000005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八峰町営簡易水道事業特別会計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c r="A33" s="135" t="str">
        <f>IF(連結実質赤字比率に係る赤字・黒字の構成分析!C$37="",NA(),連結実質赤字比率に係る赤字・黒字の構成分析!C$37)</f>
        <v>八峰町公共下水道事業特別会計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2.4300000000000002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0.82</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1.1499999999999999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11.69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821</v>
      </c>
      <c r="E42" s="136"/>
      <c r="F42" s="136"/>
      <c r="G42" s="136">
        <f>'実質公債費比率（分子）の構造'!L$52</f>
        <v>869</v>
      </c>
      <c r="H42" s="136"/>
      <c r="I42" s="136"/>
      <c r="J42" s="136">
        <f>'実質公債費比率（分子）の構造'!M$52</f>
        <v>895</v>
      </c>
      <c r="K42" s="136"/>
      <c r="L42" s="136"/>
      <c r="M42" s="136">
        <f>'実質公債費比率（分子）の構造'!N$52</f>
        <v>896</v>
      </c>
      <c r="N42" s="136"/>
      <c r="O42" s="136"/>
      <c r="P42" s="136">
        <f>'実質公債費比率（分子）の構造'!O$52</f>
        <v>915</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37</v>
      </c>
      <c r="C44" s="136"/>
      <c r="D44" s="136"/>
      <c r="E44" s="136">
        <f>'実質公債費比率（分子）の構造'!L$50</f>
        <v>35</v>
      </c>
      <c r="F44" s="136"/>
      <c r="G44" s="136"/>
      <c r="H44" s="136">
        <f>'実質公債費比率（分子）の構造'!M$50</f>
        <v>31</v>
      </c>
      <c r="I44" s="136"/>
      <c r="J44" s="136"/>
      <c r="K44" s="136">
        <f>'実質公債費比率（分子）の構造'!N$50</f>
        <v>20</v>
      </c>
      <c r="L44" s="136"/>
      <c r="M44" s="136"/>
      <c r="N44" s="136">
        <f>'実質公債費比率（分子）の構造'!O$50</f>
        <v>19</v>
      </c>
      <c r="O44" s="136"/>
      <c r="P44" s="136"/>
    </row>
    <row r="45" spans="1:16">
      <c r="A45" s="136" t="s">
        <v>54</v>
      </c>
      <c r="B45" s="136">
        <f>'実質公債費比率（分子）の構造'!K$49</f>
        <v>30</v>
      </c>
      <c r="C45" s="136"/>
      <c r="D45" s="136"/>
      <c r="E45" s="136">
        <f>'実質公債費比率（分子）の構造'!L$49</f>
        <v>28</v>
      </c>
      <c r="F45" s="136"/>
      <c r="G45" s="136"/>
      <c r="H45" s="136">
        <f>'実質公債費比率（分子）の構造'!M$49</f>
        <v>16</v>
      </c>
      <c r="I45" s="136"/>
      <c r="J45" s="136"/>
      <c r="K45" s="136">
        <f>'実質公債費比率（分子）の構造'!N$49</f>
        <v>5</v>
      </c>
      <c r="L45" s="136"/>
      <c r="M45" s="136"/>
      <c r="N45" s="136">
        <f>'実質公債費比率（分子）の構造'!O$49</f>
        <v>6</v>
      </c>
      <c r="O45" s="136"/>
      <c r="P45" s="136"/>
    </row>
    <row r="46" spans="1:16">
      <c r="A46" s="136" t="s">
        <v>55</v>
      </c>
      <c r="B46" s="136">
        <f>'実質公債費比率（分子）の構造'!K$48</f>
        <v>358</v>
      </c>
      <c r="C46" s="136"/>
      <c r="D46" s="136"/>
      <c r="E46" s="136">
        <f>'実質公債費比率（分子）の構造'!L$48</f>
        <v>352</v>
      </c>
      <c r="F46" s="136"/>
      <c r="G46" s="136"/>
      <c r="H46" s="136">
        <f>'実質公債費比率（分子）の構造'!M$48</f>
        <v>358</v>
      </c>
      <c r="I46" s="136"/>
      <c r="J46" s="136"/>
      <c r="K46" s="136">
        <f>'実質公債費比率（分子）の構造'!N$48</f>
        <v>345</v>
      </c>
      <c r="L46" s="136"/>
      <c r="M46" s="136"/>
      <c r="N46" s="136">
        <f>'実質公債費比率（分子）の構造'!O$48</f>
        <v>343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786</v>
      </c>
      <c r="C49" s="136"/>
      <c r="D49" s="136"/>
      <c r="E49" s="136">
        <f>'実質公債費比率（分子）の構造'!L$45</f>
        <v>826</v>
      </c>
      <c r="F49" s="136"/>
      <c r="G49" s="136"/>
      <c r="H49" s="136">
        <f>'実質公債費比率（分子）の構造'!M$45</f>
        <v>867</v>
      </c>
      <c r="I49" s="136"/>
      <c r="J49" s="136"/>
      <c r="K49" s="136">
        <f>'実質公債費比率（分子）の構造'!N$45</f>
        <v>819</v>
      </c>
      <c r="L49" s="136"/>
      <c r="M49" s="136"/>
      <c r="N49" s="136">
        <f>'実質公債費比率（分子）の構造'!O$45</f>
        <v>834</v>
      </c>
      <c r="O49" s="136"/>
      <c r="P49" s="136"/>
    </row>
    <row r="50" spans="1:16">
      <c r="A50" s="136" t="s">
        <v>59</v>
      </c>
      <c r="B50" s="136" t="e">
        <f>NA()</f>
        <v>#N/A</v>
      </c>
      <c r="C50" s="136">
        <f>IF(ISNUMBER('実質公債費比率（分子）の構造'!K$53),'実質公債費比率（分子）の構造'!K$53,NA())</f>
        <v>390</v>
      </c>
      <c r="D50" s="136" t="e">
        <f>NA()</f>
        <v>#N/A</v>
      </c>
      <c r="E50" s="136" t="e">
        <f>NA()</f>
        <v>#N/A</v>
      </c>
      <c r="F50" s="136">
        <f>IF(ISNUMBER('実質公債費比率（分子）の構造'!L$53),'実質公債費比率（分子）の構造'!L$53,NA())</f>
        <v>372</v>
      </c>
      <c r="G50" s="136" t="e">
        <f>NA()</f>
        <v>#N/A</v>
      </c>
      <c r="H50" s="136" t="e">
        <f>NA()</f>
        <v>#N/A</v>
      </c>
      <c r="I50" s="136">
        <f>IF(ISNUMBER('実質公債費比率（分子）の構造'!M$53),'実質公債費比率（分子）の構造'!M$53,NA())</f>
        <v>377</v>
      </c>
      <c r="J50" s="136" t="e">
        <f>NA()</f>
        <v>#N/A</v>
      </c>
      <c r="K50" s="136" t="e">
        <f>NA()</f>
        <v>#N/A</v>
      </c>
      <c r="L50" s="136">
        <f>IF(ISNUMBER('実質公債費比率（分子）の構造'!N$53),'実質公債費比率（分子）の構造'!N$53,NA())</f>
        <v>293</v>
      </c>
      <c r="M50" s="136" t="e">
        <f>NA()</f>
        <v>#N/A</v>
      </c>
      <c r="N50" s="136" t="e">
        <f>NA()</f>
        <v>#N/A</v>
      </c>
      <c r="O50" s="136">
        <f>IF(ISNUMBER('実質公債費比率（分子）の構造'!O$53),'実質公債費比率（分子）の構造'!O$53,NA())</f>
        <v>287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8592</v>
      </c>
      <c r="E56" s="135"/>
      <c r="F56" s="135"/>
      <c r="G56" s="135">
        <f>'将来負担比率（分子）の構造'!J$51</f>
        <v>8695</v>
      </c>
      <c r="H56" s="135"/>
      <c r="I56" s="135"/>
      <c r="J56" s="135">
        <f>'将来負担比率（分子）の構造'!K$51</f>
        <v>8692</v>
      </c>
      <c r="K56" s="135"/>
      <c r="L56" s="135"/>
      <c r="M56" s="135">
        <f>'将来負担比率（分子）の構造'!L$51</f>
        <v>8693</v>
      </c>
      <c r="N56" s="135"/>
      <c r="O56" s="135"/>
      <c r="P56" s="135">
        <f>'将来負担比率（分子）の構造'!M$51</f>
        <v>8531</v>
      </c>
    </row>
    <row r="57" spans="1:16">
      <c r="A57" s="135" t="s">
        <v>35</v>
      </c>
      <c r="B57" s="135"/>
      <c r="C57" s="135"/>
      <c r="D57" s="135">
        <f>'将来負担比率（分子）の構造'!I$50</f>
        <v>138</v>
      </c>
      <c r="E57" s="135"/>
      <c r="F57" s="135"/>
      <c r="G57" s="135">
        <f>'将来負担比率（分子）の構造'!J$50</f>
        <v>110</v>
      </c>
      <c r="H57" s="135"/>
      <c r="I57" s="135"/>
      <c r="J57" s="135">
        <f>'将来負担比率（分子）の構造'!K$50</f>
        <v>89</v>
      </c>
      <c r="K57" s="135"/>
      <c r="L57" s="135"/>
      <c r="M57" s="135">
        <f>'将来負担比率（分子）の構造'!L$50</f>
        <v>76</v>
      </c>
      <c r="N57" s="135"/>
      <c r="O57" s="135"/>
      <c r="P57" s="135">
        <f>'将来負担比率（分子）の構造'!M$50</f>
        <v>70</v>
      </c>
    </row>
    <row r="58" spans="1:16">
      <c r="A58" s="135" t="s">
        <v>34</v>
      </c>
      <c r="B58" s="135"/>
      <c r="C58" s="135"/>
      <c r="D58" s="135">
        <f>'将来負担比率（分子）の構造'!I$49</f>
        <v>1999</v>
      </c>
      <c r="E58" s="135"/>
      <c r="F58" s="135"/>
      <c r="G58" s="135">
        <f>'将来負担比率（分子）の構造'!J$49</f>
        <v>2127</v>
      </c>
      <c r="H58" s="135"/>
      <c r="I58" s="135"/>
      <c r="J58" s="135">
        <f>'将来負担比率（分子）の構造'!K$49</f>
        <v>2313</v>
      </c>
      <c r="K58" s="135"/>
      <c r="L58" s="135"/>
      <c r="M58" s="135">
        <f>'将来負担比率（分子）の構造'!L$49</f>
        <v>2525</v>
      </c>
      <c r="N58" s="135"/>
      <c r="O58" s="135"/>
      <c r="P58" s="135">
        <f>'将来負担比率（分子）の構造'!M$49</f>
        <v>2680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4</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16</v>
      </c>
      <c r="C61" s="135"/>
      <c r="D61" s="135"/>
      <c r="E61" s="135">
        <f>'将来負担比率（分子）の構造'!J$46</f>
        <v>15</v>
      </c>
      <c r="F61" s="135"/>
      <c r="G61" s="135"/>
      <c r="H61" s="135">
        <f>'将来負担比率（分子）の構造'!K$46</f>
        <v>118</v>
      </c>
      <c r="I61" s="135"/>
      <c r="J61" s="135"/>
      <c r="K61" s="135">
        <f>'将来負担比率（分子）の構造'!L$46</f>
        <v>12</v>
      </c>
      <c r="L61" s="135"/>
      <c r="M61" s="135"/>
      <c r="N61" s="135">
        <f>'将来負担比率（分子）の構造'!M$46</f>
        <v>11</v>
      </c>
      <c r="O61" s="135"/>
      <c r="P61" s="135"/>
    </row>
    <row r="62" spans="1:16">
      <c r="A62" s="135" t="s">
        <v>29</v>
      </c>
      <c r="B62" s="135">
        <f>'将来負担比率（分子）の構造'!I$45</f>
        <v>888</v>
      </c>
      <c r="C62" s="135"/>
      <c r="D62" s="135"/>
      <c r="E62" s="135">
        <f>'将来負担比率（分子）の構造'!J$45</f>
        <v>996</v>
      </c>
      <c r="F62" s="135"/>
      <c r="G62" s="135"/>
      <c r="H62" s="135">
        <f>'将来負担比率（分子）の構造'!K$45</f>
        <v>867</v>
      </c>
      <c r="I62" s="135"/>
      <c r="J62" s="135"/>
      <c r="K62" s="135">
        <f>'将来負担比率（分子）の構造'!L$45</f>
        <v>766</v>
      </c>
      <c r="L62" s="135"/>
      <c r="M62" s="135"/>
      <c r="N62" s="135">
        <f>'将来負担比率（分子）の構造'!M$45</f>
        <v>640</v>
      </c>
      <c r="O62" s="135"/>
      <c r="P62" s="135"/>
    </row>
    <row r="63" spans="1:16">
      <c r="A63" s="135" t="s">
        <v>28</v>
      </c>
      <c r="B63" s="135">
        <f>'将来負担比率（分子）の構造'!I$44</f>
        <v>108</v>
      </c>
      <c r="C63" s="135"/>
      <c r="D63" s="135"/>
      <c r="E63" s="135">
        <f>'将来負担比率（分子）の構造'!J$44</f>
        <v>61</v>
      </c>
      <c r="F63" s="135"/>
      <c r="G63" s="135"/>
      <c r="H63" s="135">
        <f>'将来負担比率（分子）の構造'!K$44</f>
        <v>36</v>
      </c>
      <c r="I63" s="135"/>
      <c r="J63" s="135"/>
      <c r="K63" s="135">
        <f>'将来負担比率（分子）の構造'!L$44</f>
        <v>25</v>
      </c>
      <c r="L63" s="135"/>
      <c r="M63" s="135"/>
      <c r="N63" s="135">
        <f>'将来負担比率（分子）の構造'!M$44</f>
        <v>19</v>
      </c>
      <c r="O63" s="135"/>
      <c r="P63" s="135"/>
    </row>
    <row r="64" spans="1:16">
      <c r="A64" s="135" t="s">
        <v>27</v>
      </c>
      <c r="B64" s="135">
        <f>'将来負担比率（分子）の構造'!I$43</f>
        <v>3888</v>
      </c>
      <c r="C64" s="135"/>
      <c r="D64" s="135"/>
      <c r="E64" s="135">
        <f>'将来負担比率（分子）の構造'!J$43</f>
        <v>3742</v>
      </c>
      <c r="F64" s="135"/>
      <c r="G64" s="135"/>
      <c r="H64" s="135">
        <f>'将来負担比率（分子）の構造'!K$43</f>
        <v>3560</v>
      </c>
      <c r="I64" s="135"/>
      <c r="J64" s="135"/>
      <c r="K64" s="135">
        <f>'将来負担比率（分子）の構造'!L$43</f>
        <v>3417</v>
      </c>
      <c r="L64" s="135"/>
      <c r="M64" s="135"/>
      <c r="N64" s="135">
        <f>'将来負担比率（分子）の構造'!M$43</f>
        <v>3463</v>
      </c>
      <c r="O64" s="135"/>
      <c r="P64" s="135"/>
    </row>
    <row r="65" spans="1:16">
      <c r="A65" s="135" t="s">
        <v>26</v>
      </c>
      <c r="B65" s="135">
        <f>'将来負担比率（分子）の構造'!I$42</f>
        <v>181</v>
      </c>
      <c r="C65" s="135"/>
      <c r="D65" s="135"/>
      <c r="E65" s="135">
        <f>'将来負担比率（分子）の構造'!J$42</f>
        <v>147</v>
      </c>
      <c r="F65" s="135"/>
      <c r="G65" s="135"/>
      <c r="H65" s="135">
        <f>'将来負担比率（分子）の構造'!K$42</f>
        <v>115</v>
      </c>
      <c r="I65" s="135"/>
      <c r="J65" s="135"/>
      <c r="K65" s="135">
        <f>'将来負担比率（分子）の構造'!L$42</f>
        <v>94</v>
      </c>
      <c r="L65" s="135"/>
      <c r="M65" s="135"/>
      <c r="N65" s="135">
        <f>'将来負担比率（分子）の構造'!M$42</f>
        <v>75</v>
      </c>
      <c r="O65" s="135"/>
      <c r="P65" s="135"/>
    </row>
    <row r="66" spans="1:16">
      <c r="A66" s="135" t="s">
        <v>25</v>
      </c>
      <c r="B66" s="135">
        <f>'将来負担比率（分子）の構造'!I$41</f>
        <v>7833</v>
      </c>
      <c r="C66" s="135"/>
      <c r="D66" s="135"/>
      <c r="E66" s="135">
        <f>'将来負担比率（分子）の構造'!J$41</f>
        <v>7705</v>
      </c>
      <c r="F66" s="135"/>
      <c r="G66" s="135"/>
      <c r="H66" s="135">
        <f>'将来負担比率（分子）の構造'!K$41</f>
        <v>7699</v>
      </c>
      <c r="I66" s="135"/>
      <c r="J66" s="135"/>
      <c r="K66" s="135">
        <f>'将来負担比率（分子）の構造'!L$41</f>
        <v>7782</v>
      </c>
      <c r="L66" s="135"/>
      <c r="M66" s="135"/>
      <c r="N66" s="135">
        <f>'将来負担比率（分子）の構造'!M$41</f>
        <v>7703</v>
      </c>
      <c r="O66" s="135"/>
      <c r="P66" s="135"/>
    </row>
    <row r="67" spans="1:16">
      <c r="A67" s="135" t="s">
        <v>63</v>
      </c>
      <c r="B67" s="135" t="e">
        <f>NA()</f>
        <v>#N/A</v>
      </c>
      <c r="C67" s="135">
        <f>IF(ISNUMBER('将来負担比率（分子）の構造'!I$52), IF('将来負担比率（分子）の構造'!I$52 &lt; 0, 0, '将来負担比率（分子）の構造'!I$52), NA())</f>
        <v>2186</v>
      </c>
      <c r="D67" s="135" t="e">
        <f>NA()</f>
        <v>#N/A</v>
      </c>
      <c r="E67" s="135" t="e">
        <f>NA()</f>
        <v>#N/A</v>
      </c>
      <c r="F67" s="135">
        <f>IF(ISNUMBER('将来負担比率（分子）の構造'!J$52), IF('将来負担比率（分子）の構造'!J$52 &lt; 0, 0, '将来負担比率（分子）の構造'!J$52), NA())</f>
        <v>1735</v>
      </c>
      <c r="G67" s="135" t="e">
        <f>NA()</f>
        <v>#N/A</v>
      </c>
      <c r="H67" s="135" t="e">
        <f>NA()</f>
        <v>#N/A</v>
      </c>
      <c r="I67" s="135">
        <f>IF(ISNUMBER('将来負担比率（分子）の構造'!K$52), IF('将来負担比率（分子）の構造'!K$52 &lt; 0, 0, '将来負担比率（分子）の構造'!K$52), NA())</f>
        <v>1302</v>
      </c>
      <c r="J67" s="135" t="e">
        <f>NA()</f>
        <v>#N/A</v>
      </c>
      <c r="K67" s="135" t="e">
        <f>NA()</f>
        <v>#N/A</v>
      </c>
      <c r="L67" s="135">
        <f>IF(ISNUMBER('将来負担比率（分子）の構造'!L$52), IF('将来負担比率（分子）の構造'!L$52 &lt; 0, 0, '将来負担比率（分子）の構造'!L$52), NA())</f>
        <v>805</v>
      </c>
      <c r="M67" s="135" t="e">
        <f>NA()</f>
        <v>#N/A</v>
      </c>
      <c r="N67" s="135" t="e">
        <f>NA()</f>
        <v>#N/A</v>
      </c>
      <c r="O67" s="135">
        <f>IF(ISNUMBER('将来負担比率（分子）の構造'!M$52), IF('将来負担比率（分子）の構造'!M$52 &lt; 0, 0, '将来負担比率（分子）の構造'!M$52), NA())</f>
        <v>630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583322</v>
      </c>
      <c r="S5" s="639"/>
      <c r="T5" s="639"/>
      <c r="U5" s="639"/>
      <c r="V5" s="639"/>
      <c r="W5" s="639"/>
      <c r="X5" s="639"/>
      <c r="Y5" s="686"/>
      <c r="Z5" s="699">
        <v>8.5</v>
      </c>
      <c r="AA5" s="699"/>
      <c r="AB5" s="699"/>
      <c r="AC5" s="699"/>
      <c r="AD5" s="700">
        <v>583322</v>
      </c>
      <c r="AE5" s="700"/>
      <c r="AF5" s="700"/>
      <c r="AG5" s="700"/>
      <c r="AH5" s="700"/>
      <c r="AI5" s="700"/>
      <c r="AJ5" s="700"/>
      <c r="AK5" s="700"/>
      <c r="AL5" s="687">
        <v>14.2</v>
      </c>
      <c r="AM5" s="656"/>
      <c r="AN5" s="656"/>
      <c r="AO5" s="688"/>
      <c r="AP5" s="675" t="s">
        <v>209</v>
      </c>
      <c r="AQ5" s="676"/>
      <c r="AR5" s="676"/>
      <c r="AS5" s="676"/>
      <c r="AT5" s="676"/>
      <c r="AU5" s="676"/>
      <c r="AV5" s="676"/>
      <c r="AW5" s="676"/>
      <c r="AX5" s="676"/>
      <c r="AY5" s="676"/>
      <c r="AZ5" s="676"/>
      <c r="BA5" s="676"/>
      <c r="BB5" s="676"/>
      <c r="BC5" s="676"/>
      <c r="BD5" s="676"/>
      <c r="BE5" s="676"/>
      <c r="BF5" s="677"/>
      <c r="BG5" s="588">
        <v>565882</v>
      </c>
      <c r="BH5" s="589"/>
      <c r="BI5" s="589"/>
      <c r="BJ5" s="589"/>
      <c r="BK5" s="589"/>
      <c r="BL5" s="589"/>
      <c r="BM5" s="589"/>
      <c r="BN5" s="590"/>
      <c r="BO5" s="641">
        <v>97</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53417</v>
      </c>
      <c r="S6" s="589"/>
      <c r="T6" s="589"/>
      <c r="U6" s="589"/>
      <c r="V6" s="589"/>
      <c r="W6" s="589"/>
      <c r="X6" s="589"/>
      <c r="Y6" s="590"/>
      <c r="Z6" s="641">
        <v>0.8</v>
      </c>
      <c r="AA6" s="641"/>
      <c r="AB6" s="641"/>
      <c r="AC6" s="641"/>
      <c r="AD6" s="642">
        <v>53417</v>
      </c>
      <c r="AE6" s="642"/>
      <c r="AF6" s="642"/>
      <c r="AG6" s="642"/>
      <c r="AH6" s="642"/>
      <c r="AI6" s="642"/>
      <c r="AJ6" s="642"/>
      <c r="AK6" s="642"/>
      <c r="AL6" s="611">
        <v>1.3</v>
      </c>
      <c r="AM6" s="643"/>
      <c r="AN6" s="643"/>
      <c r="AO6" s="644"/>
      <c r="AP6" s="585" t="s">
        <v>215</v>
      </c>
      <c r="AQ6" s="586"/>
      <c r="AR6" s="586"/>
      <c r="AS6" s="586"/>
      <c r="AT6" s="586"/>
      <c r="AU6" s="586"/>
      <c r="AV6" s="586"/>
      <c r="AW6" s="586"/>
      <c r="AX6" s="586"/>
      <c r="AY6" s="586"/>
      <c r="AZ6" s="586"/>
      <c r="BA6" s="586"/>
      <c r="BB6" s="586"/>
      <c r="BC6" s="586"/>
      <c r="BD6" s="586"/>
      <c r="BE6" s="586"/>
      <c r="BF6" s="587"/>
      <c r="BG6" s="588">
        <v>565882</v>
      </c>
      <c r="BH6" s="589"/>
      <c r="BI6" s="589"/>
      <c r="BJ6" s="589"/>
      <c r="BK6" s="589"/>
      <c r="BL6" s="589"/>
      <c r="BM6" s="589"/>
      <c r="BN6" s="590"/>
      <c r="BO6" s="641">
        <v>97</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87128</v>
      </c>
      <c r="CS6" s="589"/>
      <c r="CT6" s="589"/>
      <c r="CU6" s="589"/>
      <c r="CV6" s="589"/>
      <c r="CW6" s="589"/>
      <c r="CX6" s="589"/>
      <c r="CY6" s="590"/>
      <c r="CZ6" s="641">
        <v>1.4</v>
      </c>
      <c r="DA6" s="641"/>
      <c r="DB6" s="641"/>
      <c r="DC6" s="641"/>
      <c r="DD6" s="594" t="s">
        <v>210</v>
      </c>
      <c r="DE6" s="589"/>
      <c r="DF6" s="589"/>
      <c r="DG6" s="589"/>
      <c r="DH6" s="589"/>
      <c r="DI6" s="589"/>
      <c r="DJ6" s="589"/>
      <c r="DK6" s="589"/>
      <c r="DL6" s="589"/>
      <c r="DM6" s="589"/>
      <c r="DN6" s="589"/>
      <c r="DO6" s="589"/>
      <c r="DP6" s="590"/>
      <c r="DQ6" s="594">
        <v>87128</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961</v>
      </c>
      <c r="S7" s="589"/>
      <c r="T7" s="589"/>
      <c r="U7" s="589"/>
      <c r="V7" s="589"/>
      <c r="W7" s="589"/>
      <c r="X7" s="589"/>
      <c r="Y7" s="590"/>
      <c r="Z7" s="641">
        <v>0</v>
      </c>
      <c r="AA7" s="641"/>
      <c r="AB7" s="641"/>
      <c r="AC7" s="641"/>
      <c r="AD7" s="642">
        <v>961</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224200</v>
      </c>
      <c r="BH7" s="589"/>
      <c r="BI7" s="589"/>
      <c r="BJ7" s="589"/>
      <c r="BK7" s="589"/>
      <c r="BL7" s="589"/>
      <c r="BM7" s="589"/>
      <c r="BN7" s="590"/>
      <c r="BO7" s="641">
        <v>38.4</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1019369</v>
      </c>
      <c r="CS7" s="589"/>
      <c r="CT7" s="589"/>
      <c r="CU7" s="589"/>
      <c r="CV7" s="589"/>
      <c r="CW7" s="589"/>
      <c r="CX7" s="589"/>
      <c r="CY7" s="590"/>
      <c r="CZ7" s="641">
        <v>16.2</v>
      </c>
      <c r="DA7" s="641"/>
      <c r="DB7" s="641"/>
      <c r="DC7" s="641"/>
      <c r="DD7" s="594">
        <v>30312</v>
      </c>
      <c r="DE7" s="589"/>
      <c r="DF7" s="589"/>
      <c r="DG7" s="589"/>
      <c r="DH7" s="589"/>
      <c r="DI7" s="589"/>
      <c r="DJ7" s="589"/>
      <c r="DK7" s="589"/>
      <c r="DL7" s="589"/>
      <c r="DM7" s="589"/>
      <c r="DN7" s="589"/>
      <c r="DO7" s="589"/>
      <c r="DP7" s="590"/>
      <c r="DQ7" s="594">
        <v>849185</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2556</v>
      </c>
      <c r="S8" s="589"/>
      <c r="T8" s="589"/>
      <c r="U8" s="589"/>
      <c r="V8" s="589"/>
      <c r="W8" s="589"/>
      <c r="X8" s="589"/>
      <c r="Y8" s="590"/>
      <c r="Z8" s="641">
        <v>0</v>
      </c>
      <c r="AA8" s="641"/>
      <c r="AB8" s="641"/>
      <c r="AC8" s="641"/>
      <c r="AD8" s="642">
        <v>2556</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7537</v>
      </c>
      <c r="BH8" s="589"/>
      <c r="BI8" s="589"/>
      <c r="BJ8" s="589"/>
      <c r="BK8" s="589"/>
      <c r="BL8" s="589"/>
      <c r="BM8" s="589"/>
      <c r="BN8" s="590"/>
      <c r="BO8" s="641">
        <v>1.3</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1343716</v>
      </c>
      <c r="CS8" s="589"/>
      <c r="CT8" s="589"/>
      <c r="CU8" s="589"/>
      <c r="CV8" s="589"/>
      <c r="CW8" s="589"/>
      <c r="CX8" s="589"/>
      <c r="CY8" s="590"/>
      <c r="CZ8" s="641">
        <v>21.4</v>
      </c>
      <c r="DA8" s="641"/>
      <c r="DB8" s="641"/>
      <c r="DC8" s="641"/>
      <c r="DD8" s="594">
        <v>137799</v>
      </c>
      <c r="DE8" s="589"/>
      <c r="DF8" s="589"/>
      <c r="DG8" s="589"/>
      <c r="DH8" s="589"/>
      <c r="DI8" s="589"/>
      <c r="DJ8" s="589"/>
      <c r="DK8" s="589"/>
      <c r="DL8" s="589"/>
      <c r="DM8" s="589"/>
      <c r="DN8" s="589"/>
      <c r="DO8" s="589"/>
      <c r="DP8" s="590"/>
      <c r="DQ8" s="594">
        <v>862706</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1112</v>
      </c>
      <c r="S9" s="589"/>
      <c r="T9" s="589"/>
      <c r="U9" s="589"/>
      <c r="V9" s="589"/>
      <c r="W9" s="589"/>
      <c r="X9" s="589"/>
      <c r="Y9" s="590"/>
      <c r="Z9" s="641">
        <v>0</v>
      </c>
      <c r="AA9" s="641"/>
      <c r="AB9" s="641"/>
      <c r="AC9" s="641"/>
      <c r="AD9" s="642">
        <v>1112</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178182</v>
      </c>
      <c r="BH9" s="589"/>
      <c r="BI9" s="589"/>
      <c r="BJ9" s="589"/>
      <c r="BK9" s="589"/>
      <c r="BL9" s="589"/>
      <c r="BM9" s="589"/>
      <c r="BN9" s="590"/>
      <c r="BO9" s="641">
        <v>30.5</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365636</v>
      </c>
      <c r="CS9" s="589"/>
      <c r="CT9" s="589"/>
      <c r="CU9" s="589"/>
      <c r="CV9" s="589"/>
      <c r="CW9" s="589"/>
      <c r="CX9" s="589"/>
      <c r="CY9" s="590"/>
      <c r="CZ9" s="641">
        <v>5.8</v>
      </c>
      <c r="DA9" s="641"/>
      <c r="DB9" s="641"/>
      <c r="DC9" s="641"/>
      <c r="DD9" s="594">
        <v>1850</v>
      </c>
      <c r="DE9" s="589"/>
      <c r="DF9" s="589"/>
      <c r="DG9" s="589"/>
      <c r="DH9" s="589"/>
      <c r="DI9" s="589"/>
      <c r="DJ9" s="589"/>
      <c r="DK9" s="589"/>
      <c r="DL9" s="589"/>
      <c r="DM9" s="589"/>
      <c r="DN9" s="589"/>
      <c r="DO9" s="589"/>
      <c r="DP9" s="590"/>
      <c r="DQ9" s="594">
        <v>271188</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81375</v>
      </c>
      <c r="S10" s="589"/>
      <c r="T10" s="589"/>
      <c r="U10" s="589"/>
      <c r="V10" s="589"/>
      <c r="W10" s="589"/>
      <c r="X10" s="589"/>
      <c r="Y10" s="590"/>
      <c r="Z10" s="641">
        <v>1.2</v>
      </c>
      <c r="AA10" s="641"/>
      <c r="AB10" s="641"/>
      <c r="AC10" s="641"/>
      <c r="AD10" s="642">
        <v>81375</v>
      </c>
      <c r="AE10" s="642"/>
      <c r="AF10" s="642"/>
      <c r="AG10" s="642"/>
      <c r="AH10" s="642"/>
      <c r="AI10" s="642"/>
      <c r="AJ10" s="642"/>
      <c r="AK10" s="642"/>
      <c r="AL10" s="611">
        <v>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10637</v>
      </c>
      <c r="BH10" s="589"/>
      <c r="BI10" s="589"/>
      <c r="BJ10" s="589"/>
      <c r="BK10" s="589"/>
      <c r="BL10" s="589"/>
      <c r="BM10" s="589"/>
      <c r="BN10" s="590"/>
      <c r="BO10" s="641">
        <v>1.8</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8295</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109</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4715</v>
      </c>
      <c r="S11" s="589"/>
      <c r="T11" s="589"/>
      <c r="U11" s="589"/>
      <c r="V11" s="589"/>
      <c r="W11" s="589"/>
      <c r="X11" s="589"/>
      <c r="Y11" s="590"/>
      <c r="Z11" s="641">
        <v>0.1</v>
      </c>
      <c r="AA11" s="641"/>
      <c r="AB11" s="641"/>
      <c r="AC11" s="641"/>
      <c r="AD11" s="642">
        <v>4715</v>
      </c>
      <c r="AE11" s="642"/>
      <c r="AF11" s="642"/>
      <c r="AG11" s="642"/>
      <c r="AH11" s="642"/>
      <c r="AI11" s="642"/>
      <c r="AJ11" s="642"/>
      <c r="AK11" s="642"/>
      <c r="AL11" s="611">
        <v>0.1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27844</v>
      </c>
      <c r="BH11" s="589"/>
      <c r="BI11" s="589"/>
      <c r="BJ11" s="589"/>
      <c r="BK11" s="589"/>
      <c r="BL11" s="589"/>
      <c r="BM11" s="589"/>
      <c r="BN11" s="590"/>
      <c r="BO11" s="641">
        <v>4.8</v>
      </c>
      <c r="BP11" s="641"/>
      <c r="BQ11" s="641"/>
      <c r="BR11" s="641"/>
      <c r="BS11" s="594" t="s">
        <v>112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660527</v>
      </c>
      <c r="CS11" s="589"/>
      <c r="CT11" s="589"/>
      <c r="CU11" s="589"/>
      <c r="CV11" s="589"/>
      <c r="CW11" s="589"/>
      <c r="CX11" s="589"/>
      <c r="CY11" s="590"/>
      <c r="CZ11" s="641">
        <v>10.5</v>
      </c>
      <c r="DA11" s="641"/>
      <c r="DB11" s="641"/>
      <c r="DC11" s="641"/>
      <c r="DD11" s="594">
        <v>154868</v>
      </c>
      <c r="DE11" s="589"/>
      <c r="DF11" s="589"/>
      <c r="DG11" s="589"/>
      <c r="DH11" s="589"/>
      <c r="DI11" s="589"/>
      <c r="DJ11" s="589"/>
      <c r="DK11" s="589"/>
      <c r="DL11" s="589"/>
      <c r="DM11" s="589"/>
      <c r="DN11" s="589"/>
      <c r="DO11" s="589"/>
      <c r="DP11" s="590"/>
      <c r="DQ11" s="594">
        <v>413592</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266320</v>
      </c>
      <c r="BH12" s="589"/>
      <c r="BI12" s="589"/>
      <c r="BJ12" s="589"/>
      <c r="BK12" s="589"/>
      <c r="BL12" s="589"/>
      <c r="BM12" s="589"/>
      <c r="BN12" s="590"/>
      <c r="BO12" s="641">
        <v>45.7</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307362</v>
      </c>
      <c r="CS12" s="589"/>
      <c r="CT12" s="589"/>
      <c r="CU12" s="589"/>
      <c r="CV12" s="589"/>
      <c r="CW12" s="589"/>
      <c r="CX12" s="589"/>
      <c r="CY12" s="590"/>
      <c r="CZ12" s="641">
        <v>4.9000000000000004</v>
      </c>
      <c r="DA12" s="641"/>
      <c r="DB12" s="641"/>
      <c r="DC12" s="641"/>
      <c r="DD12" s="594">
        <v>23863</v>
      </c>
      <c r="DE12" s="589"/>
      <c r="DF12" s="589"/>
      <c r="DG12" s="589"/>
      <c r="DH12" s="589"/>
      <c r="DI12" s="589"/>
      <c r="DJ12" s="589"/>
      <c r="DK12" s="589"/>
      <c r="DL12" s="589"/>
      <c r="DM12" s="589"/>
      <c r="DN12" s="589"/>
      <c r="DO12" s="589"/>
      <c r="DP12" s="590"/>
      <c r="DQ12" s="594">
        <v>185804</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6710</v>
      </c>
      <c r="S13" s="589"/>
      <c r="T13" s="589"/>
      <c r="U13" s="589"/>
      <c r="V13" s="589"/>
      <c r="W13" s="589"/>
      <c r="X13" s="589"/>
      <c r="Y13" s="590"/>
      <c r="Z13" s="641">
        <v>0.1</v>
      </c>
      <c r="AA13" s="641"/>
      <c r="AB13" s="641"/>
      <c r="AC13" s="641"/>
      <c r="AD13" s="642">
        <v>6710</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261623</v>
      </c>
      <c r="BH13" s="589"/>
      <c r="BI13" s="589"/>
      <c r="BJ13" s="589"/>
      <c r="BK13" s="589"/>
      <c r="BL13" s="589"/>
      <c r="BM13" s="589"/>
      <c r="BN13" s="590"/>
      <c r="BO13" s="641">
        <v>44.9</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675856</v>
      </c>
      <c r="CS13" s="589"/>
      <c r="CT13" s="589"/>
      <c r="CU13" s="589"/>
      <c r="CV13" s="589"/>
      <c r="CW13" s="589"/>
      <c r="CX13" s="589"/>
      <c r="CY13" s="590"/>
      <c r="CZ13" s="641">
        <v>10.8</v>
      </c>
      <c r="DA13" s="641"/>
      <c r="DB13" s="641"/>
      <c r="DC13" s="641"/>
      <c r="DD13" s="594">
        <v>207831</v>
      </c>
      <c r="DE13" s="589"/>
      <c r="DF13" s="589"/>
      <c r="DG13" s="589"/>
      <c r="DH13" s="589"/>
      <c r="DI13" s="589"/>
      <c r="DJ13" s="589"/>
      <c r="DK13" s="589"/>
      <c r="DL13" s="589"/>
      <c r="DM13" s="589"/>
      <c r="DN13" s="589"/>
      <c r="DO13" s="589"/>
      <c r="DP13" s="590"/>
      <c r="DQ13" s="594">
        <v>560180</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20001</v>
      </c>
      <c r="BH14" s="589"/>
      <c r="BI14" s="589"/>
      <c r="BJ14" s="589"/>
      <c r="BK14" s="589"/>
      <c r="BL14" s="589"/>
      <c r="BM14" s="589"/>
      <c r="BN14" s="590"/>
      <c r="BO14" s="641">
        <v>3.4</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329074</v>
      </c>
      <c r="CS14" s="589"/>
      <c r="CT14" s="589"/>
      <c r="CU14" s="589"/>
      <c r="CV14" s="589"/>
      <c r="CW14" s="589"/>
      <c r="CX14" s="589"/>
      <c r="CY14" s="590"/>
      <c r="CZ14" s="641">
        <v>5.2</v>
      </c>
      <c r="DA14" s="641"/>
      <c r="DB14" s="641"/>
      <c r="DC14" s="641"/>
      <c r="DD14" s="594">
        <v>20791</v>
      </c>
      <c r="DE14" s="589"/>
      <c r="DF14" s="589"/>
      <c r="DG14" s="589"/>
      <c r="DH14" s="589"/>
      <c r="DI14" s="589"/>
      <c r="DJ14" s="589"/>
      <c r="DK14" s="589"/>
      <c r="DL14" s="589"/>
      <c r="DM14" s="589"/>
      <c r="DN14" s="589"/>
      <c r="DO14" s="589"/>
      <c r="DP14" s="590"/>
      <c r="DQ14" s="594">
        <v>255141</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1012</v>
      </c>
      <c r="S15" s="589"/>
      <c r="T15" s="589"/>
      <c r="U15" s="589"/>
      <c r="V15" s="589"/>
      <c r="W15" s="589"/>
      <c r="X15" s="589"/>
      <c r="Y15" s="590"/>
      <c r="Z15" s="641">
        <v>0</v>
      </c>
      <c r="AA15" s="641"/>
      <c r="AB15" s="641"/>
      <c r="AC15" s="641"/>
      <c r="AD15" s="642">
        <v>1012</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55361</v>
      </c>
      <c r="BH15" s="589"/>
      <c r="BI15" s="589"/>
      <c r="BJ15" s="589"/>
      <c r="BK15" s="589"/>
      <c r="BL15" s="589"/>
      <c r="BM15" s="589"/>
      <c r="BN15" s="590"/>
      <c r="BO15" s="641">
        <v>9.5</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590673</v>
      </c>
      <c r="CS15" s="589"/>
      <c r="CT15" s="589"/>
      <c r="CU15" s="589"/>
      <c r="CV15" s="589"/>
      <c r="CW15" s="589"/>
      <c r="CX15" s="589"/>
      <c r="CY15" s="590"/>
      <c r="CZ15" s="641">
        <v>9.4</v>
      </c>
      <c r="DA15" s="641"/>
      <c r="DB15" s="641"/>
      <c r="DC15" s="641"/>
      <c r="DD15" s="594">
        <v>134934</v>
      </c>
      <c r="DE15" s="589"/>
      <c r="DF15" s="589"/>
      <c r="DG15" s="589"/>
      <c r="DH15" s="589"/>
      <c r="DI15" s="589"/>
      <c r="DJ15" s="589"/>
      <c r="DK15" s="589"/>
      <c r="DL15" s="589"/>
      <c r="DM15" s="589"/>
      <c r="DN15" s="589"/>
      <c r="DO15" s="589"/>
      <c r="DP15" s="590"/>
      <c r="DQ15" s="594">
        <v>465762</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3576356</v>
      </c>
      <c r="S16" s="589"/>
      <c r="T16" s="589"/>
      <c r="U16" s="589"/>
      <c r="V16" s="589"/>
      <c r="W16" s="589"/>
      <c r="X16" s="589"/>
      <c r="Y16" s="590"/>
      <c r="Z16" s="641">
        <v>52.3</v>
      </c>
      <c r="AA16" s="641"/>
      <c r="AB16" s="641"/>
      <c r="AC16" s="641"/>
      <c r="AD16" s="642">
        <v>3378808</v>
      </c>
      <c r="AE16" s="642"/>
      <c r="AF16" s="642"/>
      <c r="AG16" s="642"/>
      <c r="AH16" s="642"/>
      <c r="AI16" s="642"/>
      <c r="AJ16" s="642"/>
      <c r="AK16" s="642"/>
      <c r="AL16" s="611">
        <v>82</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60932</v>
      </c>
      <c r="CS16" s="589"/>
      <c r="CT16" s="589"/>
      <c r="CU16" s="589"/>
      <c r="CV16" s="589"/>
      <c r="CW16" s="589"/>
      <c r="CX16" s="589"/>
      <c r="CY16" s="590"/>
      <c r="CZ16" s="641">
        <v>1</v>
      </c>
      <c r="DA16" s="641"/>
      <c r="DB16" s="641"/>
      <c r="DC16" s="641"/>
      <c r="DD16" s="594" t="s">
        <v>112</v>
      </c>
      <c r="DE16" s="589"/>
      <c r="DF16" s="589"/>
      <c r="DG16" s="589"/>
      <c r="DH16" s="589"/>
      <c r="DI16" s="589"/>
      <c r="DJ16" s="589"/>
      <c r="DK16" s="589"/>
      <c r="DL16" s="589"/>
      <c r="DM16" s="589"/>
      <c r="DN16" s="589"/>
      <c r="DO16" s="589"/>
      <c r="DP16" s="590"/>
      <c r="DQ16" s="594">
        <v>40402</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3378808</v>
      </c>
      <c r="S17" s="589"/>
      <c r="T17" s="589"/>
      <c r="U17" s="589"/>
      <c r="V17" s="589"/>
      <c r="W17" s="589"/>
      <c r="X17" s="589"/>
      <c r="Y17" s="590"/>
      <c r="Z17" s="641">
        <v>49.4</v>
      </c>
      <c r="AA17" s="641"/>
      <c r="AB17" s="641"/>
      <c r="AC17" s="641"/>
      <c r="AD17" s="642">
        <v>3378808</v>
      </c>
      <c r="AE17" s="642"/>
      <c r="AF17" s="642"/>
      <c r="AG17" s="642"/>
      <c r="AH17" s="642"/>
      <c r="AI17" s="642"/>
      <c r="AJ17" s="642"/>
      <c r="AK17" s="642"/>
      <c r="AL17" s="611">
        <v>82</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834469</v>
      </c>
      <c r="CS17" s="589"/>
      <c r="CT17" s="589"/>
      <c r="CU17" s="589"/>
      <c r="CV17" s="589"/>
      <c r="CW17" s="589"/>
      <c r="CX17" s="589"/>
      <c r="CY17" s="590"/>
      <c r="CZ17" s="641">
        <v>13.3</v>
      </c>
      <c r="DA17" s="641"/>
      <c r="DB17" s="641"/>
      <c r="DC17" s="641"/>
      <c r="DD17" s="594" t="s">
        <v>112</v>
      </c>
      <c r="DE17" s="589"/>
      <c r="DF17" s="589"/>
      <c r="DG17" s="589"/>
      <c r="DH17" s="589"/>
      <c r="DI17" s="589"/>
      <c r="DJ17" s="589"/>
      <c r="DK17" s="589"/>
      <c r="DL17" s="589"/>
      <c r="DM17" s="589"/>
      <c r="DN17" s="589"/>
      <c r="DO17" s="589"/>
      <c r="DP17" s="590"/>
      <c r="DQ17" s="594">
        <v>821039</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197542</v>
      </c>
      <c r="S18" s="589"/>
      <c r="T18" s="589"/>
      <c r="U18" s="589"/>
      <c r="V18" s="589"/>
      <c r="W18" s="589"/>
      <c r="X18" s="589"/>
      <c r="Y18" s="590"/>
      <c r="Z18" s="641">
        <v>2.9</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6</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17440</v>
      </c>
      <c r="BH19" s="589"/>
      <c r="BI19" s="589"/>
      <c r="BJ19" s="589"/>
      <c r="BK19" s="589"/>
      <c r="BL19" s="589"/>
      <c r="BM19" s="589"/>
      <c r="BN19" s="590"/>
      <c r="BO19" s="641">
        <v>3</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4311536</v>
      </c>
      <c r="S20" s="589"/>
      <c r="T20" s="589"/>
      <c r="U20" s="589"/>
      <c r="V20" s="589"/>
      <c r="W20" s="589"/>
      <c r="X20" s="589"/>
      <c r="Y20" s="590"/>
      <c r="Z20" s="641">
        <v>63.1</v>
      </c>
      <c r="AA20" s="641"/>
      <c r="AB20" s="641"/>
      <c r="AC20" s="641"/>
      <c r="AD20" s="642">
        <v>4113988</v>
      </c>
      <c r="AE20" s="642"/>
      <c r="AF20" s="642"/>
      <c r="AG20" s="642"/>
      <c r="AH20" s="642"/>
      <c r="AI20" s="642"/>
      <c r="AJ20" s="642"/>
      <c r="AK20" s="642"/>
      <c r="AL20" s="611">
        <v>99.9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17440</v>
      </c>
      <c r="BH20" s="589"/>
      <c r="BI20" s="589"/>
      <c r="BJ20" s="589"/>
      <c r="BK20" s="589"/>
      <c r="BL20" s="589"/>
      <c r="BM20" s="589"/>
      <c r="BN20" s="590"/>
      <c r="BO20" s="641">
        <v>3</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6283037</v>
      </c>
      <c r="CS20" s="589"/>
      <c r="CT20" s="589"/>
      <c r="CU20" s="589"/>
      <c r="CV20" s="589"/>
      <c r="CW20" s="589"/>
      <c r="CX20" s="589"/>
      <c r="CY20" s="590"/>
      <c r="CZ20" s="641">
        <v>100</v>
      </c>
      <c r="DA20" s="641"/>
      <c r="DB20" s="641"/>
      <c r="DC20" s="641"/>
      <c r="DD20" s="594">
        <v>712248</v>
      </c>
      <c r="DE20" s="589"/>
      <c r="DF20" s="589"/>
      <c r="DG20" s="589"/>
      <c r="DH20" s="589"/>
      <c r="DI20" s="589"/>
      <c r="DJ20" s="589"/>
      <c r="DK20" s="589"/>
      <c r="DL20" s="589"/>
      <c r="DM20" s="589"/>
      <c r="DN20" s="589"/>
      <c r="DO20" s="589"/>
      <c r="DP20" s="590"/>
      <c r="DQ20" s="594">
        <v>4812236</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697</v>
      </c>
      <c r="S21" s="589"/>
      <c r="T21" s="589"/>
      <c r="U21" s="589"/>
      <c r="V21" s="589"/>
      <c r="W21" s="589"/>
      <c r="X21" s="589"/>
      <c r="Y21" s="590"/>
      <c r="Z21" s="641">
        <v>0</v>
      </c>
      <c r="AA21" s="641"/>
      <c r="AB21" s="641"/>
      <c r="AC21" s="641"/>
      <c r="AD21" s="642">
        <v>697</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17440</v>
      </c>
      <c r="BH21" s="589"/>
      <c r="BI21" s="589"/>
      <c r="BJ21" s="589"/>
      <c r="BK21" s="589"/>
      <c r="BL21" s="589"/>
      <c r="BM21" s="589"/>
      <c r="BN21" s="590"/>
      <c r="BO21" s="641">
        <v>3</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4688</v>
      </c>
      <c r="S22" s="589"/>
      <c r="T22" s="589"/>
      <c r="U22" s="589"/>
      <c r="V22" s="589"/>
      <c r="W22" s="589"/>
      <c r="X22" s="589"/>
      <c r="Y22" s="590"/>
      <c r="Z22" s="641">
        <v>0.1</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100136</v>
      </c>
      <c r="S23" s="589"/>
      <c r="T23" s="589"/>
      <c r="U23" s="589"/>
      <c r="V23" s="589"/>
      <c r="W23" s="589"/>
      <c r="X23" s="589"/>
      <c r="Y23" s="590"/>
      <c r="Z23" s="641">
        <v>1.5</v>
      </c>
      <c r="AA23" s="641"/>
      <c r="AB23" s="641"/>
      <c r="AC23" s="641"/>
      <c r="AD23" s="642">
        <v>1503</v>
      </c>
      <c r="AE23" s="642"/>
      <c r="AF23" s="642"/>
      <c r="AG23" s="642"/>
      <c r="AH23" s="642"/>
      <c r="AI23" s="642"/>
      <c r="AJ23" s="642"/>
      <c r="AK23" s="642"/>
      <c r="AL23" s="611">
        <v>0</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14824</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2337699</v>
      </c>
      <c r="CS24" s="639"/>
      <c r="CT24" s="639"/>
      <c r="CU24" s="639"/>
      <c r="CV24" s="639"/>
      <c r="CW24" s="639"/>
      <c r="CX24" s="639"/>
      <c r="CY24" s="686"/>
      <c r="CZ24" s="690">
        <v>37.200000000000003</v>
      </c>
      <c r="DA24" s="691"/>
      <c r="DB24" s="691"/>
      <c r="DC24" s="692"/>
      <c r="DD24" s="685">
        <v>1972819</v>
      </c>
      <c r="DE24" s="639"/>
      <c r="DF24" s="639"/>
      <c r="DG24" s="639"/>
      <c r="DH24" s="639"/>
      <c r="DI24" s="639"/>
      <c r="DJ24" s="639"/>
      <c r="DK24" s="686"/>
      <c r="DL24" s="685">
        <v>1945603</v>
      </c>
      <c r="DM24" s="639"/>
      <c r="DN24" s="639"/>
      <c r="DO24" s="639"/>
      <c r="DP24" s="639"/>
      <c r="DQ24" s="639"/>
      <c r="DR24" s="639"/>
      <c r="DS24" s="639"/>
      <c r="DT24" s="639"/>
      <c r="DU24" s="639"/>
      <c r="DV24" s="686"/>
      <c r="DW24" s="687">
        <v>44.9</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455754</v>
      </c>
      <c r="S25" s="589"/>
      <c r="T25" s="589"/>
      <c r="U25" s="589"/>
      <c r="V25" s="589"/>
      <c r="W25" s="589"/>
      <c r="X25" s="589"/>
      <c r="Y25" s="590"/>
      <c r="Z25" s="641">
        <v>6.7</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1020706</v>
      </c>
      <c r="CS25" s="607"/>
      <c r="CT25" s="607"/>
      <c r="CU25" s="607"/>
      <c r="CV25" s="607"/>
      <c r="CW25" s="607"/>
      <c r="CX25" s="607"/>
      <c r="CY25" s="608"/>
      <c r="CZ25" s="591">
        <v>16.2</v>
      </c>
      <c r="DA25" s="609"/>
      <c r="DB25" s="609"/>
      <c r="DC25" s="610"/>
      <c r="DD25" s="594">
        <v>959061</v>
      </c>
      <c r="DE25" s="607"/>
      <c r="DF25" s="607"/>
      <c r="DG25" s="607"/>
      <c r="DH25" s="607"/>
      <c r="DI25" s="607"/>
      <c r="DJ25" s="607"/>
      <c r="DK25" s="608"/>
      <c r="DL25" s="594">
        <v>938097</v>
      </c>
      <c r="DM25" s="607"/>
      <c r="DN25" s="607"/>
      <c r="DO25" s="607"/>
      <c r="DP25" s="607"/>
      <c r="DQ25" s="607"/>
      <c r="DR25" s="607"/>
      <c r="DS25" s="607"/>
      <c r="DT25" s="607"/>
      <c r="DU25" s="607"/>
      <c r="DV25" s="608"/>
      <c r="DW25" s="611">
        <v>21.6</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603906</v>
      </c>
      <c r="CS26" s="589"/>
      <c r="CT26" s="589"/>
      <c r="CU26" s="589"/>
      <c r="CV26" s="589"/>
      <c r="CW26" s="589"/>
      <c r="CX26" s="589"/>
      <c r="CY26" s="590"/>
      <c r="CZ26" s="591">
        <v>9.6</v>
      </c>
      <c r="DA26" s="609"/>
      <c r="DB26" s="609"/>
      <c r="DC26" s="610"/>
      <c r="DD26" s="594">
        <v>567468</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338179</v>
      </c>
      <c r="S27" s="589"/>
      <c r="T27" s="589"/>
      <c r="U27" s="589"/>
      <c r="V27" s="589"/>
      <c r="W27" s="589"/>
      <c r="X27" s="589"/>
      <c r="Y27" s="590"/>
      <c r="Z27" s="641">
        <v>4.9000000000000004</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583322</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482527</v>
      </c>
      <c r="CS27" s="607"/>
      <c r="CT27" s="607"/>
      <c r="CU27" s="607"/>
      <c r="CV27" s="607"/>
      <c r="CW27" s="607"/>
      <c r="CX27" s="607"/>
      <c r="CY27" s="608"/>
      <c r="CZ27" s="591">
        <v>7.7</v>
      </c>
      <c r="DA27" s="609"/>
      <c r="DB27" s="609"/>
      <c r="DC27" s="610"/>
      <c r="DD27" s="594">
        <v>192722</v>
      </c>
      <c r="DE27" s="607"/>
      <c r="DF27" s="607"/>
      <c r="DG27" s="607"/>
      <c r="DH27" s="607"/>
      <c r="DI27" s="607"/>
      <c r="DJ27" s="607"/>
      <c r="DK27" s="608"/>
      <c r="DL27" s="594">
        <v>186470</v>
      </c>
      <c r="DM27" s="607"/>
      <c r="DN27" s="607"/>
      <c r="DO27" s="607"/>
      <c r="DP27" s="607"/>
      <c r="DQ27" s="607"/>
      <c r="DR27" s="607"/>
      <c r="DS27" s="607"/>
      <c r="DT27" s="607"/>
      <c r="DU27" s="607"/>
      <c r="DV27" s="608"/>
      <c r="DW27" s="611">
        <v>4.3</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13625</v>
      </c>
      <c r="S28" s="589"/>
      <c r="T28" s="589"/>
      <c r="U28" s="589"/>
      <c r="V28" s="589"/>
      <c r="W28" s="589"/>
      <c r="X28" s="589"/>
      <c r="Y28" s="590"/>
      <c r="Z28" s="641">
        <v>0.2</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834466</v>
      </c>
      <c r="CS28" s="589"/>
      <c r="CT28" s="589"/>
      <c r="CU28" s="589"/>
      <c r="CV28" s="589"/>
      <c r="CW28" s="589"/>
      <c r="CX28" s="589"/>
      <c r="CY28" s="590"/>
      <c r="CZ28" s="591">
        <v>13.3</v>
      </c>
      <c r="DA28" s="609"/>
      <c r="DB28" s="609"/>
      <c r="DC28" s="610"/>
      <c r="DD28" s="594">
        <v>821036</v>
      </c>
      <c r="DE28" s="589"/>
      <c r="DF28" s="589"/>
      <c r="DG28" s="589"/>
      <c r="DH28" s="589"/>
      <c r="DI28" s="589"/>
      <c r="DJ28" s="589"/>
      <c r="DK28" s="590"/>
      <c r="DL28" s="594">
        <v>821036</v>
      </c>
      <c r="DM28" s="589"/>
      <c r="DN28" s="589"/>
      <c r="DO28" s="589"/>
      <c r="DP28" s="589"/>
      <c r="DQ28" s="589"/>
      <c r="DR28" s="589"/>
      <c r="DS28" s="589"/>
      <c r="DT28" s="589"/>
      <c r="DU28" s="589"/>
      <c r="DV28" s="590"/>
      <c r="DW28" s="611">
        <v>18.899999999999999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3902</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834426</v>
      </c>
      <c r="CS29" s="607"/>
      <c r="CT29" s="607"/>
      <c r="CU29" s="607"/>
      <c r="CV29" s="607"/>
      <c r="CW29" s="607"/>
      <c r="CX29" s="607"/>
      <c r="CY29" s="608"/>
      <c r="CZ29" s="591">
        <v>13.3</v>
      </c>
      <c r="DA29" s="609"/>
      <c r="DB29" s="609"/>
      <c r="DC29" s="610"/>
      <c r="DD29" s="594">
        <v>820996</v>
      </c>
      <c r="DE29" s="607"/>
      <c r="DF29" s="607"/>
      <c r="DG29" s="607"/>
      <c r="DH29" s="607"/>
      <c r="DI29" s="607"/>
      <c r="DJ29" s="607"/>
      <c r="DK29" s="608"/>
      <c r="DL29" s="594">
        <v>820996</v>
      </c>
      <c r="DM29" s="607"/>
      <c r="DN29" s="607"/>
      <c r="DO29" s="607"/>
      <c r="DP29" s="607"/>
      <c r="DQ29" s="607"/>
      <c r="DR29" s="607"/>
      <c r="DS29" s="607"/>
      <c r="DT29" s="607"/>
      <c r="DU29" s="607"/>
      <c r="DV29" s="608"/>
      <c r="DW29" s="611">
        <v>18.899999999999999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130603</v>
      </c>
      <c r="S30" s="589"/>
      <c r="T30" s="589"/>
      <c r="U30" s="589"/>
      <c r="V30" s="589"/>
      <c r="W30" s="589"/>
      <c r="X30" s="589"/>
      <c r="Y30" s="590"/>
      <c r="Z30" s="641">
        <v>1.9</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98.6</v>
      </c>
      <c r="BH30" s="655"/>
      <c r="BI30" s="655"/>
      <c r="BJ30" s="655"/>
      <c r="BK30" s="655"/>
      <c r="BL30" s="655"/>
      <c r="BM30" s="656">
        <v>94.5</v>
      </c>
      <c r="BN30" s="655"/>
      <c r="BO30" s="655"/>
      <c r="BP30" s="655"/>
      <c r="BQ30" s="657"/>
      <c r="BR30" s="654">
        <v>98.6</v>
      </c>
      <c r="BS30" s="655"/>
      <c r="BT30" s="655"/>
      <c r="BU30" s="655"/>
      <c r="BV30" s="655"/>
      <c r="BW30" s="655"/>
      <c r="BX30" s="656">
        <v>93.8</v>
      </c>
      <c r="BY30" s="655"/>
      <c r="BZ30" s="655"/>
      <c r="CA30" s="655"/>
      <c r="CB30" s="657"/>
      <c r="CD30" s="660"/>
      <c r="CE30" s="661"/>
      <c r="CF30" s="625" t="s">
        <v>293</v>
      </c>
      <c r="CG30" s="622"/>
      <c r="CH30" s="622"/>
      <c r="CI30" s="622"/>
      <c r="CJ30" s="622"/>
      <c r="CK30" s="622"/>
      <c r="CL30" s="622"/>
      <c r="CM30" s="622"/>
      <c r="CN30" s="622"/>
      <c r="CO30" s="622"/>
      <c r="CP30" s="622"/>
      <c r="CQ30" s="623"/>
      <c r="CR30" s="588">
        <v>745248</v>
      </c>
      <c r="CS30" s="589"/>
      <c r="CT30" s="589"/>
      <c r="CU30" s="589"/>
      <c r="CV30" s="589"/>
      <c r="CW30" s="589"/>
      <c r="CX30" s="589"/>
      <c r="CY30" s="590"/>
      <c r="CZ30" s="591">
        <v>11.9</v>
      </c>
      <c r="DA30" s="609"/>
      <c r="DB30" s="609"/>
      <c r="DC30" s="610"/>
      <c r="DD30" s="594">
        <v>731818</v>
      </c>
      <c r="DE30" s="589"/>
      <c r="DF30" s="589"/>
      <c r="DG30" s="589"/>
      <c r="DH30" s="589"/>
      <c r="DI30" s="589"/>
      <c r="DJ30" s="589"/>
      <c r="DK30" s="590"/>
      <c r="DL30" s="594">
        <v>731818</v>
      </c>
      <c r="DM30" s="589"/>
      <c r="DN30" s="589"/>
      <c r="DO30" s="589"/>
      <c r="DP30" s="589"/>
      <c r="DQ30" s="589"/>
      <c r="DR30" s="589"/>
      <c r="DS30" s="589"/>
      <c r="DT30" s="589"/>
      <c r="DU30" s="589"/>
      <c r="DV30" s="590"/>
      <c r="DW30" s="611">
        <v>16.899999999999999</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491063</v>
      </c>
      <c r="S31" s="589"/>
      <c r="T31" s="589"/>
      <c r="U31" s="589"/>
      <c r="V31" s="589"/>
      <c r="W31" s="589"/>
      <c r="X31" s="589"/>
      <c r="Y31" s="590"/>
      <c r="Z31" s="641">
        <v>7.2</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98.8</v>
      </c>
      <c r="BH31" s="607"/>
      <c r="BI31" s="607"/>
      <c r="BJ31" s="607"/>
      <c r="BK31" s="607"/>
      <c r="BL31" s="607"/>
      <c r="BM31" s="643">
        <v>95.6</v>
      </c>
      <c r="BN31" s="653"/>
      <c r="BO31" s="653"/>
      <c r="BP31" s="653"/>
      <c r="BQ31" s="617"/>
      <c r="BR31" s="652">
        <v>98.9</v>
      </c>
      <c r="BS31" s="607"/>
      <c r="BT31" s="607"/>
      <c r="BU31" s="607"/>
      <c r="BV31" s="607"/>
      <c r="BW31" s="607"/>
      <c r="BX31" s="643">
        <v>95.2</v>
      </c>
      <c r="BY31" s="653"/>
      <c r="BZ31" s="653"/>
      <c r="CA31" s="653"/>
      <c r="CB31" s="617"/>
      <c r="CD31" s="660"/>
      <c r="CE31" s="661"/>
      <c r="CF31" s="625" t="s">
        <v>297</v>
      </c>
      <c r="CG31" s="622"/>
      <c r="CH31" s="622"/>
      <c r="CI31" s="622"/>
      <c r="CJ31" s="622"/>
      <c r="CK31" s="622"/>
      <c r="CL31" s="622"/>
      <c r="CM31" s="622"/>
      <c r="CN31" s="622"/>
      <c r="CO31" s="622"/>
      <c r="CP31" s="622"/>
      <c r="CQ31" s="623"/>
      <c r="CR31" s="588">
        <v>89178</v>
      </c>
      <c r="CS31" s="607"/>
      <c r="CT31" s="607"/>
      <c r="CU31" s="607"/>
      <c r="CV31" s="607"/>
      <c r="CW31" s="607"/>
      <c r="CX31" s="607"/>
      <c r="CY31" s="608"/>
      <c r="CZ31" s="591">
        <v>1.4</v>
      </c>
      <c r="DA31" s="609"/>
      <c r="DB31" s="609"/>
      <c r="DC31" s="610"/>
      <c r="DD31" s="594">
        <v>89178</v>
      </c>
      <c r="DE31" s="607"/>
      <c r="DF31" s="607"/>
      <c r="DG31" s="607"/>
      <c r="DH31" s="607"/>
      <c r="DI31" s="607"/>
      <c r="DJ31" s="607"/>
      <c r="DK31" s="608"/>
      <c r="DL31" s="594">
        <v>89178</v>
      </c>
      <c r="DM31" s="607"/>
      <c r="DN31" s="607"/>
      <c r="DO31" s="607"/>
      <c r="DP31" s="607"/>
      <c r="DQ31" s="607"/>
      <c r="DR31" s="607"/>
      <c r="DS31" s="607"/>
      <c r="DT31" s="607"/>
      <c r="DU31" s="607"/>
      <c r="DV31" s="608"/>
      <c r="DW31" s="611">
        <v>2.1</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304904</v>
      </c>
      <c r="S32" s="589"/>
      <c r="T32" s="589"/>
      <c r="U32" s="589"/>
      <c r="V32" s="589"/>
      <c r="W32" s="589"/>
      <c r="X32" s="589"/>
      <c r="Y32" s="590"/>
      <c r="Z32" s="641">
        <v>4.5</v>
      </c>
      <c r="AA32" s="641"/>
      <c r="AB32" s="641"/>
      <c r="AC32" s="641"/>
      <c r="AD32" s="642">
        <v>2656</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98.1</v>
      </c>
      <c r="BH32" s="573"/>
      <c r="BI32" s="573"/>
      <c r="BJ32" s="573"/>
      <c r="BK32" s="573"/>
      <c r="BL32" s="573"/>
      <c r="BM32" s="636">
        <v>91.9</v>
      </c>
      <c r="BN32" s="573"/>
      <c r="BO32" s="573"/>
      <c r="BP32" s="573"/>
      <c r="BQ32" s="630"/>
      <c r="BR32" s="651">
        <v>97.9</v>
      </c>
      <c r="BS32" s="573"/>
      <c r="BT32" s="573"/>
      <c r="BU32" s="573"/>
      <c r="BV32" s="573"/>
      <c r="BW32" s="573"/>
      <c r="BX32" s="636">
        <v>90.8</v>
      </c>
      <c r="BY32" s="573"/>
      <c r="BZ32" s="573"/>
      <c r="CA32" s="573"/>
      <c r="CB32" s="630"/>
      <c r="CD32" s="662"/>
      <c r="CE32" s="663"/>
      <c r="CF32" s="625" t="s">
        <v>300</v>
      </c>
      <c r="CG32" s="622"/>
      <c r="CH32" s="622"/>
      <c r="CI32" s="622"/>
      <c r="CJ32" s="622"/>
      <c r="CK32" s="622"/>
      <c r="CL32" s="622"/>
      <c r="CM32" s="622"/>
      <c r="CN32" s="622"/>
      <c r="CO32" s="622"/>
      <c r="CP32" s="622"/>
      <c r="CQ32" s="623"/>
      <c r="CR32" s="588">
        <v>40</v>
      </c>
      <c r="CS32" s="589"/>
      <c r="CT32" s="589"/>
      <c r="CU32" s="589"/>
      <c r="CV32" s="589"/>
      <c r="CW32" s="589"/>
      <c r="CX32" s="589"/>
      <c r="CY32" s="590"/>
      <c r="CZ32" s="591">
        <v>0</v>
      </c>
      <c r="DA32" s="609"/>
      <c r="DB32" s="609"/>
      <c r="DC32" s="610"/>
      <c r="DD32" s="594">
        <v>40</v>
      </c>
      <c r="DE32" s="589"/>
      <c r="DF32" s="589"/>
      <c r="DG32" s="589"/>
      <c r="DH32" s="589"/>
      <c r="DI32" s="589"/>
      <c r="DJ32" s="589"/>
      <c r="DK32" s="590"/>
      <c r="DL32" s="594">
        <v>40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666400</v>
      </c>
      <c r="S33" s="589"/>
      <c r="T33" s="589"/>
      <c r="U33" s="589"/>
      <c r="V33" s="589"/>
      <c r="W33" s="589"/>
      <c r="X33" s="589"/>
      <c r="Y33" s="590"/>
      <c r="Z33" s="641">
        <v>9.6999999999999993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3172158</v>
      </c>
      <c r="CS33" s="607"/>
      <c r="CT33" s="607"/>
      <c r="CU33" s="607"/>
      <c r="CV33" s="607"/>
      <c r="CW33" s="607"/>
      <c r="CX33" s="607"/>
      <c r="CY33" s="608"/>
      <c r="CZ33" s="591">
        <v>50.5</v>
      </c>
      <c r="DA33" s="609"/>
      <c r="DB33" s="609"/>
      <c r="DC33" s="610"/>
      <c r="DD33" s="594">
        <v>2445742</v>
      </c>
      <c r="DE33" s="607"/>
      <c r="DF33" s="607"/>
      <c r="DG33" s="607"/>
      <c r="DH33" s="607"/>
      <c r="DI33" s="607"/>
      <c r="DJ33" s="607"/>
      <c r="DK33" s="608"/>
      <c r="DL33" s="594">
        <v>1714340</v>
      </c>
      <c r="DM33" s="607"/>
      <c r="DN33" s="607"/>
      <c r="DO33" s="607"/>
      <c r="DP33" s="607"/>
      <c r="DQ33" s="607"/>
      <c r="DR33" s="607"/>
      <c r="DS33" s="607"/>
      <c r="DT33" s="607"/>
      <c r="DU33" s="607"/>
      <c r="DV33" s="608"/>
      <c r="DW33" s="611">
        <v>39.5</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799485</v>
      </c>
      <c r="CS34" s="589"/>
      <c r="CT34" s="589"/>
      <c r="CU34" s="589"/>
      <c r="CV34" s="589"/>
      <c r="CW34" s="589"/>
      <c r="CX34" s="589"/>
      <c r="CY34" s="590"/>
      <c r="CZ34" s="591">
        <v>12.7</v>
      </c>
      <c r="DA34" s="609"/>
      <c r="DB34" s="609"/>
      <c r="DC34" s="610"/>
      <c r="DD34" s="594">
        <v>620223</v>
      </c>
      <c r="DE34" s="589"/>
      <c r="DF34" s="589"/>
      <c r="DG34" s="589"/>
      <c r="DH34" s="589"/>
      <c r="DI34" s="589"/>
      <c r="DJ34" s="589"/>
      <c r="DK34" s="590"/>
      <c r="DL34" s="594">
        <v>534875</v>
      </c>
      <c r="DM34" s="589"/>
      <c r="DN34" s="589"/>
      <c r="DO34" s="589"/>
      <c r="DP34" s="589"/>
      <c r="DQ34" s="589"/>
      <c r="DR34" s="589"/>
      <c r="DS34" s="589"/>
      <c r="DT34" s="589"/>
      <c r="DU34" s="589"/>
      <c r="DV34" s="590"/>
      <c r="DW34" s="611">
        <v>12.3</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218000</v>
      </c>
      <c r="S35" s="589"/>
      <c r="T35" s="589"/>
      <c r="U35" s="589"/>
      <c r="V35" s="589"/>
      <c r="W35" s="589"/>
      <c r="X35" s="589"/>
      <c r="Y35" s="590"/>
      <c r="Z35" s="641">
        <v>3.2</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923509</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35491</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151952</v>
      </c>
      <c r="CS35" s="607"/>
      <c r="CT35" s="607"/>
      <c r="CU35" s="607"/>
      <c r="CV35" s="607"/>
      <c r="CW35" s="607"/>
      <c r="CX35" s="607"/>
      <c r="CY35" s="608"/>
      <c r="CZ35" s="591">
        <v>2.4</v>
      </c>
      <c r="DA35" s="609"/>
      <c r="DB35" s="609"/>
      <c r="DC35" s="610"/>
      <c r="DD35" s="594">
        <v>149692</v>
      </c>
      <c r="DE35" s="607"/>
      <c r="DF35" s="607"/>
      <c r="DG35" s="607"/>
      <c r="DH35" s="607"/>
      <c r="DI35" s="607"/>
      <c r="DJ35" s="607"/>
      <c r="DK35" s="608"/>
      <c r="DL35" s="594">
        <v>149692</v>
      </c>
      <c r="DM35" s="607"/>
      <c r="DN35" s="607"/>
      <c r="DO35" s="607"/>
      <c r="DP35" s="607"/>
      <c r="DQ35" s="607"/>
      <c r="DR35" s="607"/>
      <c r="DS35" s="607"/>
      <c r="DT35" s="607"/>
      <c r="DU35" s="607"/>
      <c r="DV35" s="608"/>
      <c r="DW35" s="611">
        <v>3.5</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6836311</v>
      </c>
      <c r="S36" s="629"/>
      <c r="T36" s="629"/>
      <c r="U36" s="629"/>
      <c r="V36" s="629"/>
      <c r="W36" s="629"/>
      <c r="X36" s="629"/>
      <c r="Y36" s="632"/>
      <c r="Z36" s="633">
        <v>100</v>
      </c>
      <c r="AA36" s="633"/>
      <c r="AB36" s="633"/>
      <c r="AC36" s="633"/>
      <c r="AD36" s="634">
        <v>4118844</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393182</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17621</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734874</v>
      </c>
      <c r="CS36" s="589"/>
      <c r="CT36" s="589"/>
      <c r="CU36" s="589"/>
      <c r="CV36" s="589"/>
      <c r="CW36" s="589"/>
      <c r="CX36" s="589"/>
      <c r="CY36" s="590"/>
      <c r="CZ36" s="591">
        <v>11.7</v>
      </c>
      <c r="DA36" s="609"/>
      <c r="DB36" s="609"/>
      <c r="DC36" s="610"/>
      <c r="DD36" s="594">
        <v>565075</v>
      </c>
      <c r="DE36" s="589"/>
      <c r="DF36" s="589"/>
      <c r="DG36" s="589"/>
      <c r="DH36" s="589"/>
      <c r="DI36" s="589"/>
      <c r="DJ36" s="589"/>
      <c r="DK36" s="590"/>
      <c r="DL36" s="594">
        <v>434742</v>
      </c>
      <c r="DM36" s="589"/>
      <c r="DN36" s="589"/>
      <c r="DO36" s="589"/>
      <c r="DP36" s="589"/>
      <c r="DQ36" s="589"/>
      <c r="DR36" s="589"/>
      <c r="DS36" s="589"/>
      <c r="DT36" s="589"/>
      <c r="DU36" s="589"/>
      <c r="DV36" s="590"/>
      <c r="DW36" s="611">
        <v>10</v>
      </c>
      <c r="DX36" s="612"/>
      <c r="DY36" s="612"/>
      <c r="DZ36" s="612"/>
      <c r="EA36" s="612"/>
      <c r="EB36" s="612"/>
      <c r="EC36" s="613"/>
    </row>
    <row r="37" spans="2:133" ht="11.25" customHeight="1">
      <c r="AQ37" s="614" t="s">
        <v>315</v>
      </c>
      <c r="AR37" s="615"/>
      <c r="AS37" s="615"/>
      <c r="AT37" s="615"/>
      <c r="AU37" s="615"/>
      <c r="AV37" s="615"/>
      <c r="AW37" s="615"/>
      <c r="AX37" s="615"/>
      <c r="AY37" s="616"/>
      <c r="AZ37" s="588">
        <v>69073</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1335</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411638</v>
      </c>
      <c r="CS37" s="607"/>
      <c r="CT37" s="607"/>
      <c r="CU37" s="607"/>
      <c r="CV37" s="607"/>
      <c r="CW37" s="607"/>
      <c r="CX37" s="607"/>
      <c r="CY37" s="608"/>
      <c r="CZ37" s="591">
        <v>6.6</v>
      </c>
      <c r="DA37" s="609"/>
      <c r="DB37" s="609"/>
      <c r="DC37" s="610"/>
      <c r="DD37" s="594">
        <v>320690</v>
      </c>
      <c r="DE37" s="607"/>
      <c r="DF37" s="607"/>
      <c r="DG37" s="607"/>
      <c r="DH37" s="607"/>
      <c r="DI37" s="607"/>
      <c r="DJ37" s="607"/>
      <c r="DK37" s="608"/>
      <c r="DL37" s="594">
        <v>306780</v>
      </c>
      <c r="DM37" s="607"/>
      <c r="DN37" s="607"/>
      <c r="DO37" s="607"/>
      <c r="DP37" s="607"/>
      <c r="DQ37" s="607"/>
      <c r="DR37" s="607"/>
      <c r="DS37" s="607"/>
      <c r="DT37" s="607"/>
      <c r="DU37" s="607"/>
      <c r="DV37" s="608"/>
      <c r="DW37" s="611">
        <v>7.1</v>
      </c>
      <c r="DX37" s="612"/>
      <c r="DY37" s="612"/>
      <c r="DZ37" s="612"/>
      <c r="EA37" s="612"/>
      <c r="EB37" s="612"/>
      <c r="EC37" s="613"/>
    </row>
    <row r="38" spans="2:133" ht="11.25" customHeight="1">
      <c r="AQ38" s="614" t="s">
        <v>318</v>
      </c>
      <c r="AR38" s="615"/>
      <c r="AS38" s="615"/>
      <c r="AT38" s="615"/>
      <c r="AU38" s="615"/>
      <c r="AV38" s="615"/>
      <c r="AW38" s="615"/>
      <c r="AX38" s="615"/>
      <c r="AY38" s="616"/>
      <c r="AZ38" s="588">
        <v>26</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2290</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923509</v>
      </c>
      <c r="CS38" s="589"/>
      <c r="CT38" s="589"/>
      <c r="CU38" s="589"/>
      <c r="CV38" s="589"/>
      <c r="CW38" s="589"/>
      <c r="CX38" s="589"/>
      <c r="CY38" s="590"/>
      <c r="CZ38" s="591">
        <v>14.7</v>
      </c>
      <c r="DA38" s="609"/>
      <c r="DB38" s="609"/>
      <c r="DC38" s="610"/>
      <c r="DD38" s="594">
        <v>865452</v>
      </c>
      <c r="DE38" s="589"/>
      <c r="DF38" s="589"/>
      <c r="DG38" s="589"/>
      <c r="DH38" s="589"/>
      <c r="DI38" s="589"/>
      <c r="DJ38" s="589"/>
      <c r="DK38" s="590"/>
      <c r="DL38" s="594">
        <v>595031</v>
      </c>
      <c r="DM38" s="589"/>
      <c r="DN38" s="589"/>
      <c r="DO38" s="589"/>
      <c r="DP38" s="589"/>
      <c r="DQ38" s="589"/>
      <c r="DR38" s="589"/>
      <c r="DS38" s="589"/>
      <c r="DT38" s="589"/>
      <c r="DU38" s="589"/>
      <c r="DV38" s="590"/>
      <c r="DW38" s="611">
        <v>13.7</v>
      </c>
      <c r="DX38" s="612"/>
      <c r="DY38" s="612"/>
      <c r="DZ38" s="612"/>
      <c r="EA38" s="612"/>
      <c r="EB38" s="612"/>
      <c r="EC38" s="613"/>
    </row>
    <row r="39" spans="2:133" ht="11.25" customHeight="1">
      <c r="AQ39" s="614" t="s">
        <v>321</v>
      </c>
      <c r="AR39" s="615"/>
      <c r="AS39" s="615"/>
      <c r="AT39" s="615"/>
      <c r="AU39" s="615"/>
      <c r="AV39" s="615"/>
      <c r="AW39" s="615"/>
      <c r="AX39" s="615"/>
      <c r="AY39" s="616"/>
      <c r="AZ39" s="588" t="s">
        <v>322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89</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357338</v>
      </c>
      <c r="CS39" s="607"/>
      <c r="CT39" s="607"/>
      <c r="CU39" s="607"/>
      <c r="CV39" s="607"/>
      <c r="CW39" s="607"/>
      <c r="CX39" s="607"/>
      <c r="CY39" s="608"/>
      <c r="CZ39" s="591">
        <v>5.7</v>
      </c>
      <c r="DA39" s="609"/>
      <c r="DB39" s="609"/>
      <c r="DC39" s="610"/>
      <c r="DD39" s="594">
        <v>245300</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95313</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108</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205000</v>
      </c>
      <c r="CS40" s="589"/>
      <c r="CT40" s="589"/>
      <c r="CU40" s="589"/>
      <c r="CV40" s="589"/>
      <c r="CW40" s="589"/>
      <c r="CX40" s="589"/>
      <c r="CY40" s="590"/>
      <c r="CZ40" s="591">
        <v>3.3</v>
      </c>
      <c r="DA40" s="609"/>
      <c r="DB40" s="609"/>
      <c r="DC40" s="610"/>
      <c r="DD40" s="594" t="s">
        <v>322</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365915</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325</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773180</v>
      </c>
      <c r="CS42" s="589"/>
      <c r="CT42" s="589"/>
      <c r="CU42" s="589"/>
      <c r="CV42" s="589"/>
      <c r="CW42" s="589"/>
      <c r="CX42" s="589"/>
      <c r="CY42" s="590"/>
      <c r="CZ42" s="591">
        <v>12.3</v>
      </c>
      <c r="DA42" s="592"/>
      <c r="DB42" s="592"/>
      <c r="DC42" s="593"/>
      <c r="DD42" s="594">
        <v>393675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17342</v>
      </c>
      <c r="CS43" s="607"/>
      <c r="CT43" s="607"/>
      <c r="CU43" s="607"/>
      <c r="CV43" s="607"/>
      <c r="CW43" s="607"/>
      <c r="CX43" s="607"/>
      <c r="CY43" s="608"/>
      <c r="CZ43" s="591">
        <v>0.3</v>
      </c>
      <c r="DA43" s="609"/>
      <c r="DB43" s="609"/>
      <c r="DC43" s="610"/>
      <c r="DD43" s="594">
        <v>17342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712248</v>
      </c>
      <c r="CS44" s="589"/>
      <c r="CT44" s="589"/>
      <c r="CU44" s="589"/>
      <c r="CV44" s="589"/>
      <c r="CW44" s="589"/>
      <c r="CX44" s="589"/>
      <c r="CY44" s="590"/>
      <c r="CZ44" s="591">
        <v>11.3</v>
      </c>
      <c r="DA44" s="592"/>
      <c r="DB44" s="592"/>
      <c r="DC44" s="593"/>
      <c r="DD44" s="594">
        <v>353273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131737</v>
      </c>
      <c r="CS45" s="607"/>
      <c r="CT45" s="607"/>
      <c r="CU45" s="607"/>
      <c r="CV45" s="607"/>
      <c r="CW45" s="607"/>
      <c r="CX45" s="607"/>
      <c r="CY45" s="608"/>
      <c r="CZ45" s="591">
        <v>2.1</v>
      </c>
      <c r="DA45" s="609"/>
      <c r="DB45" s="609"/>
      <c r="DC45" s="610"/>
      <c r="DD45" s="594">
        <v>19712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506615</v>
      </c>
      <c r="CS46" s="589"/>
      <c r="CT46" s="589"/>
      <c r="CU46" s="589"/>
      <c r="CV46" s="589"/>
      <c r="CW46" s="589"/>
      <c r="CX46" s="589"/>
      <c r="CY46" s="590"/>
      <c r="CZ46" s="591">
        <v>8.1</v>
      </c>
      <c r="DA46" s="592"/>
      <c r="DB46" s="592"/>
      <c r="DC46" s="593"/>
      <c r="DD46" s="594">
        <v>330365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60932</v>
      </c>
      <c r="CS47" s="607"/>
      <c r="CT47" s="607"/>
      <c r="CU47" s="607"/>
      <c r="CV47" s="607"/>
      <c r="CW47" s="607"/>
      <c r="CX47" s="607"/>
      <c r="CY47" s="608"/>
      <c r="CZ47" s="591">
        <v>1</v>
      </c>
      <c r="DA47" s="609"/>
      <c r="DB47" s="609"/>
      <c r="DC47" s="610"/>
      <c r="DD47" s="594">
        <v>40402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6283037</v>
      </c>
      <c r="CS49" s="573"/>
      <c r="CT49" s="573"/>
      <c r="CU49" s="573"/>
      <c r="CV49" s="573"/>
      <c r="CW49" s="573"/>
      <c r="CX49" s="573"/>
      <c r="CY49" s="574"/>
      <c r="CZ49" s="575">
        <v>100</v>
      </c>
      <c r="DA49" s="576"/>
      <c r="DB49" s="576"/>
      <c r="DC49" s="577"/>
      <c r="DD49" s="578">
        <v>4812236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345</v>
      </c>
      <c r="DK2" s="1110"/>
      <c r="DL2" s="1110"/>
      <c r="DM2" s="1110"/>
      <c r="DN2" s="1110"/>
      <c r="DO2" s="1111"/>
      <c r="DP2" s="200"/>
      <c r="DQ2" s="1109" t="s">
        <v>346</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7"/>
      <c r="BA5" s="207"/>
      <c r="BB5" s="207"/>
      <c r="BC5" s="207"/>
      <c r="BD5" s="207"/>
      <c r="BE5" s="208"/>
      <c r="BF5" s="208"/>
      <c r="BG5" s="208"/>
      <c r="BH5" s="208"/>
      <c r="BI5" s="208"/>
      <c r="BJ5" s="208"/>
      <c r="BK5" s="208"/>
      <c r="BL5" s="208"/>
      <c r="BM5" s="208"/>
      <c r="BN5" s="208"/>
      <c r="BO5" s="208"/>
      <c r="BP5" s="208"/>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c r="A7" s="209">
        <v>1</v>
      </c>
      <c r="B7" s="1049" t="s">
        <v>366</v>
      </c>
      <c r="C7" s="1050"/>
      <c r="D7" s="1050"/>
      <c r="E7" s="1050"/>
      <c r="F7" s="1050"/>
      <c r="G7" s="1050"/>
      <c r="H7" s="1050"/>
      <c r="I7" s="1050"/>
      <c r="J7" s="1050"/>
      <c r="K7" s="1050"/>
      <c r="L7" s="1050"/>
      <c r="M7" s="1050"/>
      <c r="N7" s="1050"/>
      <c r="O7" s="1050"/>
      <c r="P7" s="1051"/>
      <c r="Q7" s="1103">
        <v>6790</v>
      </c>
      <c r="R7" s="1104"/>
      <c r="S7" s="1104"/>
      <c r="T7" s="1104"/>
      <c r="U7" s="1104"/>
      <c r="V7" s="1104">
        <v>6243</v>
      </c>
      <c r="W7" s="1104"/>
      <c r="X7" s="1104"/>
      <c r="Y7" s="1104"/>
      <c r="Z7" s="1104"/>
      <c r="AA7" s="1104">
        <v>548</v>
      </c>
      <c r="AB7" s="1104"/>
      <c r="AC7" s="1104"/>
      <c r="AD7" s="1104"/>
      <c r="AE7" s="1105"/>
      <c r="AF7" s="1106">
        <v>503</v>
      </c>
      <c r="AG7" s="1107"/>
      <c r="AH7" s="1107"/>
      <c r="AI7" s="1107"/>
      <c r="AJ7" s="1108"/>
      <c r="AK7" s="1090">
        <v>25</v>
      </c>
      <c r="AL7" s="1091"/>
      <c r="AM7" s="1091"/>
      <c r="AN7" s="1091"/>
      <c r="AO7" s="1091"/>
      <c r="AP7" s="1091">
        <v>7703</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548</v>
      </c>
      <c r="BT7" s="1095"/>
      <c r="BU7" s="1095"/>
      <c r="BV7" s="1095"/>
      <c r="BW7" s="1095"/>
      <c r="BX7" s="1095"/>
      <c r="BY7" s="1095"/>
      <c r="BZ7" s="1095"/>
      <c r="CA7" s="1095"/>
      <c r="CB7" s="1095"/>
      <c r="CC7" s="1095"/>
      <c r="CD7" s="1095"/>
      <c r="CE7" s="1095"/>
      <c r="CF7" s="1095"/>
      <c r="CG7" s="1096"/>
      <c r="CH7" s="1087">
        <v>8</v>
      </c>
      <c r="CI7" s="1088"/>
      <c r="CJ7" s="1088"/>
      <c r="CK7" s="1088"/>
      <c r="CL7" s="1089"/>
      <c r="CM7" s="1087">
        <v>51</v>
      </c>
      <c r="CN7" s="1088"/>
      <c r="CO7" s="1088"/>
      <c r="CP7" s="1088"/>
      <c r="CQ7" s="1089"/>
      <c r="CR7" s="1087">
        <v>60</v>
      </c>
      <c r="CS7" s="1088"/>
      <c r="CT7" s="1088"/>
      <c r="CU7" s="1088"/>
      <c r="CV7" s="1089"/>
      <c r="CW7" s="1087" t="s">
        <v>547</v>
      </c>
      <c r="CX7" s="1088"/>
      <c r="CY7" s="1088"/>
      <c r="CZ7" s="1088"/>
      <c r="DA7" s="1089"/>
      <c r="DB7" s="1087" t="s">
        <v>547</v>
      </c>
      <c r="DC7" s="1088"/>
      <c r="DD7" s="1088"/>
      <c r="DE7" s="1088"/>
      <c r="DF7" s="1089"/>
      <c r="DG7" s="1087" t="s">
        <v>547</v>
      </c>
      <c r="DH7" s="1088"/>
      <c r="DI7" s="1088"/>
      <c r="DJ7" s="1088"/>
      <c r="DK7" s="1089"/>
      <c r="DL7" s="1087" t="s">
        <v>547</v>
      </c>
      <c r="DM7" s="1088"/>
      <c r="DN7" s="1088"/>
      <c r="DO7" s="1088"/>
      <c r="DP7" s="1089"/>
      <c r="DQ7" s="1087" t="s">
        <v>547</v>
      </c>
      <c r="DR7" s="1088"/>
      <c r="DS7" s="1088"/>
      <c r="DT7" s="1088"/>
      <c r="DU7" s="1089"/>
      <c r="DV7" s="1114"/>
      <c r="DW7" s="1115"/>
      <c r="DX7" s="1115"/>
      <c r="DY7" s="1115"/>
      <c r="DZ7" s="1116"/>
      <c r="EA7" s="205"/>
    </row>
    <row r="8" spans="1:131" s="206" customFormat="1" ht="26.25" customHeight="1">
      <c r="A8" s="212">
        <v>2</v>
      </c>
      <c r="B8" s="1036" t="s">
        <v>367</v>
      </c>
      <c r="C8" s="1037"/>
      <c r="D8" s="1037"/>
      <c r="E8" s="1037"/>
      <c r="F8" s="1037"/>
      <c r="G8" s="1037"/>
      <c r="H8" s="1037"/>
      <c r="I8" s="1037"/>
      <c r="J8" s="1037"/>
      <c r="K8" s="1037"/>
      <c r="L8" s="1037"/>
      <c r="M8" s="1037"/>
      <c r="N8" s="1037"/>
      <c r="O8" s="1037"/>
      <c r="P8" s="1038"/>
      <c r="Q8" s="1042">
        <v>73</v>
      </c>
      <c r="R8" s="1043"/>
      <c r="S8" s="1043"/>
      <c r="T8" s="1043"/>
      <c r="U8" s="1043"/>
      <c r="V8" s="1043">
        <v>68</v>
      </c>
      <c r="W8" s="1043"/>
      <c r="X8" s="1043"/>
      <c r="Y8" s="1043"/>
      <c r="Z8" s="1043"/>
      <c r="AA8" s="1043">
        <v>5</v>
      </c>
      <c r="AB8" s="1043"/>
      <c r="AC8" s="1043"/>
      <c r="AD8" s="1043"/>
      <c r="AE8" s="1044"/>
      <c r="AF8" s="1018">
        <v>5</v>
      </c>
      <c r="AG8" s="1019"/>
      <c r="AH8" s="1019"/>
      <c r="AI8" s="1019"/>
      <c r="AJ8" s="1020"/>
      <c r="AK8" s="1085"/>
      <c r="AL8" s="1086"/>
      <c r="AM8" s="1086"/>
      <c r="AN8" s="1086"/>
      <c r="AO8" s="1086"/>
      <c r="AP8" s="1086"/>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t="s">
        <v>550</v>
      </c>
      <c r="BS8" s="1013" t="s">
        <v>549</v>
      </c>
      <c r="BT8" s="1014"/>
      <c r="BU8" s="1014"/>
      <c r="BV8" s="1014"/>
      <c r="BW8" s="1014"/>
      <c r="BX8" s="1014"/>
      <c r="BY8" s="1014"/>
      <c r="BZ8" s="1014"/>
      <c r="CA8" s="1014"/>
      <c r="CB8" s="1014"/>
      <c r="CC8" s="1014"/>
      <c r="CD8" s="1014"/>
      <c r="CE8" s="1014"/>
      <c r="CF8" s="1014"/>
      <c r="CG8" s="1015"/>
      <c r="CH8" s="988">
        <v>26</v>
      </c>
      <c r="CI8" s="989"/>
      <c r="CJ8" s="989"/>
      <c r="CK8" s="989"/>
      <c r="CL8" s="990"/>
      <c r="CM8" s="988">
        <v>29</v>
      </c>
      <c r="CN8" s="989"/>
      <c r="CO8" s="989"/>
      <c r="CP8" s="989"/>
      <c r="CQ8" s="990"/>
      <c r="CR8" s="988">
        <v>5</v>
      </c>
      <c r="CS8" s="989"/>
      <c r="CT8" s="989"/>
      <c r="CU8" s="989"/>
      <c r="CV8" s="990"/>
      <c r="CW8" s="988">
        <v>3</v>
      </c>
      <c r="CX8" s="989"/>
      <c r="CY8" s="989"/>
      <c r="CZ8" s="989"/>
      <c r="DA8" s="990"/>
      <c r="DB8" s="988">
        <v>85</v>
      </c>
      <c r="DC8" s="989"/>
      <c r="DD8" s="989"/>
      <c r="DE8" s="989"/>
      <c r="DF8" s="990"/>
      <c r="DG8" s="988" t="s">
        <v>547</v>
      </c>
      <c r="DH8" s="989"/>
      <c r="DI8" s="989"/>
      <c r="DJ8" s="989"/>
      <c r="DK8" s="990"/>
      <c r="DL8" s="988">
        <v>107</v>
      </c>
      <c r="DM8" s="989"/>
      <c r="DN8" s="989"/>
      <c r="DO8" s="989"/>
      <c r="DP8" s="990"/>
      <c r="DQ8" s="988">
        <v>11</v>
      </c>
      <c r="DR8" s="989"/>
      <c r="DS8" s="989"/>
      <c r="DT8" s="989"/>
      <c r="DU8" s="990"/>
      <c r="DV8" s="991"/>
      <c r="DW8" s="992"/>
      <c r="DX8" s="992"/>
      <c r="DY8" s="992"/>
      <c r="DZ8" s="993"/>
      <c r="EA8" s="205"/>
    </row>
    <row r="9" spans="1:131" s="206" customFormat="1" ht="26.25" customHeight="1">
      <c r="A9" s="212">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368</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7">
        <v>6836</v>
      </c>
      <c r="R23" s="1068"/>
      <c r="S23" s="1068"/>
      <c r="T23" s="1068"/>
      <c r="U23" s="1068"/>
      <c r="V23" s="1068">
        <v>6283</v>
      </c>
      <c r="W23" s="1068"/>
      <c r="X23" s="1068"/>
      <c r="Y23" s="1068"/>
      <c r="Z23" s="1068"/>
      <c r="AA23" s="1068">
        <v>553</v>
      </c>
      <c r="AB23" s="1068"/>
      <c r="AC23" s="1068"/>
      <c r="AD23" s="1068"/>
      <c r="AE23" s="1069"/>
      <c r="AF23" s="1070">
        <v>509</v>
      </c>
      <c r="AG23" s="1068"/>
      <c r="AH23" s="1068"/>
      <c r="AI23" s="1068"/>
      <c r="AJ23" s="1071"/>
      <c r="AK23" s="1072"/>
      <c r="AL23" s="1073"/>
      <c r="AM23" s="1073"/>
      <c r="AN23" s="1073"/>
      <c r="AO23" s="1073"/>
      <c r="AP23" s="1068">
        <v>7703</v>
      </c>
      <c r="AQ23" s="1068"/>
      <c r="AR23" s="1068"/>
      <c r="AS23" s="1068"/>
      <c r="AT23" s="1068"/>
      <c r="AU23" s="1074"/>
      <c r="AV23" s="1074"/>
      <c r="AW23" s="1074"/>
      <c r="AX23" s="1074"/>
      <c r="AY23" s="1075"/>
      <c r="AZ23" s="1064" t="s">
        <v>112</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349</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356</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9" t="s">
        <v>381</v>
      </c>
      <c r="C28" s="1050"/>
      <c r="D28" s="1050"/>
      <c r="E28" s="1050"/>
      <c r="F28" s="1050"/>
      <c r="G28" s="1050"/>
      <c r="H28" s="1050"/>
      <c r="I28" s="1050"/>
      <c r="J28" s="1050"/>
      <c r="K28" s="1050"/>
      <c r="L28" s="1050"/>
      <c r="M28" s="1050"/>
      <c r="N28" s="1050"/>
      <c r="O28" s="1050"/>
      <c r="P28" s="1051"/>
      <c r="Q28" s="1052">
        <v>1160</v>
      </c>
      <c r="R28" s="1053"/>
      <c r="S28" s="1053"/>
      <c r="T28" s="1053"/>
      <c r="U28" s="1053"/>
      <c r="V28" s="1053">
        <v>1125</v>
      </c>
      <c r="W28" s="1053"/>
      <c r="X28" s="1053"/>
      <c r="Y28" s="1053"/>
      <c r="Z28" s="1053"/>
      <c r="AA28" s="1053">
        <v>35</v>
      </c>
      <c r="AB28" s="1053"/>
      <c r="AC28" s="1053"/>
      <c r="AD28" s="1053"/>
      <c r="AE28" s="1054"/>
      <c r="AF28" s="1055">
        <v>35</v>
      </c>
      <c r="AG28" s="1053"/>
      <c r="AH28" s="1053"/>
      <c r="AI28" s="1053"/>
      <c r="AJ28" s="1056"/>
      <c r="AK28" s="1057">
        <v>95</v>
      </c>
      <c r="AL28" s="1045"/>
      <c r="AM28" s="1045"/>
      <c r="AN28" s="1045"/>
      <c r="AO28" s="1045"/>
      <c r="AP28" s="1045" t="s">
        <v>534</v>
      </c>
      <c r="AQ28" s="1045"/>
      <c r="AR28" s="1045"/>
      <c r="AS28" s="1045"/>
      <c r="AT28" s="1045"/>
      <c r="AU28" s="1045" t="s">
        <v>534</v>
      </c>
      <c r="AV28" s="1045"/>
      <c r="AW28" s="1045"/>
      <c r="AX28" s="1045"/>
      <c r="AY28" s="1045"/>
      <c r="AZ28" s="1046" t="s">
        <v>534</v>
      </c>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6" t="s">
        <v>382</v>
      </c>
      <c r="C29" s="1037"/>
      <c r="D29" s="1037"/>
      <c r="E29" s="1037"/>
      <c r="F29" s="1037"/>
      <c r="G29" s="1037"/>
      <c r="H29" s="1037"/>
      <c r="I29" s="1037"/>
      <c r="J29" s="1037"/>
      <c r="K29" s="1037"/>
      <c r="L29" s="1037"/>
      <c r="M29" s="1037"/>
      <c r="N29" s="1037"/>
      <c r="O29" s="1037"/>
      <c r="P29" s="1038"/>
      <c r="Q29" s="1042">
        <v>1244</v>
      </c>
      <c r="R29" s="1043"/>
      <c r="S29" s="1043"/>
      <c r="T29" s="1043"/>
      <c r="U29" s="1043"/>
      <c r="V29" s="1043">
        <v>1194</v>
      </c>
      <c r="W29" s="1043"/>
      <c r="X29" s="1043"/>
      <c r="Y29" s="1043"/>
      <c r="Z29" s="1043"/>
      <c r="AA29" s="1043">
        <v>49</v>
      </c>
      <c r="AB29" s="1043"/>
      <c r="AC29" s="1043"/>
      <c r="AD29" s="1043"/>
      <c r="AE29" s="1044"/>
      <c r="AF29" s="1018">
        <v>49</v>
      </c>
      <c r="AG29" s="1019"/>
      <c r="AH29" s="1019"/>
      <c r="AI29" s="1019"/>
      <c r="AJ29" s="1020"/>
      <c r="AK29" s="979">
        <v>206</v>
      </c>
      <c r="AL29" s="967"/>
      <c r="AM29" s="967"/>
      <c r="AN29" s="967"/>
      <c r="AO29" s="967"/>
      <c r="AP29" s="967" t="s">
        <v>534</v>
      </c>
      <c r="AQ29" s="967"/>
      <c r="AR29" s="967"/>
      <c r="AS29" s="967"/>
      <c r="AT29" s="967"/>
      <c r="AU29" s="967" t="s">
        <v>534</v>
      </c>
      <c r="AV29" s="967"/>
      <c r="AW29" s="967"/>
      <c r="AX29" s="967"/>
      <c r="AY29" s="967"/>
      <c r="AZ29" s="1041" t="s">
        <v>534</v>
      </c>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6" t="s">
        <v>383</v>
      </c>
      <c r="C30" s="1037"/>
      <c r="D30" s="1037"/>
      <c r="E30" s="1037"/>
      <c r="F30" s="1037"/>
      <c r="G30" s="1037"/>
      <c r="H30" s="1037"/>
      <c r="I30" s="1037"/>
      <c r="J30" s="1037"/>
      <c r="K30" s="1037"/>
      <c r="L30" s="1037"/>
      <c r="M30" s="1037"/>
      <c r="N30" s="1037"/>
      <c r="O30" s="1037"/>
      <c r="P30" s="1038"/>
      <c r="Q30" s="1042">
        <v>92</v>
      </c>
      <c r="R30" s="1043"/>
      <c r="S30" s="1043"/>
      <c r="T30" s="1043"/>
      <c r="U30" s="1043"/>
      <c r="V30" s="1043">
        <v>92</v>
      </c>
      <c r="W30" s="1043"/>
      <c r="X30" s="1043"/>
      <c r="Y30" s="1043"/>
      <c r="Z30" s="1043"/>
      <c r="AA30" s="1043">
        <v>0</v>
      </c>
      <c r="AB30" s="1043"/>
      <c r="AC30" s="1043"/>
      <c r="AD30" s="1043"/>
      <c r="AE30" s="1044"/>
      <c r="AF30" s="1018">
        <v>0</v>
      </c>
      <c r="AG30" s="1019"/>
      <c r="AH30" s="1019"/>
      <c r="AI30" s="1019"/>
      <c r="AJ30" s="1020"/>
      <c r="AK30" s="979">
        <v>40</v>
      </c>
      <c r="AL30" s="967"/>
      <c r="AM30" s="967"/>
      <c r="AN30" s="967"/>
      <c r="AO30" s="967"/>
      <c r="AP30" s="967" t="s">
        <v>534</v>
      </c>
      <c r="AQ30" s="967"/>
      <c r="AR30" s="967"/>
      <c r="AS30" s="967"/>
      <c r="AT30" s="967"/>
      <c r="AU30" s="967" t="s">
        <v>534</v>
      </c>
      <c r="AV30" s="967"/>
      <c r="AW30" s="967"/>
      <c r="AX30" s="967"/>
      <c r="AY30" s="967"/>
      <c r="AZ30" s="1041" t="s">
        <v>534</v>
      </c>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6" t="s">
        <v>384</v>
      </c>
      <c r="C31" s="1037"/>
      <c r="D31" s="1037"/>
      <c r="E31" s="1037"/>
      <c r="F31" s="1037"/>
      <c r="G31" s="1037"/>
      <c r="H31" s="1037"/>
      <c r="I31" s="1037"/>
      <c r="J31" s="1037"/>
      <c r="K31" s="1037"/>
      <c r="L31" s="1037"/>
      <c r="M31" s="1037"/>
      <c r="N31" s="1037"/>
      <c r="O31" s="1037"/>
      <c r="P31" s="1038"/>
      <c r="Q31" s="1042">
        <v>932</v>
      </c>
      <c r="R31" s="1043"/>
      <c r="S31" s="1043"/>
      <c r="T31" s="1043"/>
      <c r="U31" s="1043"/>
      <c r="V31" s="1043">
        <v>909</v>
      </c>
      <c r="W31" s="1043"/>
      <c r="X31" s="1043"/>
      <c r="Y31" s="1043"/>
      <c r="Z31" s="1043"/>
      <c r="AA31" s="1043">
        <v>23</v>
      </c>
      <c r="AB31" s="1043"/>
      <c r="AC31" s="1043"/>
      <c r="AD31" s="1043"/>
      <c r="AE31" s="1044"/>
      <c r="AF31" s="1018">
        <v>16</v>
      </c>
      <c r="AG31" s="1019"/>
      <c r="AH31" s="1019"/>
      <c r="AI31" s="1019"/>
      <c r="AJ31" s="1020"/>
      <c r="AK31" s="979">
        <v>69</v>
      </c>
      <c r="AL31" s="967"/>
      <c r="AM31" s="967"/>
      <c r="AN31" s="967"/>
      <c r="AO31" s="967"/>
      <c r="AP31" s="967">
        <v>2017</v>
      </c>
      <c r="AQ31" s="967"/>
      <c r="AR31" s="967"/>
      <c r="AS31" s="967"/>
      <c r="AT31" s="967"/>
      <c r="AU31" s="967">
        <v>1077</v>
      </c>
      <c r="AV31" s="967"/>
      <c r="AW31" s="967"/>
      <c r="AX31" s="967"/>
      <c r="AY31" s="967"/>
      <c r="AZ31" s="1041" t="s">
        <v>534</v>
      </c>
      <c r="BA31" s="1041"/>
      <c r="BB31" s="1041"/>
      <c r="BC31" s="1041"/>
      <c r="BD31" s="1041"/>
      <c r="BE31" s="1031" t="s">
        <v>385</v>
      </c>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6" t="s">
        <v>386</v>
      </c>
      <c r="C32" s="1037"/>
      <c r="D32" s="1037"/>
      <c r="E32" s="1037"/>
      <c r="F32" s="1037"/>
      <c r="G32" s="1037"/>
      <c r="H32" s="1037"/>
      <c r="I32" s="1037"/>
      <c r="J32" s="1037"/>
      <c r="K32" s="1037"/>
      <c r="L32" s="1037"/>
      <c r="M32" s="1037"/>
      <c r="N32" s="1037"/>
      <c r="O32" s="1037"/>
      <c r="P32" s="1038"/>
      <c r="Q32" s="1042">
        <v>363</v>
      </c>
      <c r="R32" s="1043"/>
      <c r="S32" s="1043"/>
      <c r="T32" s="1043"/>
      <c r="U32" s="1043"/>
      <c r="V32" s="1043">
        <v>344</v>
      </c>
      <c r="W32" s="1043"/>
      <c r="X32" s="1043"/>
      <c r="Y32" s="1043"/>
      <c r="Z32" s="1043"/>
      <c r="AA32" s="1043">
        <v>19</v>
      </c>
      <c r="AB32" s="1043"/>
      <c r="AC32" s="1043"/>
      <c r="AD32" s="1043"/>
      <c r="AE32" s="1044"/>
      <c r="AF32" s="1018">
        <v>19</v>
      </c>
      <c r="AG32" s="1019"/>
      <c r="AH32" s="1019"/>
      <c r="AI32" s="1019"/>
      <c r="AJ32" s="1020"/>
      <c r="AK32" s="979">
        <v>271</v>
      </c>
      <c r="AL32" s="967"/>
      <c r="AM32" s="967"/>
      <c r="AN32" s="967"/>
      <c r="AO32" s="967"/>
      <c r="AP32" s="967">
        <v>1898</v>
      </c>
      <c r="AQ32" s="967"/>
      <c r="AR32" s="967"/>
      <c r="AS32" s="967"/>
      <c r="AT32" s="967"/>
      <c r="AU32" s="967">
        <v>1686</v>
      </c>
      <c r="AV32" s="967"/>
      <c r="AW32" s="967"/>
      <c r="AX32" s="967"/>
      <c r="AY32" s="967"/>
      <c r="AZ32" s="1041" t="s">
        <v>534</v>
      </c>
      <c r="BA32" s="1041"/>
      <c r="BB32" s="1041"/>
      <c r="BC32" s="1041"/>
      <c r="BD32" s="1041"/>
      <c r="BE32" s="1031" t="s">
        <v>385</v>
      </c>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6" t="s">
        <v>387</v>
      </c>
      <c r="C33" s="1037"/>
      <c r="D33" s="1037"/>
      <c r="E33" s="1037"/>
      <c r="F33" s="1037"/>
      <c r="G33" s="1037"/>
      <c r="H33" s="1037"/>
      <c r="I33" s="1037"/>
      <c r="J33" s="1037"/>
      <c r="K33" s="1037"/>
      <c r="L33" s="1037"/>
      <c r="M33" s="1037"/>
      <c r="N33" s="1037"/>
      <c r="O33" s="1037"/>
      <c r="P33" s="1038"/>
      <c r="Q33" s="1042">
        <v>86</v>
      </c>
      <c r="R33" s="1043"/>
      <c r="S33" s="1043"/>
      <c r="T33" s="1043"/>
      <c r="U33" s="1043"/>
      <c r="V33" s="1043">
        <v>84</v>
      </c>
      <c r="W33" s="1043"/>
      <c r="X33" s="1043"/>
      <c r="Y33" s="1043"/>
      <c r="Z33" s="1043"/>
      <c r="AA33" s="1043">
        <v>1</v>
      </c>
      <c r="AB33" s="1043"/>
      <c r="AC33" s="1043"/>
      <c r="AD33" s="1043"/>
      <c r="AE33" s="1044"/>
      <c r="AF33" s="1018">
        <v>1</v>
      </c>
      <c r="AG33" s="1019"/>
      <c r="AH33" s="1019"/>
      <c r="AI33" s="1019"/>
      <c r="AJ33" s="1020"/>
      <c r="AK33" s="979">
        <v>66</v>
      </c>
      <c r="AL33" s="967"/>
      <c r="AM33" s="967"/>
      <c r="AN33" s="967"/>
      <c r="AO33" s="967"/>
      <c r="AP33" s="967">
        <v>626</v>
      </c>
      <c r="AQ33" s="967"/>
      <c r="AR33" s="967"/>
      <c r="AS33" s="967"/>
      <c r="AT33" s="967"/>
      <c r="AU33" s="967">
        <v>408</v>
      </c>
      <c r="AV33" s="967"/>
      <c r="AW33" s="967"/>
      <c r="AX33" s="967"/>
      <c r="AY33" s="967"/>
      <c r="AZ33" s="1041" t="s">
        <v>534</v>
      </c>
      <c r="BA33" s="1041"/>
      <c r="BB33" s="1041"/>
      <c r="BC33" s="1041"/>
      <c r="BD33" s="1041"/>
      <c r="BE33" s="1031" t="s">
        <v>385</v>
      </c>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6" t="s">
        <v>388</v>
      </c>
      <c r="C34" s="1037"/>
      <c r="D34" s="1037"/>
      <c r="E34" s="1037"/>
      <c r="F34" s="1037"/>
      <c r="G34" s="1037"/>
      <c r="H34" s="1037"/>
      <c r="I34" s="1037"/>
      <c r="J34" s="1037"/>
      <c r="K34" s="1037"/>
      <c r="L34" s="1037"/>
      <c r="M34" s="1037"/>
      <c r="N34" s="1037"/>
      <c r="O34" s="1037"/>
      <c r="P34" s="1038"/>
      <c r="Q34" s="1042">
        <v>68</v>
      </c>
      <c r="R34" s="1043"/>
      <c r="S34" s="1043"/>
      <c r="T34" s="1043"/>
      <c r="U34" s="1043"/>
      <c r="V34" s="1043">
        <v>65</v>
      </c>
      <c r="W34" s="1043"/>
      <c r="X34" s="1043"/>
      <c r="Y34" s="1043"/>
      <c r="Z34" s="1043"/>
      <c r="AA34" s="1043">
        <v>4</v>
      </c>
      <c r="AB34" s="1043"/>
      <c r="AC34" s="1043"/>
      <c r="AD34" s="1043"/>
      <c r="AE34" s="1044"/>
      <c r="AF34" s="1018">
        <v>4</v>
      </c>
      <c r="AG34" s="1019"/>
      <c r="AH34" s="1019"/>
      <c r="AI34" s="1019"/>
      <c r="AJ34" s="1020"/>
      <c r="AK34" s="979">
        <v>55</v>
      </c>
      <c r="AL34" s="967"/>
      <c r="AM34" s="967"/>
      <c r="AN34" s="967"/>
      <c r="AO34" s="967"/>
      <c r="AP34" s="967">
        <v>312</v>
      </c>
      <c r="AQ34" s="967"/>
      <c r="AR34" s="967"/>
      <c r="AS34" s="967"/>
      <c r="AT34" s="967"/>
      <c r="AU34" s="967">
        <v>286</v>
      </c>
      <c r="AV34" s="967"/>
      <c r="AW34" s="967"/>
      <c r="AX34" s="967"/>
      <c r="AY34" s="967"/>
      <c r="AZ34" s="1041" t="s">
        <v>534</v>
      </c>
      <c r="BA34" s="1041"/>
      <c r="BB34" s="1041"/>
      <c r="BC34" s="1041"/>
      <c r="BD34" s="1041"/>
      <c r="BE34" s="1031" t="s">
        <v>385</v>
      </c>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6" t="s">
        <v>389</v>
      </c>
      <c r="C35" s="1037"/>
      <c r="D35" s="1037"/>
      <c r="E35" s="1037"/>
      <c r="F35" s="1037"/>
      <c r="G35" s="1037"/>
      <c r="H35" s="1037"/>
      <c r="I35" s="1037"/>
      <c r="J35" s="1037"/>
      <c r="K35" s="1037"/>
      <c r="L35" s="1037"/>
      <c r="M35" s="1037"/>
      <c r="N35" s="1037"/>
      <c r="O35" s="1037"/>
      <c r="P35" s="1038"/>
      <c r="Q35" s="1042">
        <v>6</v>
      </c>
      <c r="R35" s="1043"/>
      <c r="S35" s="1043"/>
      <c r="T35" s="1043"/>
      <c r="U35" s="1043"/>
      <c r="V35" s="1043">
        <v>4</v>
      </c>
      <c r="W35" s="1043"/>
      <c r="X35" s="1043"/>
      <c r="Y35" s="1043"/>
      <c r="Z35" s="1043"/>
      <c r="AA35" s="1043">
        <v>2</v>
      </c>
      <c r="AB35" s="1043"/>
      <c r="AC35" s="1043"/>
      <c r="AD35" s="1043"/>
      <c r="AE35" s="1044"/>
      <c r="AF35" s="1018">
        <v>2</v>
      </c>
      <c r="AG35" s="1019"/>
      <c r="AH35" s="1019"/>
      <c r="AI35" s="1019"/>
      <c r="AJ35" s="1020"/>
      <c r="AK35" s="979">
        <v>2</v>
      </c>
      <c r="AL35" s="967"/>
      <c r="AM35" s="967"/>
      <c r="AN35" s="967"/>
      <c r="AO35" s="967"/>
      <c r="AP35" s="967">
        <v>10</v>
      </c>
      <c r="AQ35" s="967"/>
      <c r="AR35" s="967"/>
      <c r="AS35" s="967"/>
      <c r="AT35" s="967"/>
      <c r="AU35" s="967">
        <v>5</v>
      </c>
      <c r="AV35" s="967"/>
      <c r="AW35" s="967"/>
      <c r="AX35" s="967"/>
      <c r="AY35" s="967"/>
      <c r="AZ35" s="1041" t="s">
        <v>534</v>
      </c>
      <c r="BA35" s="1041"/>
      <c r="BB35" s="1041"/>
      <c r="BC35" s="1041"/>
      <c r="BD35" s="1041"/>
      <c r="BE35" s="1031" t="s">
        <v>385</v>
      </c>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390</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369</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127</v>
      </c>
      <c r="AG63" s="955"/>
      <c r="AH63" s="955"/>
      <c r="AI63" s="955"/>
      <c r="AJ63" s="1029"/>
      <c r="AK63" s="1030"/>
      <c r="AL63" s="959"/>
      <c r="AM63" s="959"/>
      <c r="AN63" s="959"/>
      <c r="AO63" s="959"/>
      <c r="AP63" s="955">
        <v>4864</v>
      </c>
      <c r="AQ63" s="955"/>
      <c r="AR63" s="955"/>
      <c r="AS63" s="955"/>
      <c r="AT63" s="955"/>
      <c r="AU63" s="955">
        <v>3463</v>
      </c>
      <c r="AV63" s="955"/>
      <c r="AW63" s="955"/>
      <c r="AX63" s="955"/>
      <c r="AY63" s="955"/>
      <c r="AZ63" s="1024"/>
      <c r="BA63" s="1024"/>
      <c r="BB63" s="1024"/>
      <c r="BC63" s="1024"/>
      <c r="BD63" s="1024"/>
      <c r="BE63" s="956"/>
      <c r="BF63" s="956"/>
      <c r="BG63" s="956"/>
      <c r="BH63" s="956"/>
      <c r="BI63" s="957"/>
      <c r="BJ63" s="1025" t="s">
        <v>112</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393</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394</v>
      </c>
      <c r="AV66" s="1001"/>
      <c r="AW66" s="1001"/>
      <c r="AX66" s="1001"/>
      <c r="AY66" s="1002"/>
      <c r="AZ66" s="1000" t="s">
        <v>356</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535</v>
      </c>
      <c r="C68" s="985"/>
      <c r="D68" s="985"/>
      <c r="E68" s="985"/>
      <c r="F68" s="985"/>
      <c r="G68" s="985"/>
      <c r="H68" s="985"/>
      <c r="I68" s="985"/>
      <c r="J68" s="985"/>
      <c r="K68" s="985"/>
      <c r="L68" s="985"/>
      <c r="M68" s="985"/>
      <c r="N68" s="985"/>
      <c r="O68" s="985"/>
      <c r="P68" s="986"/>
      <c r="Q68" s="987">
        <v>14823</v>
      </c>
      <c r="R68" s="981"/>
      <c r="S68" s="981"/>
      <c r="T68" s="981"/>
      <c r="U68" s="981"/>
      <c r="V68" s="981">
        <v>14013</v>
      </c>
      <c r="W68" s="981"/>
      <c r="X68" s="981"/>
      <c r="Y68" s="981"/>
      <c r="Z68" s="981"/>
      <c r="AA68" s="981">
        <v>810</v>
      </c>
      <c r="AB68" s="981"/>
      <c r="AC68" s="981"/>
      <c r="AD68" s="981"/>
      <c r="AE68" s="981"/>
      <c r="AF68" s="981">
        <v>810</v>
      </c>
      <c r="AG68" s="981"/>
      <c r="AH68" s="981"/>
      <c r="AI68" s="981"/>
      <c r="AJ68" s="981"/>
      <c r="AK68" s="981">
        <v>11</v>
      </c>
      <c r="AL68" s="981"/>
      <c r="AM68" s="981"/>
      <c r="AN68" s="981"/>
      <c r="AO68" s="981"/>
      <c r="AP68" s="981" t="s">
        <v>547</v>
      </c>
      <c r="AQ68" s="981"/>
      <c r="AR68" s="981"/>
      <c r="AS68" s="981"/>
      <c r="AT68" s="981"/>
      <c r="AU68" s="981" t="s">
        <v>547</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4" t="s">
        <v>536</v>
      </c>
      <c r="C69" s="975"/>
      <c r="D69" s="975"/>
      <c r="E69" s="975"/>
      <c r="F69" s="975"/>
      <c r="G69" s="975"/>
      <c r="H69" s="975"/>
      <c r="I69" s="975"/>
      <c r="J69" s="975"/>
      <c r="K69" s="975"/>
      <c r="L69" s="975"/>
      <c r="M69" s="975"/>
      <c r="N69" s="975"/>
      <c r="O69" s="975"/>
      <c r="P69" s="976"/>
      <c r="Q69" s="973">
        <v>136</v>
      </c>
      <c r="R69" s="967"/>
      <c r="S69" s="967"/>
      <c r="T69" s="967"/>
      <c r="U69" s="967"/>
      <c r="V69" s="967">
        <v>115</v>
      </c>
      <c r="W69" s="967"/>
      <c r="X69" s="967"/>
      <c r="Y69" s="967"/>
      <c r="Z69" s="967"/>
      <c r="AA69" s="967">
        <v>21</v>
      </c>
      <c r="AB69" s="967"/>
      <c r="AC69" s="967"/>
      <c r="AD69" s="967"/>
      <c r="AE69" s="967"/>
      <c r="AF69" s="967">
        <v>21</v>
      </c>
      <c r="AG69" s="967"/>
      <c r="AH69" s="967"/>
      <c r="AI69" s="967"/>
      <c r="AJ69" s="967"/>
      <c r="AK69" s="967">
        <v>5</v>
      </c>
      <c r="AL69" s="967"/>
      <c r="AM69" s="967"/>
      <c r="AN69" s="967"/>
      <c r="AO69" s="967"/>
      <c r="AP69" s="967" t="s">
        <v>547</v>
      </c>
      <c r="AQ69" s="967"/>
      <c r="AR69" s="967"/>
      <c r="AS69" s="967"/>
      <c r="AT69" s="967"/>
      <c r="AU69" s="967" t="s">
        <v>547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4" t="s">
        <v>537</v>
      </c>
      <c r="C70" s="975"/>
      <c r="D70" s="975"/>
      <c r="E70" s="975"/>
      <c r="F70" s="975"/>
      <c r="G70" s="975"/>
      <c r="H70" s="975"/>
      <c r="I70" s="975"/>
      <c r="J70" s="975"/>
      <c r="K70" s="975"/>
      <c r="L70" s="975"/>
      <c r="M70" s="975"/>
      <c r="N70" s="975"/>
      <c r="O70" s="975"/>
      <c r="P70" s="976"/>
      <c r="Q70" s="973">
        <v>131</v>
      </c>
      <c r="R70" s="967"/>
      <c r="S70" s="967"/>
      <c r="T70" s="967"/>
      <c r="U70" s="967"/>
      <c r="V70" s="967">
        <v>115</v>
      </c>
      <c r="W70" s="967"/>
      <c r="X70" s="967"/>
      <c r="Y70" s="967"/>
      <c r="Z70" s="967"/>
      <c r="AA70" s="967">
        <v>16</v>
      </c>
      <c r="AB70" s="967"/>
      <c r="AC70" s="967"/>
      <c r="AD70" s="967"/>
      <c r="AE70" s="967"/>
      <c r="AF70" s="967">
        <v>16</v>
      </c>
      <c r="AG70" s="967"/>
      <c r="AH70" s="967"/>
      <c r="AI70" s="967"/>
      <c r="AJ70" s="967"/>
      <c r="AK70" s="967" t="s">
        <v>547</v>
      </c>
      <c r="AL70" s="967"/>
      <c r="AM70" s="967"/>
      <c r="AN70" s="967"/>
      <c r="AO70" s="967"/>
      <c r="AP70" s="967" t="s">
        <v>547</v>
      </c>
      <c r="AQ70" s="967"/>
      <c r="AR70" s="967"/>
      <c r="AS70" s="967"/>
      <c r="AT70" s="967"/>
      <c r="AU70" s="967" t="s">
        <v>547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4" t="s">
        <v>538</v>
      </c>
      <c r="C71" s="975"/>
      <c r="D71" s="975"/>
      <c r="E71" s="975"/>
      <c r="F71" s="975"/>
      <c r="G71" s="975"/>
      <c r="H71" s="975"/>
      <c r="I71" s="975"/>
      <c r="J71" s="975"/>
      <c r="K71" s="975"/>
      <c r="L71" s="975"/>
      <c r="M71" s="975"/>
      <c r="N71" s="975"/>
      <c r="O71" s="975"/>
      <c r="P71" s="976"/>
      <c r="Q71" s="973">
        <v>414</v>
      </c>
      <c r="R71" s="967"/>
      <c r="S71" s="967"/>
      <c r="T71" s="967"/>
      <c r="U71" s="967"/>
      <c r="V71" s="967">
        <v>382</v>
      </c>
      <c r="W71" s="967"/>
      <c r="X71" s="967"/>
      <c r="Y71" s="967"/>
      <c r="Z71" s="967"/>
      <c r="AA71" s="967">
        <v>32</v>
      </c>
      <c r="AB71" s="967"/>
      <c r="AC71" s="967"/>
      <c r="AD71" s="967"/>
      <c r="AE71" s="967"/>
      <c r="AF71" s="967">
        <v>32</v>
      </c>
      <c r="AG71" s="967"/>
      <c r="AH71" s="967"/>
      <c r="AI71" s="967"/>
      <c r="AJ71" s="967"/>
      <c r="AK71" s="967" t="s">
        <v>547</v>
      </c>
      <c r="AL71" s="967"/>
      <c r="AM71" s="967"/>
      <c r="AN71" s="967"/>
      <c r="AO71" s="967"/>
      <c r="AP71" s="967" t="s">
        <v>547</v>
      </c>
      <c r="AQ71" s="967"/>
      <c r="AR71" s="967"/>
      <c r="AS71" s="967"/>
      <c r="AT71" s="967"/>
      <c r="AU71" s="967" t="s">
        <v>547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4" t="s">
        <v>539</v>
      </c>
      <c r="C72" s="975"/>
      <c r="D72" s="975"/>
      <c r="E72" s="975"/>
      <c r="F72" s="975"/>
      <c r="G72" s="975"/>
      <c r="H72" s="975"/>
      <c r="I72" s="975"/>
      <c r="J72" s="975"/>
      <c r="K72" s="975"/>
      <c r="L72" s="975"/>
      <c r="M72" s="975"/>
      <c r="N72" s="975"/>
      <c r="O72" s="975"/>
      <c r="P72" s="976"/>
      <c r="Q72" s="973">
        <v>153181</v>
      </c>
      <c r="R72" s="967"/>
      <c r="S72" s="967"/>
      <c r="T72" s="967"/>
      <c r="U72" s="967"/>
      <c r="V72" s="967">
        <v>144520</v>
      </c>
      <c r="W72" s="967"/>
      <c r="X72" s="967"/>
      <c r="Y72" s="967"/>
      <c r="Z72" s="967"/>
      <c r="AA72" s="967">
        <v>8661</v>
      </c>
      <c r="AB72" s="967"/>
      <c r="AC72" s="967"/>
      <c r="AD72" s="967"/>
      <c r="AE72" s="967"/>
      <c r="AF72" s="967">
        <v>8661</v>
      </c>
      <c r="AG72" s="967"/>
      <c r="AH72" s="967"/>
      <c r="AI72" s="967"/>
      <c r="AJ72" s="967"/>
      <c r="AK72" s="967">
        <v>221</v>
      </c>
      <c r="AL72" s="967"/>
      <c r="AM72" s="967"/>
      <c r="AN72" s="967"/>
      <c r="AO72" s="967"/>
      <c r="AP72" s="967" t="s">
        <v>547</v>
      </c>
      <c r="AQ72" s="967"/>
      <c r="AR72" s="967"/>
      <c r="AS72" s="967"/>
      <c r="AT72" s="967"/>
      <c r="AU72" s="967" t="s">
        <v>547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4" t="s">
        <v>540</v>
      </c>
      <c r="C73" s="975"/>
      <c r="D73" s="975"/>
      <c r="E73" s="975"/>
      <c r="F73" s="975"/>
      <c r="G73" s="975"/>
      <c r="H73" s="975"/>
      <c r="I73" s="975"/>
      <c r="J73" s="975"/>
      <c r="K73" s="975"/>
      <c r="L73" s="975"/>
      <c r="M73" s="975"/>
      <c r="N73" s="975"/>
      <c r="O73" s="975"/>
      <c r="P73" s="976"/>
      <c r="Q73" s="973">
        <v>615</v>
      </c>
      <c r="R73" s="967"/>
      <c r="S73" s="967"/>
      <c r="T73" s="967"/>
      <c r="U73" s="967"/>
      <c r="V73" s="967">
        <v>603</v>
      </c>
      <c r="W73" s="967"/>
      <c r="X73" s="967"/>
      <c r="Y73" s="967"/>
      <c r="Z73" s="967"/>
      <c r="AA73" s="967">
        <v>12</v>
      </c>
      <c r="AB73" s="967"/>
      <c r="AC73" s="967"/>
      <c r="AD73" s="967"/>
      <c r="AE73" s="967"/>
      <c r="AF73" s="967">
        <v>12</v>
      </c>
      <c r="AG73" s="967"/>
      <c r="AH73" s="967"/>
      <c r="AI73" s="967"/>
      <c r="AJ73" s="967"/>
      <c r="AK73" s="967" t="s">
        <v>547</v>
      </c>
      <c r="AL73" s="967"/>
      <c r="AM73" s="967"/>
      <c r="AN73" s="967"/>
      <c r="AO73" s="967"/>
      <c r="AP73" s="967" t="s">
        <v>547</v>
      </c>
      <c r="AQ73" s="967"/>
      <c r="AR73" s="967"/>
      <c r="AS73" s="967"/>
      <c r="AT73" s="967"/>
      <c r="AU73" s="967" t="s">
        <v>547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4" t="s">
        <v>541</v>
      </c>
      <c r="C74" s="975"/>
      <c r="D74" s="975"/>
      <c r="E74" s="975"/>
      <c r="F74" s="975"/>
      <c r="G74" s="975"/>
      <c r="H74" s="975"/>
      <c r="I74" s="975"/>
      <c r="J74" s="975"/>
      <c r="K74" s="975"/>
      <c r="L74" s="975"/>
      <c r="M74" s="975"/>
      <c r="N74" s="975"/>
      <c r="O74" s="975"/>
      <c r="P74" s="976"/>
      <c r="Q74" s="973">
        <v>3957</v>
      </c>
      <c r="R74" s="967"/>
      <c r="S74" s="967"/>
      <c r="T74" s="967"/>
      <c r="U74" s="967"/>
      <c r="V74" s="967">
        <v>3850</v>
      </c>
      <c r="W74" s="967"/>
      <c r="X74" s="967"/>
      <c r="Y74" s="967"/>
      <c r="Z74" s="967"/>
      <c r="AA74" s="967">
        <v>107</v>
      </c>
      <c r="AB74" s="967"/>
      <c r="AC74" s="967"/>
      <c r="AD74" s="967"/>
      <c r="AE74" s="967"/>
      <c r="AF74" s="967">
        <v>102</v>
      </c>
      <c r="AG74" s="967"/>
      <c r="AH74" s="967"/>
      <c r="AI74" s="967"/>
      <c r="AJ74" s="967"/>
      <c r="AK74" s="967" t="s">
        <v>547</v>
      </c>
      <c r="AL74" s="967"/>
      <c r="AM74" s="967"/>
      <c r="AN74" s="967"/>
      <c r="AO74" s="967"/>
      <c r="AP74" s="967">
        <v>164</v>
      </c>
      <c r="AQ74" s="967"/>
      <c r="AR74" s="967"/>
      <c r="AS74" s="967"/>
      <c r="AT74" s="967"/>
      <c r="AU74" s="967">
        <v>19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4" t="s">
        <v>542</v>
      </c>
      <c r="C75" s="975"/>
      <c r="D75" s="975"/>
      <c r="E75" s="975"/>
      <c r="F75" s="975"/>
      <c r="G75" s="975"/>
      <c r="H75" s="975"/>
      <c r="I75" s="975"/>
      <c r="J75" s="975"/>
      <c r="K75" s="975"/>
      <c r="L75" s="975"/>
      <c r="M75" s="975"/>
      <c r="N75" s="975"/>
      <c r="O75" s="975"/>
      <c r="P75" s="976"/>
      <c r="Q75" s="977">
        <v>718</v>
      </c>
      <c r="R75" s="978"/>
      <c r="S75" s="978"/>
      <c r="T75" s="978"/>
      <c r="U75" s="979"/>
      <c r="V75" s="980">
        <v>650</v>
      </c>
      <c r="W75" s="978"/>
      <c r="X75" s="978"/>
      <c r="Y75" s="978"/>
      <c r="Z75" s="979"/>
      <c r="AA75" s="980">
        <v>68</v>
      </c>
      <c r="AB75" s="978"/>
      <c r="AC75" s="978"/>
      <c r="AD75" s="978"/>
      <c r="AE75" s="979"/>
      <c r="AF75" s="980">
        <v>68</v>
      </c>
      <c r="AG75" s="978"/>
      <c r="AH75" s="978"/>
      <c r="AI75" s="978"/>
      <c r="AJ75" s="979"/>
      <c r="AK75" s="967" t="s">
        <v>547</v>
      </c>
      <c r="AL75" s="967"/>
      <c r="AM75" s="967"/>
      <c r="AN75" s="967"/>
      <c r="AO75" s="967"/>
      <c r="AP75" s="980">
        <v>3</v>
      </c>
      <c r="AQ75" s="978"/>
      <c r="AR75" s="978"/>
      <c r="AS75" s="978"/>
      <c r="AT75" s="979"/>
      <c r="AU75" s="980">
        <v>0</v>
      </c>
      <c r="AV75" s="978"/>
      <c r="AW75" s="978"/>
      <c r="AX75" s="978"/>
      <c r="AY75" s="979"/>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4" t="s">
        <v>543</v>
      </c>
      <c r="C76" s="975"/>
      <c r="D76" s="975"/>
      <c r="E76" s="975"/>
      <c r="F76" s="975"/>
      <c r="G76" s="975"/>
      <c r="H76" s="975"/>
      <c r="I76" s="975"/>
      <c r="J76" s="975"/>
      <c r="K76" s="975"/>
      <c r="L76" s="975"/>
      <c r="M76" s="975"/>
      <c r="N76" s="975"/>
      <c r="O76" s="975"/>
      <c r="P76" s="976"/>
      <c r="Q76" s="977">
        <v>1</v>
      </c>
      <c r="R76" s="978"/>
      <c r="S76" s="978"/>
      <c r="T76" s="978"/>
      <c r="U76" s="979"/>
      <c r="V76" s="980">
        <v>0</v>
      </c>
      <c r="W76" s="978"/>
      <c r="X76" s="978"/>
      <c r="Y76" s="978"/>
      <c r="Z76" s="979"/>
      <c r="AA76" s="980">
        <v>1</v>
      </c>
      <c r="AB76" s="978"/>
      <c r="AC76" s="978"/>
      <c r="AD76" s="978"/>
      <c r="AE76" s="979"/>
      <c r="AF76" s="980">
        <v>1</v>
      </c>
      <c r="AG76" s="978"/>
      <c r="AH76" s="978"/>
      <c r="AI76" s="978"/>
      <c r="AJ76" s="979"/>
      <c r="AK76" s="967" t="s">
        <v>547</v>
      </c>
      <c r="AL76" s="967"/>
      <c r="AM76" s="967"/>
      <c r="AN76" s="967"/>
      <c r="AO76" s="967"/>
      <c r="AP76" s="967" t="s">
        <v>547</v>
      </c>
      <c r="AQ76" s="967"/>
      <c r="AR76" s="967"/>
      <c r="AS76" s="967"/>
      <c r="AT76" s="967"/>
      <c r="AU76" s="967" t="s">
        <v>547</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4" t="s">
        <v>544</v>
      </c>
      <c r="C77" s="975"/>
      <c r="D77" s="975"/>
      <c r="E77" s="975"/>
      <c r="F77" s="975"/>
      <c r="G77" s="975"/>
      <c r="H77" s="975"/>
      <c r="I77" s="975"/>
      <c r="J77" s="975"/>
      <c r="K77" s="975"/>
      <c r="L77" s="975"/>
      <c r="M77" s="975"/>
      <c r="N77" s="975"/>
      <c r="O77" s="975"/>
      <c r="P77" s="976"/>
      <c r="Q77" s="977">
        <v>201</v>
      </c>
      <c r="R77" s="978"/>
      <c r="S77" s="978"/>
      <c r="T77" s="978"/>
      <c r="U77" s="979"/>
      <c r="V77" s="980">
        <v>163</v>
      </c>
      <c r="W77" s="978"/>
      <c r="X77" s="978"/>
      <c r="Y77" s="978"/>
      <c r="Z77" s="979"/>
      <c r="AA77" s="980">
        <v>38</v>
      </c>
      <c r="AB77" s="978"/>
      <c r="AC77" s="978"/>
      <c r="AD77" s="978"/>
      <c r="AE77" s="979"/>
      <c r="AF77" s="980">
        <v>38</v>
      </c>
      <c r="AG77" s="978"/>
      <c r="AH77" s="978"/>
      <c r="AI77" s="978"/>
      <c r="AJ77" s="979"/>
      <c r="AK77" s="980">
        <v>52</v>
      </c>
      <c r="AL77" s="978"/>
      <c r="AM77" s="978"/>
      <c r="AN77" s="978"/>
      <c r="AO77" s="979"/>
      <c r="AP77" s="967" t="s">
        <v>547</v>
      </c>
      <c r="AQ77" s="967"/>
      <c r="AR77" s="967"/>
      <c r="AS77" s="967"/>
      <c r="AT77" s="967"/>
      <c r="AU77" s="967" t="s">
        <v>547</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4" t="s">
        <v>545</v>
      </c>
      <c r="C78" s="975"/>
      <c r="D78" s="975"/>
      <c r="E78" s="975"/>
      <c r="F78" s="975"/>
      <c r="G78" s="975"/>
      <c r="H78" s="975"/>
      <c r="I78" s="975"/>
      <c r="J78" s="975"/>
      <c r="K78" s="975"/>
      <c r="L78" s="975"/>
      <c r="M78" s="975"/>
      <c r="N78" s="975"/>
      <c r="O78" s="975"/>
      <c r="P78" s="976"/>
      <c r="Q78" s="973">
        <v>53</v>
      </c>
      <c r="R78" s="967"/>
      <c r="S78" s="967"/>
      <c r="T78" s="967"/>
      <c r="U78" s="967"/>
      <c r="V78" s="967">
        <v>53</v>
      </c>
      <c r="W78" s="967"/>
      <c r="X78" s="967"/>
      <c r="Y78" s="967"/>
      <c r="Z78" s="967"/>
      <c r="AA78" s="967" t="s">
        <v>547</v>
      </c>
      <c r="AB78" s="967"/>
      <c r="AC78" s="967"/>
      <c r="AD78" s="967"/>
      <c r="AE78" s="967"/>
      <c r="AF78" s="967" t="s">
        <v>547</v>
      </c>
      <c r="AG78" s="967"/>
      <c r="AH78" s="967"/>
      <c r="AI78" s="967"/>
      <c r="AJ78" s="967"/>
      <c r="AK78" s="967" t="s">
        <v>547</v>
      </c>
      <c r="AL78" s="967"/>
      <c r="AM78" s="967"/>
      <c r="AN78" s="967"/>
      <c r="AO78" s="967"/>
      <c r="AP78" s="967" t="s">
        <v>547</v>
      </c>
      <c r="AQ78" s="967"/>
      <c r="AR78" s="967"/>
      <c r="AS78" s="967"/>
      <c r="AT78" s="967"/>
      <c r="AU78" s="967" t="s">
        <v>547</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4" t="s">
        <v>546</v>
      </c>
      <c r="C79" s="975"/>
      <c r="D79" s="975"/>
      <c r="E79" s="975"/>
      <c r="F79" s="975"/>
      <c r="G79" s="975"/>
      <c r="H79" s="975"/>
      <c r="I79" s="975"/>
      <c r="J79" s="975"/>
      <c r="K79" s="975"/>
      <c r="L79" s="975"/>
      <c r="M79" s="975"/>
      <c r="N79" s="975"/>
      <c r="O79" s="975"/>
      <c r="P79" s="976"/>
      <c r="Q79" s="973">
        <v>42</v>
      </c>
      <c r="R79" s="967"/>
      <c r="S79" s="967"/>
      <c r="T79" s="967"/>
      <c r="U79" s="967"/>
      <c r="V79" s="967">
        <v>42</v>
      </c>
      <c r="W79" s="967"/>
      <c r="X79" s="967"/>
      <c r="Y79" s="967"/>
      <c r="Z79" s="967"/>
      <c r="AA79" s="967" t="s">
        <v>547</v>
      </c>
      <c r="AB79" s="967"/>
      <c r="AC79" s="967"/>
      <c r="AD79" s="967"/>
      <c r="AE79" s="967"/>
      <c r="AF79" s="967" t="s">
        <v>547</v>
      </c>
      <c r="AG79" s="967"/>
      <c r="AH79" s="967"/>
      <c r="AI79" s="967"/>
      <c r="AJ79" s="967"/>
      <c r="AK79" s="967">
        <v>42</v>
      </c>
      <c r="AL79" s="967"/>
      <c r="AM79" s="967"/>
      <c r="AN79" s="967"/>
      <c r="AO79" s="967"/>
      <c r="AP79" s="967" t="s">
        <v>547</v>
      </c>
      <c r="AQ79" s="967"/>
      <c r="AR79" s="967"/>
      <c r="AS79" s="967"/>
      <c r="AT79" s="967"/>
      <c r="AU79" s="967" t="s">
        <v>547</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9761</v>
      </c>
      <c r="AG88" s="955"/>
      <c r="AH88" s="955"/>
      <c r="AI88" s="955"/>
      <c r="AJ88" s="955"/>
      <c r="AK88" s="959"/>
      <c r="AL88" s="959"/>
      <c r="AM88" s="959"/>
      <c r="AN88" s="959"/>
      <c r="AO88" s="959"/>
      <c r="AP88" s="955">
        <v>167</v>
      </c>
      <c r="AQ88" s="955"/>
      <c r="AR88" s="955"/>
      <c r="AS88" s="955"/>
      <c r="AT88" s="955"/>
      <c r="AU88" s="955">
        <v>19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65</v>
      </c>
      <c r="CS102" s="947"/>
      <c r="CT102" s="947"/>
      <c r="CU102" s="947"/>
      <c r="CV102" s="948"/>
      <c r="CW102" s="946">
        <v>3</v>
      </c>
      <c r="CX102" s="947"/>
      <c r="CY102" s="947"/>
      <c r="CZ102" s="947"/>
      <c r="DA102" s="948"/>
      <c r="DB102" s="946">
        <v>85</v>
      </c>
      <c r="DC102" s="947"/>
      <c r="DD102" s="947"/>
      <c r="DE102" s="947"/>
      <c r="DF102" s="948"/>
      <c r="DG102" s="946" t="s">
        <v>547</v>
      </c>
      <c r="DH102" s="947"/>
      <c r="DI102" s="947"/>
      <c r="DJ102" s="947"/>
      <c r="DK102" s="948"/>
      <c r="DL102" s="946">
        <v>107</v>
      </c>
      <c r="DM102" s="947"/>
      <c r="DN102" s="947"/>
      <c r="DO102" s="947"/>
      <c r="DP102" s="948"/>
      <c r="DQ102" s="946">
        <v>11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287</v>
      </c>
      <c r="AG109" s="888"/>
      <c r="AH109" s="888"/>
      <c r="AI109" s="888"/>
      <c r="AJ109" s="889"/>
      <c r="AK109" s="890" t="s">
        <v>286</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287</v>
      </c>
      <c r="BW109" s="888"/>
      <c r="BX109" s="888"/>
      <c r="BY109" s="888"/>
      <c r="BZ109" s="889"/>
      <c r="CA109" s="890" t="s">
        <v>286</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287</v>
      </c>
      <c r="DM109" s="888"/>
      <c r="DN109" s="888"/>
      <c r="DO109" s="888"/>
      <c r="DP109" s="889"/>
      <c r="DQ109" s="890" t="s">
        <v>286</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866689</v>
      </c>
      <c r="AB110" s="873"/>
      <c r="AC110" s="873"/>
      <c r="AD110" s="873"/>
      <c r="AE110" s="874"/>
      <c r="AF110" s="875">
        <v>819090</v>
      </c>
      <c r="AG110" s="873"/>
      <c r="AH110" s="873"/>
      <c r="AI110" s="873"/>
      <c r="AJ110" s="874"/>
      <c r="AK110" s="875">
        <v>834426</v>
      </c>
      <c r="AL110" s="873"/>
      <c r="AM110" s="873"/>
      <c r="AN110" s="873"/>
      <c r="AO110" s="874"/>
      <c r="AP110" s="876">
        <v>24.5</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7699286</v>
      </c>
      <c r="BR110" s="800"/>
      <c r="BS110" s="800"/>
      <c r="BT110" s="800"/>
      <c r="BU110" s="800"/>
      <c r="BV110" s="800">
        <v>7782286</v>
      </c>
      <c r="BW110" s="800"/>
      <c r="BX110" s="800"/>
      <c r="BY110" s="800"/>
      <c r="BZ110" s="800"/>
      <c r="CA110" s="800">
        <v>7703438</v>
      </c>
      <c r="CB110" s="800"/>
      <c r="CC110" s="800"/>
      <c r="CD110" s="800"/>
      <c r="CE110" s="800"/>
      <c r="CF110" s="861">
        <v>226.4</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114817</v>
      </c>
      <c r="BR111" s="771"/>
      <c r="BS111" s="771"/>
      <c r="BT111" s="771"/>
      <c r="BU111" s="771"/>
      <c r="BV111" s="771">
        <v>94413</v>
      </c>
      <c r="BW111" s="771"/>
      <c r="BX111" s="771"/>
      <c r="BY111" s="771"/>
      <c r="BZ111" s="771"/>
      <c r="CA111" s="771">
        <v>75210</v>
      </c>
      <c r="CB111" s="771"/>
      <c r="CC111" s="771"/>
      <c r="CD111" s="771"/>
      <c r="CE111" s="771"/>
      <c r="CF111" s="848">
        <v>2.2000000000000002</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3560025</v>
      </c>
      <c r="BR112" s="771"/>
      <c r="BS112" s="771"/>
      <c r="BT112" s="771"/>
      <c r="BU112" s="771"/>
      <c r="BV112" s="771">
        <v>3416663</v>
      </c>
      <c r="BW112" s="771"/>
      <c r="BX112" s="771"/>
      <c r="BY112" s="771"/>
      <c r="BZ112" s="771"/>
      <c r="CA112" s="771">
        <v>3462594</v>
      </c>
      <c r="CB112" s="771"/>
      <c r="CC112" s="771"/>
      <c r="CD112" s="771"/>
      <c r="CE112" s="771"/>
      <c r="CF112" s="848">
        <v>101.8</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4197</v>
      </c>
      <c r="DH112" s="771"/>
      <c r="DI112" s="771"/>
      <c r="DJ112" s="771"/>
      <c r="DK112" s="771"/>
      <c r="DL112" s="771">
        <v>1687</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357517</v>
      </c>
      <c r="AB113" s="909"/>
      <c r="AC113" s="909"/>
      <c r="AD113" s="909"/>
      <c r="AE113" s="910"/>
      <c r="AF113" s="911">
        <v>345484</v>
      </c>
      <c r="AG113" s="909"/>
      <c r="AH113" s="909"/>
      <c r="AI113" s="909"/>
      <c r="AJ113" s="910"/>
      <c r="AK113" s="911">
        <v>342513</v>
      </c>
      <c r="AL113" s="909"/>
      <c r="AM113" s="909"/>
      <c r="AN113" s="909"/>
      <c r="AO113" s="910"/>
      <c r="AP113" s="912">
        <v>10.1</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35768</v>
      </c>
      <c r="BR113" s="771"/>
      <c r="BS113" s="771"/>
      <c r="BT113" s="771"/>
      <c r="BU113" s="771"/>
      <c r="BV113" s="771">
        <v>24683</v>
      </c>
      <c r="BW113" s="771"/>
      <c r="BX113" s="771"/>
      <c r="BY113" s="771"/>
      <c r="BZ113" s="771"/>
      <c r="CA113" s="771">
        <v>19438</v>
      </c>
      <c r="CB113" s="771"/>
      <c r="CC113" s="771"/>
      <c r="CD113" s="771"/>
      <c r="CE113" s="771"/>
      <c r="CF113" s="848">
        <v>0.6</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16219</v>
      </c>
      <c r="AB114" s="784"/>
      <c r="AC114" s="784"/>
      <c r="AD114" s="784"/>
      <c r="AE114" s="785"/>
      <c r="AF114" s="786">
        <v>4978</v>
      </c>
      <c r="AG114" s="784"/>
      <c r="AH114" s="784"/>
      <c r="AI114" s="784"/>
      <c r="AJ114" s="785"/>
      <c r="AK114" s="786">
        <v>6259</v>
      </c>
      <c r="AL114" s="784"/>
      <c r="AM114" s="784"/>
      <c r="AN114" s="784"/>
      <c r="AO114" s="785"/>
      <c r="AP114" s="754">
        <v>0.2</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867498</v>
      </c>
      <c r="BR114" s="771"/>
      <c r="BS114" s="771"/>
      <c r="BT114" s="771"/>
      <c r="BU114" s="771"/>
      <c r="BV114" s="771">
        <v>765736</v>
      </c>
      <c r="BW114" s="771"/>
      <c r="BX114" s="771"/>
      <c r="BY114" s="771"/>
      <c r="BZ114" s="771"/>
      <c r="CA114" s="771">
        <v>639592</v>
      </c>
      <c r="CB114" s="771"/>
      <c r="CC114" s="771"/>
      <c r="CD114" s="771"/>
      <c r="CE114" s="771"/>
      <c r="CF114" s="848">
        <v>18.8</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30660</v>
      </c>
      <c r="AB115" s="909"/>
      <c r="AC115" s="909"/>
      <c r="AD115" s="909"/>
      <c r="AE115" s="910"/>
      <c r="AF115" s="911">
        <v>19695</v>
      </c>
      <c r="AG115" s="909"/>
      <c r="AH115" s="909"/>
      <c r="AI115" s="909"/>
      <c r="AJ115" s="910"/>
      <c r="AK115" s="911">
        <v>19108</v>
      </c>
      <c r="AL115" s="909"/>
      <c r="AM115" s="909"/>
      <c r="AN115" s="909"/>
      <c r="AO115" s="910"/>
      <c r="AP115" s="912">
        <v>0.6</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v>118403</v>
      </c>
      <c r="BR115" s="771"/>
      <c r="BS115" s="771"/>
      <c r="BT115" s="771"/>
      <c r="BU115" s="771"/>
      <c r="BV115" s="771">
        <v>12204</v>
      </c>
      <c r="BW115" s="771"/>
      <c r="BX115" s="771"/>
      <c r="BY115" s="771"/>
      <c r="BZ115" s="771"/>
      <c r="CA115" s="771">
        <v>10866</v>
      </c>
      <c r="CB115" s="771"/>
      <c r="CC115" s="771"/>
      <c r="CD115" s="771"/>
      <c r="CE115" s="771"/>
      <c r="CF115" s="848">
        <v>0.3</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112</v>
      </c>
      <c r="AB116" s="784"/>
      <c r="AC116" s="784"/>
      <c r="AD116" s="784"/>
      <c r="AE116" s="785"/>
      <c r="AF116" s="786">
        <v>187</v>
      </c>
      <c r="AG116" s="784"/>
      <c r="AH116" s="784"/>
      <c r="AI116" s="784"/>
      <c r="AJ116" s="785"/>
      <c r="AK116" s="786">
        <v>40</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110620</v>
      </c>
      <c r="DH116" s="784"/>
      <c r="DI116" s="784"/>
      <c r="DJ116" s="784"/>
      <c r="DK116" s="785"/>
      <c r="DL116" s="786">
        <v>92726</v>
      </c>
      <c r="DM116" s="784"/>
      <c r="DN116" s="784"/>
      <c r="DO116" s="784"/>
      <c r="DP116" s="785"/>
      <c r="DQ116" s="786">
        <v>75210</v>
      </c>
      <c r="DR116" s="784"/>
      <c r="DS116" s="784"/>
      <c r="DT116" s="784"/>
      <c r="DU116" s="785"/>
      <c r="DV116" s="754">
        <v>2.2000000000000002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1271197</v>
      </c>
      <c r="AB117" s="895"/>
      <c r="AC117" s="895"/>
      <c r="AD117" s="895"/>
      <c r="AE117" s="896"/>
      <c r="AF117" s="898">
        <v>1189434</v>
      </c>
      <c r="AG117" s="895"/>
      <c r="AH117" s="895"/>
      <c r="AI117" s="895"/>
      <c r="AJ117" s="896"/>
      <c r="AK117" s="898">
        <v>1202346</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v>3721</v>
      </c>
      <c r="BW117" s="858"/>
      <c r="BX117" s="858"/>
      <c r="BY117" s="858"/>
      <c r="BZ117" s="858"/>
      <c r="CA117" s="858" t="s">
        <v>112</v>
      </c>
      <c r="CB117" s="858"/>
      <c r="CC117" s="858"/>
      <c r="CD117" s="858"/>
      <c r="CE117" s="858"/>
      <c r="CF117" s="848" t="s">
        <v>112</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287</v>
      </c>
      <c r="AG118" s="888"/>
      <c r="AH118" s="888"/>
      <c r="AI118" s="888"/>
      <c r="AJ118" s="889"/>
      <c r="AK118" s="890" t="s">
        <v>286</v>
      </c>
      <c r="AL118" s="888"/>
      <c r="AM118" s="888"/>
      <c r="AN118" s="888"/>
      <c r="AO118" s="889"/>
      <c r="AP118" s="891" t="s">
        <v>405</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433</v>
      </c>
      <c r="BP118" s="838"/>
      <c r="BQ118" s="857">
        <v>12395797</v>
      </c>
      <c r="BR118" s="858"/>
      <c r="BS118" s="858"/>
      <c r="BT118" s="858"/>
      <c r="BU118" s="858"/>
      <c r="BV118" s="858">
        <v>12099706</v>
      </c>
      <c r="BW118" s="858"/>
      <c r="BX118" s="858"/>
      <c r="BY118" s="858"/>
      <c r="BZ118" s="858"/>
      <c r="CA118" s="858">
        <v>11911138</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2312645</v>
      </c>
      <c r="BR119" s="800"/>
      <c r="BS119" s="800"/>
      <c r="BT119" s="800"/>
      <c r="BU119" s="800"/>
      <c r="BV119" s="800">
        <v>2525394</v>
      </c>
      <c r="BW119" s="800"/>
      <c r="BX119" s="800"/>
      <c r="BY119" s="800"/>
      <c r="BZ119" s="800"/>
      <c r="CA119" s="800">
        <v>2680295</v>
      </c>
      <c r="CB119" s="800"/>
      <c r="CC119" s="800"/>
      <c r="CD119" s="800"/>
      <c r="CE119" s="800"/>
      <c r="CF119" s="861">
        <v>78.8</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88793</v>
      </c>
      <c r="BR120" s="771"/>
      <c r="BS120" s="771"/>
      <c r="BT120" s="771"/>
      <c r="BU120" s="771"/>
      <c r="BV120" s="771">
        <v>76348</v>
      </c>
      <c r="BW120" s="771"/>
      <c r="BX120" s="771"/>
      <c r="BY120" s="771"/>
      <c r="BZ120" s="771"/>
      <c r="CA120" s="771">
        <v>70279</v>
      </c>
      <c r="CB120" s="771"/>
      <c r="CC120" s="771"/>
      <c r="CD120" s="771"/>
      <c r="CE120" s="771"/>
      <c r="CF120" s="848">
        <v>2.1</v>
      </c>
      <c r="CG120" s="849"/>
      <c r="CH120" s="849"/>
      <c r="CI120" s="849"/>
      <c r="CJ120" s="849"/>
      <c r="CK120" s="850" t="s">
        <v>439</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2052192</v>
      </c>
      <c r="DH120" s="800"/>
      <c r="DI120" s="800"/>
      <c r="DJ120" s="800"/>
      <c r="DK120" s="800"/>
      <c r="DL120" s="800">
        <v>1839542</v>
      </c>
      <c r="DM120" s="800"/>
      <c r="DN120" s="800"/>
      <c r="DO120" s="800"/>
      <c r="DP120" s="800"/>
      <c r="DQ120" s="800">
        <v>1685666</v>
      </c>
      <c r="DR120" s="800"/>
      <c r="DS120" s="800"/>
      <c r="DT120" s="800"/>
      <c r="DU120" s="800"/>
      <c r="DV120" s="801">
        <v>49.5</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8692128</v>
      </c>
      <c r="BR121" s="858"/>
      <c r="BS121" s="858"/>
      <c r="BT121" s="858"/>
      <c r="BU121" s="858"/>
      <c r="BV121" s="858">
        <v>8692587</v>
      </c>
      <c r="BW121" s="858"/>
      <c r="BX121" s="858"/>
      <c r="BY121" s="858"/>
      <c r="BZ121" s="858"/>
      <c r="CA121" s="858">
        <v>8530845</v>
      </c>
      <c r="CB121" s="858"/>
      <c r="CC121" s="858"/>
      <c r="CD121" s="858"/>
      <c r="CE121" s="858"/>
      <c r="CF121" s="859">
        <v>250.7</v>
      </c>
      <c r="CG121" s="860"/>
      <c r="CH121" s="860"/>
      <c r="CI121" s="860"/>
      <c r="CJ121" s="860"/>
      <c r="CK121" s="851"/>
      <c r="CL121" s="812"/>
      <c r="CM121" s="812"/>
      <c r="CN121" s="812"/>
      <c r="CO121" s="813"/>
      <c r="CP121" s="828" t="s">
        <v>442</v>
      </c>
      <c r="CQ121" s="829"/>
      <c r="CR121" s="829"/>
      <c r="CS121" s="829"/>
      <c r="CT121" s="829"/>
      <c r="CU121" s="829"/>
      <c r="CV121" s="829"/>
      <c r="CW121" s="829"/>
      <c r="CX121" s="829"/>
      <c r="CY121" s="829"/>
      <c r="CZ121" s="829"/>
      <c r="DA121" s="829"/>
      <c r="DB121" s="829"/>
      <c r="DC121" s="829"/>
      <c r="DD121" s="829"/>
      <c r="DE121" s="829"/>
      <c r="DF121" s="830"/>
      <c r="DG121" s="770">
        <v>739763</v>
      </c>
      <c r="DH121" s="771"/>
      <c r="DI121" s="771"/>
      <c r="DJ121" s="771"/>
      <c r="DK121" s="771"/>
      <c r="DL121" s="771">
        <v>871956</v>
      </c>
      <c r="DM121" s="771"/>
      <c r="DN121" s="771"/>
      <c r="DO121" s="771"/>
      <c r="DP121" s="771"/>
      <c r="DQ121" s="771">
        <v>1077055</v>
      </c>
      <c r="DR121" s="771"/>
      <c r="DS121" s="771"/>
      <c r="DT121" s="771"/>
      <c r="DU121" s="771"/>
      <c r="DV121" s="823">
        <v>31.7</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443</v>
      </c>
      <c r="AB122" s="784"/>
      <c r="AC122" s="784"/>
      <c r="AD122" s="784"/>
      <c r="AE122" s="785"/>
      <c r="AF122" s="786" t="s">
        <v>443</v>
      </c>
      <c r="AG122" s="784"/>
      <c r="AH122" s="784"/>
      <c r="AI122" s="784"/>
      <c r="AJ122" s="785"/>
      <c r="AK122" s="786" t="s">
        <v>443</v>
      </c>
      <c r="AL122" s="784"/>
      <c r="AM122" s="784"/>
      <c r="AN122" s="784"/>
      <c r="AO122" s="785"/>
      <c r="AP122" s="754" t="s">
        <v>443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444</v>
      </c>
      <c r="BP122" s="838"/>
      <c r="BQ122" s="839">
        <v>11093566</v>
      </c>
      <c r="BR122" s="840"/>
      <c r="BS122" s="840"/>
      <c r="BT122" s="840"/>
      <c r="BU122" s="840"/>
      <c r="BV122" s="840">
        <v>11294329</v>
      </c>
      <c r="BW122" s="840"/>
      <c r="BX122" s="840"/>
      <c r="BY122" s="840"/>
      <c r="BZ122" s="840"/>
      <c r="CA122" s="840">
        <v>11281419</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441452</v>
      </c>
      <c r="DH122" s="771"/>
      <c r="DI122" s="771"/>
      <c r="DJ122" s="771"/>
      <c r="DK122" s="771"/>
      <c r="DL122" s="771">
        <v>393760</v>
      </c>
      <c r="DM122" s="771"/>
      <c r="DN122" s="771"/>
      <c r="DO122" s="771"/>
      <c r="DP122" s="771"/>
      <c r="DQ122" s="771">
        <v>408266</v>
      </c>
      <c r="DR122" s="771"/>
      <c r="DS122" s="771"/>
      <c r="DT122" s="771"/>
      <c r="DU122" s="771"/>
      <c r="DV122" s="823">
        <v>12</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38.299999999999997</v>
      </c>
      <c r="BR123" s="832"/>
      <c r="BS123" s="832"/>
      <c r="BT123" s="832"/>
      <c r="BU123" s="832"/>
      <c r="BV123" s="832">
        <v>23.7</v>
      </c>
      <c r="BW123" s="832"/>
      <c r="BX123" s="832"/>
      <c r="BY123" s="832"/>
      <c r="BZ123" s="832"/>
      <c r="CA123" s="832">
        <v>18.5</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v>319718</v>
      </c>
      <c r="DH123" s="784"/>
      <c r="DI123" s="784"/>
      <c r="DJ123" s="784"/>
      <c r="DK123" s="785"/>
      <c r="DL123" s="786">
        <v>304640</v>
      </c>
      <c r="DM123" s="784"/>
      <c r="DN123" s="784"/>
      <c r="DO123" s="784"/>
      <c r="DP123" s="785"/>
      <c r="DQ123" s="786">
        <v>286457</v>
      </c>
      <c r="DR123" s="784"/>
      <c r="DS123" s="784"/>
      <c r="DT123" s="784"/>
      <c r="DU123" s="785"/>
      <c r="DV123" s="754">
        <v>8.4</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v>6900</v>
      </c>
      <c r="DH124" s="717"/>
      <c r="DI124" s="717"/>
      <c r="DJ124" s="717"/>
      <c r="DK124" s="718"/>
      <c r="DL124" s="719">
        <v>6765</v>
      </c>
      <c r="DM124" s="717"/>
      <c r="DN124" s="717"/>
      <c r="DO124" s="717"/>
      <c r="DP124" s="718"/>
      <c r="DQ124" s="719">
        <v>5150</v>
      </c>
      <c r="DR124" s="717"/>
      <c r="DS124" s="717"/>
      <c r="DT124" s="717"/>
      <c r="DU124" s="718"/>
      <c r="DV124" s="807">
        <v>0.2</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30660</v>
      </c>
      <c r="AB127" s="784"/>
      <c r="AC127" s="784"/>
      <c r="AD127" s="784"/>
      <c r="AE127" s="785"/>
      <c r="AF127" s="786">
        <v>19695</v>
      </c>
      <c r="AG127" s="784"/>
      <c r="AH127" s="784"/>
      <c r="AI127" s="784"/>
      <c r="AJ127" s="785"/>
      <c r="AK127" s="786">
        <v>19108</v>
      </c>
      <c r="AL127" s="784"/>
      <c r="AM127" s="784"/>
      <c r="AN127" s="784"/>
      <c r="AO127" s="785"/>
      <c r="AP127" s="754">
        <v>0.6</v>
      </c>
      <c r="AQ127" s="755"/>
      <c r="AR127" s="755"/>
      <c r="AS127" s="755"/>
      <c r="AT127" s="756"/>
      <c r="AU127" s="233"/>
      <c r="AV127" s="233"/>
      <c r="AW127" s="233"/>
      <c r="AX127" s="757" t="s">
        <v>455</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v>118403</v>
      </c>
      <c r="DH127" s="820"/>
      <c r="DI127" s="820"/>
      <c r="DJ127" s="820"/>
      <c r="DK127" s="820"/>
      <c r="DL127" s="820">
        <v>12204</v>
      </c>
      <c r="DM127" s="820"/>
      <c r="DN127" s="820"/>
      <c r="DO127" s="820"/>
      <c r="DP127" s="820"/>
      <c r="DQ127" s="820">
        <v>10866</v>
      </c>
      <c r="DR127" s="820"/>
      <c r="DS127" s="820"/>
      <c r="DT127" s="820"/>
      <c r="DU127" s="820"/>
      <c r="DV127" s="821">
        <v>0.3</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12693</v>
      </c>
      <c r="AB128" s="724"/>
      <c r="AC128" s="724"/>
      <c r="AD128" s="724"/>
      <c r="AE128" s="725"/>
      <c r="AF128" s="726">
        <v>14287</v>
      </c>
      <c r="AG128" s="724"/>
      <c r="AH128" s="724"/>
      <c r="AI128" s="724"/>
      <c r="AJ128" s="725"/>
      <c r="AK128" s="726">
        <v>13430</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4279147</v>
      </c>
      <c r="AB129" s="784"/>
      <c r="AC129" s="784"/>
      <c r="AD129" s="784"/>
      <c r="AE129" s="785"/>
      <c r="AF129" s="786">
        <v>4276148</v>
      </c>
      <c r="AG129" s="784"/>
      <c r="AH129" s="784"/>
      <c r="AI129" s="784"/>
      <c r="AJ129" s="785"/>
      <c r="AK129" s="786">
        <v>4302711</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9.3000000000000007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882594</v>
      </c>
      <c r="AB130" s="784"/>
      <c r="AC130" s="784"/>
      <c r="AD130" s="784"/>
      <c r="AE130" s="785"/>
      <c r="AF130" s="786">
        <v>882172</v>
      </c>
      <c r="AG130" s="784"/>
      <c r="AH130" s="784"/>
      <c r="AI130" s="784"/>
      <c r="AJ130" s="785"/>
      <c r="AK130" s="786">
        <v>899969</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18.5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3396553</v>
      </c>
      <c r="AB131" s="717"/>
      <c r="AC131" s="717"/>
      <c r="AD131" s="717"/>
      <c r="AE131" s="718"/>
      <c r="AF131" s="719">
        <v>3393976</v>
      </c>
      <c r="AG131" s="717"/>
      <c r="AH131" s="717"/>
      <c r="AI131" s="717"/>
      <c r="AJ131" s="718"/>
      <c r="AK131" s="719">
        <v>3402742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11.067396860000001</v>
      </c>
      <c r="AB132" s="740"/>
      <c r="AC132" s="740"/>
      <c r="AD132" s="740"/>
      <c r="AE132" s="741"/>
      <c r="AF132" s="742">
        <v>8.6322060030000003</v>
      </c>
      <c r="AG132" s="740"/>
      <c r="AH132" s="740"/>
      <c r="AI132" s="740"/>
      <c r="AJ132" s="741"/>
      <c r="AK132" s="742">
        <v>8.4915929569999999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11</v>
      </c>
      <c r="AB133" s="749"/>
      <c r="AC133" s="749"/>
      <c r="AD133" s="749"/>
      <c r="AE133" s="750"/>
      <c r="AF133" s="748">
        <v>10.199999999999999</v>
      </c>
      <c r="AG133" s="749"/>
      <c r="AH133" s="749"/>
      <c r="AI133" s="749"/>
      <c r="AJ133" s="750"/>
      <c r="AK133" s="748">
        <v>9.3000000000000007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22" t="s">
        <v>471</v>
      </c>
      <c r="L7" s="254"/>
      <c r="M7" s="255" t="s">
        <v>472</v>
      </c>
      <c r="N7" s="256"/>
    </row>
    <row r="8" spans="1:16">
      <c r="A8" s="248"/>
      <c r="B8" s="244"/>
      <c r="C8" s="244"/>
      <c r="D8" s="244"/>
      <c r="E8" s="244"/>
      <c r="F8" s="244"/>
      <c r="G8" s="257"/>
      <c r="H8" s="258"/>
      <c r="I8" s="258"/>
      <c r="J8" s="259"/>
      <c r="K8" s="1123"/>
      <c r="L8" s="260" t="s">
        <v>473</v>
      </c>
      <c r="M8" s="261" t="s">
        <v>474</v>
      </c>
      <c r="N8" s="262" t="s">
        <v>475</v>
      </c>
    </row>
    <row r="9" spans="1:16">
      <c r="A9" s="248"/>
      <c r="B9" s="244"/>
      <c r="C9" s="244"/>
      <c r="D9" s="244"/>
      <c r="E9" s="244"/>
      <c r="F9" s="244"/>
      <c r="G9" s="1136" t="s">
        <v>476</v>
      </c>
      <c r="H9" s="1137"/>
      <c r="I9" s="1137"/>
      <c r="J9" s="1138"/>
      <c r="K9" s="263">
        <v>1020706</v>
      </c>
      <c r="L9" s="264">
        <v>129318</v>
      </c>
      <c r="M9" s="265">
        <v>138183</v>
      </c>
      <c r="N9" s="266">
        <v>-6.4</v>
      </c>
    </row>
    <row r="10" spans="1:16">
      <c r="A10" s="248"/>
      <c r="B10" s="244"/>
      <c r="C10" s="244"/>
      <c r="D10" s="244"/>
      <c r="E10" s="244"/>
      <c r="F10" s="244"/>
      <c r="G10" s="1136" t="s">
        <v>477</v>
      </c>
      <c r="H10" s="1137"/>
      <c r="I10" s="1137"/>
      <c r="J10" s="1138"/>
      <c r="K10" s="267">
        <v>116894</v>
      </c>
      <c r="L10" s="268">
        <v>14810</v>
      </c>
      <c r="M10" s="269">
        <v>15438</v>
      </c>
      <c r="N10" s="270">
        <v>-4.0999999999999996</v>
      </c>
    </row>
    <row r="11" spans="1:16" ht="13.5" customHeight="1">
      <c r="A11" s="248"/>
      <c r="B11" s="244"/>
      <c r="C11" s="244"/>
      <c r="D11" s="244"/>
      <c r="E11" s="244"/>
      <c r="F11" s="244"/>
      <c r="G11" s="1136" t="s">
        <v>478</v>
      </c>
      <c r="H11" s="1137"/>
      <c r="I11" s="1137"/>
      <c r="J11" s="1138"/>
      <c r="K11" s="267">
        <v>211798</v>
      </c>
      <c r="L11" s="268">
        <v>26834</v>
      </c>
      <c r="M11" s="269">
        <v>22352</v>
      </c>
      <c r="N11" s="270">
        <v>20.100000000000001</v>
      </c>
    </row>
    <row r="12" spans="1:16" ht="13.5" customHeight="1">
      <c r="A12" s="248"/>
      <c r="B12" s="244"/>
      <c r="C12" s="244"/>
      <c r="D12" s="244"/>
      <c r="E12" s="244"/>
      <c r="F12" s="244"/>
      <c r="G12" s="1136" t="s">
        <v>479</v>
      </c>
      <c r="H12" s="1137"/>
      <c r="I12" s="1137"/>
      <c r="J12" s="1138"/>
      <c r="K12" s="267" t="s">
        <v>480</v>
      </c>
      <c r="L12" s="268" t="s">
        <v>480</v>
      </c>
      <c r="M12" s="269">
        <v>2530</v>
      </c>
      <c r="N12" s="270" t="s">
        <v>480</v>
      </c>
    </row>
    <row r="13" spans="1:16" ht="13.5" customHeight="1">
      <c r="A13" s="248"/>
      <c r="B13" s="244"/>
      <c r="C13" s="244"/>
      <c r="D13" s="244"/>
      <c r="E13" s="244"/>
      <c r="F13" s="244"/>
      <c r="G13" s="1136" t="s">
        <v>481</v>
      </c>
      <c r="H13" s="1137"/>
      <c r="I13" s="1137"/>
      <c r="J13" s="1138"/>
      <c r="K13" s="267" t="s">
        <v>480</v>
      </c>
      <c r="L13" s="268" t="s">
        <v>480</v>
      </c>
      <c r="M13" s="269" t="s">
        <v>480</v>
      </c>
      <c r="N13" s="270" t="s">
        <v>480</v>
      </c>
    </row>
    <row r="14" spans="1:16" ht="13.5" customHeight="1">
      <c r="A14" s="248"/>
      <c r="B14" s="244"/>
      <c r="C14" s="244"/>
      <c r="D14" s="244"/>
      <c r="E14" s="244"/>
      <c r="F14" s="244"/>
      <c r="G14" s="1136" t="s">
        <v>482</v>
      </c>
      <c r="H14" s="1137"/>
      <c r="I14" s="1137"/>
      <c r="J14" s="1138"/>
      <c r="K14" s="267">
        <v>43324</v>
      </c>
      <c r="L14" s="268">
        <v>5489</v>
      </c>
      <c r="M14" s="269">
        <v>5605</v>
      </c>
      <c r="N14" s="270">
        <v>-2.1</v>
      </c>
    </row>
    <row r="15" spans="1:16" ht="13.5" customHeight="1">
      <c r="A15" s="248"/>
      <c r="B15" s="244"/>
      <c r="C15" s="244"/>
      <c r="D15" s="244"/>
      <c r="E15" s="244"/>
      <c r="F15" s="244"/>
      <c r="G15" s="1136" t="s">
        <v>483</v>
      </c>
      <c r="H15" s="1137"/>
      <c r="I15" s="1137"/>
      <c r="J15" s="1138"/>
      <c r="K15" s="267">
        <v>17342</v>
      </c>
      <c r="L15" s="268">
        <v>2197</v>
      </c>
      <c r="M15" s="269">
        <v>3103</v>
      </c>
      <c r="N15" s="270">
        <v>-29.2</v>
      </c>
    </row>
    <row r="16" spans="1:16">
      <c r="A16" s="248"/>
      <c r="B16" s="244"/>
      <c r="C16" s="244"/>
      <c r="D16" s="244"/>
      <c r="E16" s="244"/>
      <c r="F16" s="244"/>
      <c r="G16" s="1139" t="s">
        <v>484</v>
      </c>
      <c r="H16" s="1140"/>
      <c r="I16" s="1140"/>
      <c r="J16" s="1141"/>
      <c r="K16" s="268">
        <v>-137495</v>
      </c>
      <c r="L16" s="268">
        <v>-17420</v>
      </c>
      <c r="M16" s="269">
        <v>-15159</v>
      </c>
      <c r="N16" s="270">
        <v>14.9</v>
      </c>
    </row>
    <row r="17" spans="1:16">
      <c r="A17" s="248"/>
      <c r="B17" s="244"/>
      <c r="C17" s="244"/>
      <c r="D17" s="244"/>
      <c r="E17" s="244"/>
      <c r="F17" s="244"/>
      <c r="G17" s="1139" t="s">
        <v>171</v>
      </c>
      <c r="H17" s="1140"/>
      <c r="I17" s="1140"/>
      <c r="J17" s="1141"/>
      <c r="K17" s="268">
        <v>1272569</v>
      </c>
      <c r="L17" s="268">
        <v>161228</v>
      </c>
      <c r="M17" s="269">
        <v>172052</v>
      </c>
      <c r="N17" s="270">
        <v>-6.3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3" t="s">
        <v>489</v>
      </c>
      <c r="H21" s="1134"/>
      <c r="I21" s="1134"/>
      <c r="J21" s="1135"/>
      <c r="K21" s="280">
        <v>12.67</v>
      </c>
      <c r="L21" s="281">
        <v>15.52</v>
      </c>
      <c r="M21" s="282">
        <v>-2.85</v>
      </c>
      <c r="N21" s="249"/>
      <c r="O21" s="283"/>
      <c r="P21" s="279"/>
    </row>
    <row r="22" spans="1:16" s="284" customFormat="1">
      <c r="A22" s="279"/>
      <c r="B22" s="249"/>
      <c r="C22" s="249"/>
      <c r="D22" s="249"/>
      <c r="E22" s="249"/>
      <c r="F22" s="249"/>
      <c r="G22" s="1133" t="s">
        <v>490</v>
      </c>
      <c r="H22" s="1134"/>
      <c r="I22" s="1134"/>
      <c r="J22" s="1135"/>
      <c r="K22" s="285">
        <v>92.9</v>
      </c>
      <c r="L22" s="286">
        <v>95.8</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22" t="s">
        <v>471</v>
      </c>
      <c r="L30" s="254"/>
      <c r="M30" s="255" t="s">
        <v>472</v>
      </c>
      <c r="N30" s="256"/>
    </row>
    <row r="31" spans="1:16">
      <c r="A31" s="248"/>
      <c r="B31" s="244"/>
      <c r="C31" s="244"/>
      <c r="D31" s="244"/>
      <c r="E31" s="244"/>
      <c r="F31" s="244"/>
      <c r="G31" s="257"/>
      <c r="H31" s="258"/>
      <c r="I31" s="258"/>
      <c r="J31" s="259"/>
      <c r="K31" s="1123"/>
      <c r="L31" s="260" t="s">
        <v>473</v>
      </c>
      <c r="M31" s="261" t="s">
        <v>474</v>
      </c>
      <c r="N31" s="262" t="s">
        <v>475</v>
      </c>
    </row>
    <row r="32" spans="1:16" ht="27" customHeight="1">
      <c r="A32" s="248"/>
      <c r="B32" s="244"/>
      <c r="C32" s="244"/>
      <c r="D32" s="244"/>
      <c r="E32" s="244"/>
      <c r="F32" s="244"/>
      <c r="G32" s="1124" t="s">
        <v>493</v>
      </c>
      <c r="H32" s="1125"/>
      <c r="I32" s="1125"/>
      <c r="J32" s="1126"/>
      <c r="K32" s="294">
        <v>834426</v>
      </c>
      <c r="L32" s="294">
        <v>105717</v>
      </c>
      <c r="M32" s="295">
        <v>106666</v>
      </c>
      <c r="N32" s="296">
        <v>-0.9</v>
      </c>
    </row>
    <row r="33" spans="1:16" ht="13.5" customHeight="1">
      <c r="A33" s="248"/>
      <c r="B33" s="244"/>
      <c r="C33" s="244"/>
      <c r="D33" s="244"/>
      <c r="E33" s="244"/>
      <c r="F33" s="244"/>
      <c r="G33" s="1124" t="s">
        <v>494</v>
      </c>
      <c r="H33" s="1125"/>
      <c r="I33" s="1125"/>
      <c r="J33" s="1126"/>
      <c r="K33" s="294" t="s">
        <v>480</v>
      </c>
      <c r="L33" s="294" t="s">
        <v>480</v>
      </c>
      <c r="M33" s="295" t="s">
        <v>480</v>
      </c>
      <c r="N33" s="296" t="s">
        <v>480</v>
      </c>
    </row>
    <row r="34" spans="1:16" ht="27" customHeight="1">
      <c r="A34" s="248"/>
      <c r="B34" s="244"/>
      <c r="C34" s="244"/>
      <c r="D34" s="244"/>
      <c r="E34" s="244"/>
      <c r="F34" s="244"/>
      <c r="G34" s="1124" t="s">
        <v>495</v>
      </c>
      <c r="H34" s="1125"/>
      <c r="I34" s="1125"/>
      <c r="J34" s="1126"/>
      <c r="K34" s="294" t="s">
        <v>480</v>
      </c>
      <c r="L34" s="294" t="s">
        <v>480</v>
      </c>
      <c r="M34" s="295">
        <v>439</v>
      </c>
      <c r="N34" s="296" t="s">
        <v>480</v>
      </c>
    </row>
    <row r="35" spans="1:16" ht="27" customHeight="1">
      <c r="A35" s="248"/>
      <c r="B35" s="244"/>
      <c r="C35" s="244"/>
      <c r="D35" s="244"/>
      <c r="E35" s="244"/>
      <c r="F35" s="244"/>
      <c r="G35" s="1124" t="s">
        <v>496</v>
      </c>
      <c r="H35" s="1125"/>
      <c r="I35" s="1125"/>
      <c r="J35" s="1126"/>
      <c r="K35" s="294">
        <v>342513</v>
      </c>
      <c r="L35" s="294">
        <v>43395</v>
      </c>
      <c r="M35" s="295">
        <v>24405</v>
      </c>
      <c r="N35" s="296">
        <v>77.8</v>
      </c>
    </row>
    <row r="36" spans="1:16" ht="27" customHeight="1">
      <c r="A36" s="248"/>
      <c r="B36" s="244"/>
      <c r="C36" s="244"/>
      <c r="D36" s="244"/>
      <c r="E36" s="244"/>
      <c r="F36" s="244"/>
      <c r="G36" s="1124" t="s">
        <v>497</v>
      </c>
      <c r="H36" s="1125"/>
      <c r="I36" s="1125"/>
      <c r="J36" s="1126"/>
      <c r="K36" s="294">
        <v>6259</v>
      </c>
      <c r="L36" s="294">
        <v>793</v>
      </c>
      <c r="M36" s="295">
        <v>4847</v>
      </c>
      <c r="N36" s="296">
        <v>-83.6</v>
      </c>
    </row>
    <row r="37" spans="1:16" ht="13.5" customHeight="1">
      <c r="A37" s="248"/>
      <c r="B37" s="244"/>
      <c r="C37" s="244"/>
      <c r="D37" s="244"/>
      <c r="E37" s="244"/>
      <c r="F37" s="244"/>
      <c r="G37" s="1124" t="s">
        <v>498</v>
      </c>
      <c r="H37" s="1125"/>
      <c r="I37" s="1125"/>
      <c r="J37" s="1126"/>
      <c r="K37" s="294">
        <v>19108</v>
      </c>
      <c r="L37" s="294">
        <v>2421</v>
      </c>
      <c r="M37" s="295">
        <v>2124</v>
      </c>
      <c r="N37" s="296">
        <v>14</v>
      </c>
    </row>
    <row r="38" spans="1:16" ht="27" customHeight="1">
      <c r="A38" s="248"/>
      <c r="B38" s="244"/>
      <c r="C38" s="244"/>
      <c r="D38" s="244"/>
      <c r="E38" s="244"/>
      <c r="F38" s="244"/>
      <c r="G38" s="1127" t="s">
        <v>499</v>
      </c>
      <c r="H38" s="1128"/>
      <c r="I38" s="1128"/>
      <c r="J38" s="1129"/>
      <c r="K38" s="297">
        <v>40</v>
      </c>
      <c r="L38" s="297">
        <v>5</v>
      </c>
      <c r="M38" s="298">
        <v>33</v>
      </c>
      <c r="N38" s="299">
        <v>-84.8</v>
      </c>
      <c r="O38" s="293"/>
    </row>
    <row r="39" spans="1:16">
      <c r="A39" s="248"/>
      <c r="B39" s="244"/>
      <c r="C39" s="244"/>
      <c r="D39" s="244"/>
      <c r="E39" s="244"/>
      <c r="F39" s="244"/>
      <c r="G39" s="1127" t="s">
        <v>500</v>
      </c>
      <c r="H39" s="1128"/>
      <c r="I39" s="1128"/>
      <c r="J39" s="1129"/>
      <c r="K39" s="300">
        <v>-13430</v>
      </c>
      <c r="L39" s="300">
        <v>-1702</v>
      </c>
      <c r="M39" s="301">
        <v>-5315</v>
      </c>
      <c r="N39" s="302">
        <v>-68</v>
      </c>
      <c r="O39" s="293"/>
    </row>
    <row r="40" spans="1:16" ht="27" customHeight="1">
      <c r="A40" s="248"/>
      <c r="B40" s="244"/>
      <c r="C40" s="244"/>
      <c r="D40" s="244"/>
      <c r="E40" s="244"/>
      <c r="F40" s="244"/>
      <c r="G40" s="1124" t="s">
        <v>501</v>
      </c>
      <c r="H40" s="1125"/>
      <c r="I40" s="1125"/>
      <c r="J40" s="1126"/>
      <c r="K40" s="300">
        <v>-899969</v>
      </c>
      <c r="L40" s="300">
        <v>-114021</v>
      </c>
      <c r="M40" s="301">
        <v>-96584</v>
      </c>
      <c r="N40" s="302">
        <v>18.100000000000001</v>
      </c>
      <c r="O40" s="293"/>
    </row>
    <row r="41" spans="1:16">
      <c r="A41" s="248"/>
      <c r="B41" s="244"/>
      <c r="C41" s="244"/>
      <c r="D41" s="244"/>
      <c r="E41" s="244"/>
      <c r="F41" s="244"/>
      <c r="G41" s="1130" t="s">
        <v>281</v>
      </c>
      <c r="H41" s="1131"/>
      <c r="I41" s="1131"/>
      <c r="J41" s="1132"/>
      <c r="K41" s="294">
        <v>288947</v>
      </c>
      <c r="L41" s="300">
        <v>36608</v>
      </c>
      <c r="M41" s="301">
        <v>36615</v>
      </c>
      <c r="N41" s="302">
        <v>0</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7" t="s">
        <v>471</v>
      </c>
      <c r="J49" s="1119" t="s">
        <v>505</v>
      </c>
      <c r="K49" s="1120"/>
      <c r="L49" s="1120"/>
      <c r="M49" s="1120"/>
      <c r="N49" s="1121"/>
    </row>
    <row r="50" spans="1:14">
      <c r="A50" s="248"/>
      <c r="B50" s="244"/>
      <c r="C50" s="244"/>
      <c r="D50" s="244"/>
      <c r="E50" s="244"/>
      <c r="F50" s="244"/>
      <c r="G50" s="312"/>
      <c r="H50" s="313"/>
      <c r="I50" s="1118"/>
      <c r="J50" s="314" t="s">
        <v>506</v>
      </c>
      <c r="K50" s="315" t="s">
        <v>507</v>
      </c>
      <c r="L50" s="316" t="s">
        <v>508</v>
      </c>
      <c r="M50" s="317" t="s">
        <v>509</v>
      </c>
      <c r="N50" s="318" t="s">
        <v>510</v>
      </c>
    </row>
    <row r="51" spans="1:14">
      <c r="A51" s="248"/>
      <c r="B51" s="244"/>
      <c r="C51" s="244"/>
      <c r="D51" s="244"/>
      <c r="E51" s="244"/>
      <c r="F51" s="244"/>
      <c r="G51" s="310" t="s">
        <v>511</v>
      </c>
      <c r="H51" s="311"/>
      <c r="I51" s="319">
        <v>965749</v>
      </c>
      <c r="J51" s="320">
        <v>113338</v>
      </c>
      <c r="K51" s="321">
        <v>-23.3</v>
      </c>
      <c r="L51" s="322">
        <v>192544</v>
      </c>
      <c r="M51" s="323">
        <v>10.4</v>
      </c>
      <c r="N51" s="324">
        <v>-33.700000000000003</v>
      </c>
    </row>
    <row r="52" spans="1:14">
      <c r="A52" s="248"/>
      <c r="B52" s="244"/>
      <c r="C52" s="244"/>
      <c r="D52" s="244"/>
      <c r="E52" s="244"/>
      <c r="F52" s="244"/>
      <c r="G52" s="325"/>
      <c r="H52" s="326" t="s">
        <v>512</v>
      </c>
      <c r="I52" s="327">
        <v>584546</v>
      </c>
      <c r="J52" s="328">
        <v>68601</v>
      </c>
      <c r="K52" s="329">
        <v>-47.4</v>
      </c>
      <c r="L52" s="330">
        <v>82235</v>
      </c>
      <c r="M52" s="331">
        <v>-8.1</v>
      </c>
      <c r="N52" s="332">
        <v>-39.299999999999997</v>
      </c>
    </row>
    <row r="53" spans="1:14">
      <c r="A53" s="248"/>
      <c r="B53" s="244"/>
      <c r="C53" s="244"/>
      <c r="D53" s="244"/>
      <c r="E53" s="244"/>
      <c r="F53" s="244"/>
      <c r="G53" s="310" t="s">
        <v>513</v>
      </c>
      <c r="H53" s="311"/>
      <c r="I53" s="319">
        <v>927271</v>
      </c>
      <c r="J53" s="320">
        <v>111104</v>
      </c>
      <c r="K53" s="321">
        <v>-2</v>
      </c>
      <c r="L53" s="322">
        <v>146140</v>
      </c>
      <c r="M53" s="323">
        <v>-24.1</v>
      </c>
      <c r="N53" s="324">
        <v>22.1</v>
      </c>
    </row>
    <row r="54" spans="1:14">
      <c r="A54" s="248"/>
      <c r="B54" s="244"/>
      <c r="C54" s="244"/>
      <c r="D54" s="244"/>
      <c r="E54" s="244"/>
      <c r="F54" s="244"/>
      <c r="G54" s="325"/>
      <c r="H54" s="326" t="s">
        <v>512</v>
      </c>
      <c r="I54" s="327">
        <v>744934</v>
      </c>
      <c r="J54" s="328">
        <v>89256</v>
      </c>
      <c r="K54" s="329">
        <v>30.1</v>
      </c>
      <c r="L54" s="330">
        <v>75451</v>
      </c>
      <c r="M54" s="331">
        <v>-8.1999999999999993</v>
      </c>
      <c r="N54" s="332">
        <v>38.299999999999997</v>
      </c>
    </row>
    <row r="55" spans="1:14">
      <c r="A55" s="248"/>
      <c r="B55" s="244"/>
      <c r="C55" s="244"/>
      <c r="D55" s="244"/>
      <c r="E55" s="244"/>
      <c r="F55" s="244"/>
      <c r="G55" s="310" t="s">
        <v>514</v>
      </c>
      <c r="H55" s="311"/>
      <c r="I55" s="319">
        <v>609085</v>
      </c>
      <c r="J55" s="320">
        <v>74206</v>
      </c>
      <c r="K55" s="321">
        <v>-33.200000000000003</v>
      </c>
      <c r="L55" s="322">
        <v>146641</v>
      </c>
      <c r="M55" s="323">
        <v>0.3</v>
      </c>
      <c r="N55" s="324">
        <v>-33.5</v>
      </c>
    </row>
    <row r="56" spans="1:14">
      <c r="A56" s="248"/>
      <c r="B56" s="244"/>
      <c r="C56" s="244"/>
      <c r="D56" s="244"/>
      <c r="E56" s="244"/>
      <c r="F56" s="244"/>
      <c r="G56" s="325"/>
      <c r="H56" s="326" t="s">
        <v>512</v>
      </c>
      <c r="I56" s="327">
        <v>533200</v>
      </c>
      <c r="J56" s="328">
        <v>64961</v>
      </c>
      <c r="K56" s="329">
        <v>-27.2</v>
      </c>
      <c r="L56" s="330">
        <v>68142</v>
      </c>
      <c r="M56" s="331">
        <v>-9.6999999999999993</v>
      </c>
      <c r="N56" s="332">
        <v>-17.5</v>
      </c>
    </row>
    <row r="57" spans="1:14">
      <c r="A57" s="248"/>
      <c r="B57" s="244"/>
      <c r="C57" s="244"/>
      <c r="D57" s="244"/>
      <c r="E57" s="244"/>
      <c r="F57" s="244"/>
      <c r="G57" s="310" t="s">
        <v>515</v>
      </c>
      <c r="H57" s="311"/>
      <c r="I57" s="319">
        <v>1606042</v>
      </c>
      <c r="J57" s="320">
        <v>197983</v>
      </c>
      <c r="K57" s="321">
        <v>166.8</v>
      </c>
      <c r="L57" s="322">
        <v>174587</v>
      </c>
      <c r="M57" s="323">
        <v>19.100000000000001</v>
      </c>
      <c r="N57" s="324">
        <v>147.69999999999999</v>
      </c>
    </row>
    <row r="58" spans="1:14">
      <c r="A58" s="248"/>
      <c r="B58" s="244"/>
      <c r="C58" s="244"/>
      <c r="D58" s="244"/>
      <c r="E58" s="244"/>
      <c r="F58" s="244"/>
      <c r="G58" s="325"/>
      <c r="H58" s="326" t="s">
        <v>512</v>
      </c>
      <c r="I58" s="327">
        <v>918558</v>
      </c>
      <c r="J58" s="328">
        <v>113234</v>
      </c>
      <c r="K58" s="329">
        <v>74.3</v>
      </c>
      <c r="L58" s="330">
        <v>79695</v>
      </c>
      <c r="M58" s="331">
        <v>17</v>
      </c>
      <c r="N58" s="332">
        <v>57.3</v>
      </c>
    </row>
    <row r="59" spans="1:14">
      <c r="A59" s="248"/>
      <c r="B59" s="244"/>
      <c r="C59" s="244"/>
      <c r="D59" s="244"/>
      <c r="E59" s="244"/>
      <c r="F59" s="244"/>
      <c r="G59" s="310" t="s">
        <v>516</v>
      </c>
      <c r="H59" s="311"/>
      <c r="I59" s="319">
        <v>712248</v>
      </c>
      <c r="J59" s="320">
        <v>90238</v>
      </c>
      <c r="K59" s="321">
        <v>-54.4</v>
      </c>
      <c r="L59" s="322">
        <v>175675</v>
      </c>
      <c r="M59" s="323">
        <v>0.6</v>
      </c>
      <c r="N59" s="324">
        <v>-55</v>
      </c>
    </row>
    <row r="60" spans="1:14">
      <c r="A60" s="248"/>
      <c r="B60" s="244"/>
      <c r="C60" s="244"/>
      <c r="D60" s="244"/>
      <c r="E60" s="244"/>
      <c r="F60" s="244"/>
      <c r="G60" s="325"/>
      <c r="H60" s="326" t="s">
        <v>512</v>
      </c>
      <c r="I60" s="333">
        <v>506615</v>
      </c>
      <c r="J60" s="328">
        <v>64185</v>
      </c>
      <c r="K60" s="329">
        <v>-43.3</v>
      </c>
      <c r="L60" s="330">
        <v>87698</v>
      </c>
      <c r="M60" s="331">
        <v>10</v>
      </c>
      <c r="N60" s="332">
        <v>-53.3</v>
      </c>
    </row>
    <row r="61" spans="1:14">
      <c r="A61" s="248"/>
      <c r="B61" s="244"/>
      <c r="C61" s="244"/>
      <c r="D61" s="244"/>
      <c r="E61" s="244"/>
      <c r="F61" s="244"/>
      <c r="G61" s="310" t="s">
        <v>517</v>
      </c>
      <c r="H61" s="334"/>
      <c r="I61" s="335">
        <v>964079</v>
      </c>
      <c r="J61" s="336">
        <v>117374</v>
      </c>
      <c r="K61" s="337">
        <v>10.8</v>
      </c>
      <c r="L61" s="338">
        <v>167117</v>
      </c>
      <c r="M61" s="339">
        <v>1.3</v>
      </c>
      <c r="N61" s="324">
        <v>9.5</v>
      </c>
    </row>
    <row r="62" spans="1:14">
      <c r="A62" s="248"/>
      <c r="B62" s="244"/>
      <c r="C62" s="244"/>
      <c r="D62" s="244"/>
      <c r="E62" s="244"/>
      <c r="F62" s="244"/>
      <c r="G62" s="325"/>
      <c r="H62" s="326" t="s">
        <v>512</v>
      </c>
      <c r="I62" s="327">
        <v>657571</v>
      </c>
      <c r="J62" s="328">
        <v>80047</v>
      </c>
      <c r="K62" s="329">
        <v>-2.7</v>
      </c>
      <c r="L62" s="330">
        <v>78644</v>
      </c>
      <c r="M62" s="331">
        <v>0.2</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2" t="s">
        <v>3</v>
      </c>
      <c r="D47" s="1142"/>
      <c r="E47" s="1143"/>
      <c r="F47" s="11">
        <v>38.06</v>
      </c>
      <c r="G47" s="12">
        <v>43.89</v>
      </c>
      <c r="H47" s="12">
        <v>47.89</v>
      </c>
      <c r="I47" s="12">
        <v>52.72</v>
      </c>
      <c r="J47" s="13">
        <v>55.79</v>
      </c>
    </row>
    <row r="48" spans="2:10" ht="57.75" customHeight="1">
      <c r="B48" s="14"/>
      <c r="C48" s="1144" t="s">
        <v>4</v>
      </c>
      <c r="D48" s="1144"/>
      <c r="E48" s="1145"/>
      <c r="F48" s="15">
        <v>8.86</v>
      </c>
      <c r="G48" s="16">
        <v>10.38</v>
      </c>
      <c r="H48" s="16">
        <v>10.029999999999999</v>
      </c>
      <c r="I48" s="16">
        <v>10.85</v>
      </c>
      <c r="J48" s="17">
        <v>11.82</v>
      </c>
    </row>
    <row r="49" spans="2:10" ht="57.75" customHeight="1" thickBot="1">
      <c r="B49" s="18"/>
      <c r="C49" s="1146" t="s">
        <v>5</v>
      </c>
      <c r="D49" s="1146"/>
      <c r="E49" s="1147"/>
      <c r="F49" s="19">
        <v>10.43</v>
      </c>
      <c r="G49" s="20">
        <v>6.35</v>
      </c>
      <c r="H49" s="20">
        <v>4</v>
      </c>
      <c r="I49" s="20">
        <v>5.6</v>
      </c>
      <c r="J49" s="21">
        <v>4.4400000000000004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4" t="s">
        <v>524</v>
      </c>
      <c r="D34" s="1154"/>
      <c r="E34" s="1155"/>
      <c r="F34" s="32">
        <v>8.25</v>
      </c>
      <c r="G34" s="33">
        <v>9.81</v>
      </c>
      <c r="H34" s="33">
        <v>9.73</v>
      </c>
      <c r="I34" s="33">
        <v>10.64</v>
      </c>
      <c r="J34" s="34">
        <v>11.69</v>
      </c>
      <c r="K34" s="22"/>
      <c r="L34" s="22"/>
      <c r="M34" s="22"/>
      <c r="N34" s="22"/>
      <c r="O34" s="22"/>
      <c r="P34" s="22"/>
    </row>
    <row r="35" spans="1:16" ht="39" customHeight="1">
      <c r="A35" s="22"/>
      <c r="B35" s="35"/>
      <c r="C35" s="1148" t="s">
        <v>525</v>
      </c>
      <c r="D35" s="1149"/>
      <c r="E35" s="1150"/>
      <c r="F35" s="36">
        <v>2.09</v>
      </c>
      <c r="G35" s="37">
        <v>1.35</v>
      </c>
      <c r="H35" s="37">
        <v>1.75</v>
      </c>
      <c r="I35" s="37">
        <v>1.6</v>
      </c>
      <c r="J35" s="38">
        <v>1.1499999999999999</v>
      </c>
      <c r="K35" s="22"/>
      <c r="L35" s="22"/>
      <c r="M35" s="22"/>
      <c r="N35" s="22"/>
      <c r="O35" s="22"/>
      <c r="P35" s="22"/>
    </row>
    <row r="36" spans="1:16" ht="39" customHeight="1">
      <c r="A36" s="22"/>
      <c r="B36" s="35"/>
      <c r="C36" s="1148" t="s">
        <v>526</v>
      </c>
      <c r="D36" s="1149"/>
      <c r="E36" s="1150"/>
      <c r="F36" s="36">
        <v>2.4300000000000002</v>
      </c>
      <c r="G36" s="37">
        <v>1.68</v>
      </c>
      <c r="H36" s="37">
        <v>1.67</v>
      </c>
      <c r="I36" s="37">
        <v>0.96</v>
      </c>
      <c r="J36" s="38">
        <v>0.82</v>
      </c>
      <c r="K36" s="22"/>
      <c r="L36" s="22"/>
      <c r="M36" s="22"/>
      <c r="N36" s="22"/>
      <c r="O36" s="22"/>
      <c r="P36" s="22"/>
    </row>
    <row r="37" spans="1:16" ht="39" customHeight="1">
      <c r="A37" s="22"/>
      <c r="B37" s="35"/>
      <c r="C37" s="1148" t="s">
        <v>527</v>
      </c>
      <c r="D37" s="1149"/>
      <c r="E37" s="1150"/>
      <c r="F37" s="36">
        <v>0.72</v>
      </c>
      <c r="G37" s="37">
        <v>0.22</v>
      </c>
      <c r="H37" s="37">
        <v>0.56000000000000005</v>
      </c>
      <c r="I37" s="37">
        <v>0.75</v>
      </c>
      <c r="J37" s="38">
        <v>0.44</v>
      </c>
      <c r="K37" s="22"/>
      <c r="L37" s="22"/>
      <c r="M37" s="22"/>
      <c r="N37" s="22"/>
      <c r="O37" s="22"/>
      <c r="P37" s="22"/>
    </row>
    <row r="38" spans="1:16" ht="39" customHeight="1">
      <c r="A38" s="22"/>
      <c r="B38" s="35"/>
      <c r="C38" s="1148" t="s">
        <v>528</v>
      </c>
      <c r="D38" s="1149"/>
      <c r="E38" s="1150"/>
      <c r="F38" s="36">
        <v>0.74</v>
      </c>
      <c r="G38" s="37">
        <v>0.59</v>
      </c>
      <c r="H38" s="37">
        <v>0.44</v>
      </c>
      <c r="I38" s="37">
        <v>0.65</v>
      </c>
      <c r="J38" s="38">
        <v>0.36</v>
      </c>
      <c r="K38" s="22"/>
      <c r="L38" s="22"/>
      <c r="M38" s="22"/>
      <c r="N38" s="22"/>
      <c r="O38" s="22"/>
      <c r="P38" s="22"/>
    </row>
    <row r="39" spans="1:16" ht="39" customHeight="1">
      <c r="A39" s="22"/>
      <c r="B39" s="35"/>
      <c r="C39" s="1148" t="s">
        <v>529</v>
      </c>
      <c r="D39" s="1149"/>
      <c r="E39" s="1150"/>
      <c r="F39" s="36">
        <v>0.6</v>
      </c>
      <c r="G39" s="37">
        <v>0.56000000000000005</v>
      </c>
      <c r="H39" s="37">
        <v>0.28999999999999998</v>
      </c>
      <c r="I39" s="37">
        <v>0.19</v>
      </c>
      <c r="J39" s="38">
        <v>0.12</v>
      </c>
      <c r="K39" s="22"/>
      <c r="L39" s="22"/>
      <c r="M39" s="22"/>
      <c r="N39" s="22"/>
      <c r="O39" s="22"/>
      <c r="P39" s="22"/>
    </row>
    <row r="40" spans="1:16" ht="39" customHeight="1">
      <c r="A40" s="22"/>
      <c r="B40" s="35"/>
      <c r="C40" s="1148" t="s">
        <v>530</v>
      </c>
      <c r="D40" s="1149"/>
      <c r="E40" s="1150"/>
      <c r="F40" s="36">
        <v>0.13</v>
      </c>
      <c r="G40" s="37">
        <v>0.06</v>
      </c>
      <c r="H40" s="37">
        <v>0.13</v>
      </c>
      <c r="I40" s="37">
        <v>0.11</v>
      </c>
      <c r="J40" s="38">
        <v>0.08</v>
      </c>
      <c r="K40" s="22"/>
      <c r="L40" s="22"/>
      <c r="M40" s="22"/>
      <c r="N40" s="22"/>
      <c r="O40" s="22"/>
      <c r="P40" s="22"/>
    </row>
    <row r="41" spans="1:16" ht="39" customHeight="1">
      <c r="A41" s="22"/>
      <c r="B41" s="35"/>
      <c r="C41" s="1148" t="s">
        <v>531</v>
      </c>
      <c r="D41" s="1149"/>
      <c r="E41" s="1150"/>
      <c r="F41" s="36">
        <v>0</v>
      </c>
      <c r="G41" s="37">
        <v>0</v>
      </c>
      <c r="H41" s="37">
        <v>0.1</v>
      </c>
      <c r="I41" s="37">
        <v>0.08</v>
      </c>
      <c r="J41" s="38">
        <v>0.05</v>
      </c>
      <c r="K41" s="22"/>
      <c r="L41" s="22"/>
      <c r="M41" s="22"/>
      <c r="N41" s="22"/>
      <c r="O41" s="22"/>
      <c r="P41" s="22"/>
    </row>
    <row r="42" spans="1:16" ht="39" customHeight="1">
      <c r="A42" s="22"/>
      <c r="B42" s="39"/>
      <c r="C42" s="1148" t="s">
        <v>532</v>
      </c>
      <c r="D42" s="1149"/>
      <c r="E42" s="1150"/>
      <c r="F42" s="36" t="s">
        <v>480</v>
      </c>
      <c r="G42" s="37" t="s">
        <v>480</v>
      </c>
      <c r="H42" s="37" t="s">
        <v>480</v>
      </c>
      <c r="I42" s="37" t="s">
        <v>480</v>
      </c>
      <c r="J42" s="38" t="s">
        <v>480</v>
      </c>
      <c r="K42" s="22"/>
      <c r="L42" s="22"/>
      <c r="M42" s="22"/>
      <c r="N42" s="22"/>
      <c r="O42" s="22"/>
      <c r="P42" s="22"/>
    </row>
    <row r="43" spans="1:16" ht="39" customHeight="1" thickBot="1">
      <c r="A43" s="22"/>
      <c r="B43" s="40"/>
      <c r="C43" s="1151" t="s">
        <v>533</v>
      </c>
      <c r="D43" s="1152"/>
      <c r="E43" s="1153"/>
      <c r="F43" s="41">
        <v>1.08</v>
      </c>
      <c r="G43" s="42">
        <v>7.0000000000000007E-2</v>
      </c>
      <c r="H43" s="42">
        <v>0.16</v>
      </c>
      <c r="I43" s="42">
        <v>0.08</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4" t="s">
        <v>11</v>
      </c>
      <c r="C45" s="1165"/>
      <c r="D45" s="58"/>
      <c r="E45" s="1170" t="s">
        <v>12</v>
      </c>
      <c r="F45" s="1170"/>
      <c r="G45" s="1170"/>
      <c r="H45" s="1170"/>
      <c r="I45" s="1170"/>
      <c r="J45" s="1171"/>
      <c r="K45" s="59">
        <v>786</v>
      </c>
      <c r="L45" s="60">
        <v>826</v>
      </c>
      <c r="M45" s="60">
        <v>867</v>
      </c>
      <c r="N45" s="60">
        <v>819</v>
      </c>
      <c r="O45" s="61">
        <v>834</v>
      </c>
      <c r="P45" s="48"/>
      <c r="Q45" s="48"/>
      <c r="R45" s="48"/>
      <c r="S45" s="48"/>
      <c r="T45" s="48"/>
      <c r="U45" s="48"/>
    </row>
    <row r="46" spans="1:21" ht="30.75" customHeight="1">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c r="A48" s="48"/>
      <c r="B48" s="1166"/>
      <c r="C48" s="1167"/>
      <c r="D48" s="62"/>
      <c r="E48" s="1158" t="s">
        <v>15</v>
      </c>
      <c r="F48" s="1158"/>
      <c r="G48" s="1158"/>
      <c r="H48" s="1158"/>
      <c r="I48" s="1158"/>
      <c r="J48" s="1159"/>
      <c r="K48" s="63">
        <v>358</v>
      </c>
      <c r="L48" s="64">
        <v>352</v>
      </c>
      <c r="M48" s="64">
        <v>358</v>
      </c>
      <c r="N48" s="64">
        <v>345</v>
      </c>
      <c r="O48" s="65">
        <v>343</v>
      </c>
      <c r="P48" s="48"/>
      <c r="Q48" s="48"/>
      <c r="R48" s="48"/>
      <c r="S48" s="48"/>
      <c r="T48" s="48"/>
      <c r="U48" s="48"/>
    </row>
    <row r="49" spans="1:21" ht="30.75" customHeight="1">
      <c r="A49" s="48"/>
      <c r="B49" s="1166"/>
      <c r="C49" s="1167"/>
      <c r="D49" s="62"/>
      <c r="E49" s="1158" t="s">
        <v>16</v>
      </c>
      <c r="F49" s="1158"/>
      <c r="G49" s="1158"/>
      <c r="H49" s="1158"/>
      <c r="I49" s="1158"/>
      <c r="J49" s="1159"/>
      <c r="K49" s="63">
        <v>30</v>
      </c>
      <c r="L49" s="64">
        <v>28</v>
      </c>
      <c r="M49" s="64">
        <v>16</v>
      </c>
      <c r="N49" s="64">
        <v>5</v>
      </c>
      <c r="O49" s="65">
        <v>6</v>
      </c>
      <c r="P49" s="48"/>
      <c r="Q49" s="48"/>
      <c r="R49" s="48"/>
      <c r="S49" s="48"/>
      <c r="T49" s="48"/>
      <c r="U49" s="48"/>
    </row>
    <row r="50" spans="1:21" ht="30.75" customHeight="1">
      <c r="A50" s="48"/>
      <c r="B50" s="1166"/>
      <c r="C50" s="1167"/>
      <c r="D50" s="62"/>
      <c r="E50" s="1158" t="s">
        <v>17</v>
      </c>
      <c r="F50" s="1158"/>
      <c r="G50" s="1158"/>
      <c r="H50" s="1158"/>
      <c r="I50" s="1158"/>
      <c r="J50" s="1159"/>
      <c r="K50" s="63">
        <v>37</v>
      </c>
      <c r="L50" s="64">
        <v>35</v>
      </c>
      <c r="M50" s="64">
        <v>31</v>
      </c>
      <c r="N50" s="64">
        <v>20</v>
      </c>
      <c r="O50" s="65">
        <v>19</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821</v>
      </c>
      <c r="L52" s="64">
        <v>869</v>
      </c>
      <c r="M52" s="64">
        <v>895</v>
      </c>
      <c r="N52" s="64">
        <v>896</v>
      </c>
      <c r="O52" s="65">
        <v>915</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390</v>
      </c>
      <c r="L53" s="69">
        <v>372</v>
      </c>
      <c r="M53" s="69">
        <v>377</v>
      </c>
      <c r="N53" s="69">
        <v>293</v>
      </c>
      <c r="O53" s="70">
        <v>287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2016-04-15T05:35:57Z</cp:lastPrinted>
  <dcterms:created xsi:type="dcterms:W3CDTF">2016-02-15T00:40:50Z</dcterms:created>
  <dcterms:modified xsi:type="dcterms:W3CDTF">2016-04-26T06:52:52Z</dcterms:modified>
</cp:coreProperties>
</file>