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3975" windowWidth="20520" windowHeight="40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C36" i="9"/>
  <c r="CO35" i="9"/>
  <c r="BW35" i="9"/>
  <c r="C35" i="9"/>
  <c r="CO34" i="9"/>
  <c r="BW34" i="9"/>
  <c r="U34" i="9"/>
  <c r="U35" i="9" s="1"/>
  <c r="C34" i="9"/>
  <c r="U36" i="9" l="1"/>
  <c r="U37" i="9" s="1"/>
  <c r="U38" i="9" s="1"/>
  <c r="AM34" i="9"/>
  <c r="AM35" i="9" s="1"/>
  <c r="AM36"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<sst xmlns="http://schemas.openxmlformats.org/spreadsheetml/2006/main" count="1015" uniqueCount="570">
  <si>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</si>
  <si>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</si>
  <si>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</si>
  <si>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</si>
  <si>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</si>
  <si>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</si>
  <si>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</si>
  <si>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</si>
  <si>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</si>
  <si>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</si>
  <si>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</si>
  <si>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</si>
  <si>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</si>
  <si>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</si>
  <si>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</si>
  <si>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</si>
  <si>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</si>
  <si>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</si>
  <si>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</si>
  <si>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</si>
  <si>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</si>
  <si>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</si>
  <si>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</si>
  <si>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</si>
  <si>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</si>
  <si>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</si>
  <si>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</si>
  <si>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</si>
  <si>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</si>
  <si>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</si>
  <si>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</si>
  <si>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</si>
  <si>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</si>
  <si>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</si>
  <si>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</si>
  <si>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</si>
  <si>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</si>
  <si>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</si>
  <si>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</si>
  <si>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</si>
  <si>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</si>
  <si>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</si>
  <si>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</si>
  <si>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</si>
  <si>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</si>
  <si>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</si>
  <si>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</si>
  <si>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</si>
  <si>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</si>
  <si>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</si>
  <si>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</si>
  <si>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</si>
  <si>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</si>
  <si>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</si>
  <si>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</si>
  <si>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</si>
  <si>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</si>
  <si>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</si>
  <si>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</si>
  <si>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</si>
  <si>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</si>
  <si>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</si>
  <si>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</si>
  <si>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</si>
  <si>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</si>
  <si>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</si>
  <si>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</si>
  <si>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</si>
  <si>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</si>
  <si>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</si>
  <si>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</si>
  <si>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</si>
  <si>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</si>
  <si>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</si>
  <si>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</si>
  <si>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</si>
  <si>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</si>
  <si>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</si>
  <si>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</si>
  <si>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</si>
  <si>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</si>
  <si>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</si>
  <si>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</si>
  <si>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</si>
  <si>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</si>
  <si>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</si>
  <si>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</si>
  <si>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</si>
  <si>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</si>
  <si>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</si>
  <si>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</si>
  <si>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</si>
  <si>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</si>
  <si>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</si>
  <si>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</si>
  <si>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</si>
  <si>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</si>
  <si>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</si>
  <si>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</si>
  <si>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</si>
  <si>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</si>
  <si>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</si>
  <si>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</si>
  <si>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</si>
  <si>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</si>
  <si>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</si>
  <si>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</si>
  <si>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</si>
  <si>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</si>
  <si>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</si>
  <si>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</si>
  <si>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</si>
  <si>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</si>
  <si>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</si>
  <si>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</si>
  <si>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</si>
  <si>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</si>
  <si>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</si>
  <si>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</si>
  <si>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</si>
  <si>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</si>
  <si>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</si>
  <si>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</si>
  <si>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</si>
  <si>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</si>
  <si>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</si>
  <si>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</si>
  <si>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</si>
  <si>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</si>
  <si>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</si>
  <si>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</si>
  <si>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</si>
  <si>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</si>
  <si>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</si>
  <si>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</si>
  <si>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</si>
  <si>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</si>
  <si>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</si>
  <si>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仙北市病院事業会計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</si>
  <si>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</si>
  <si>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</si>
  <si>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</si>
  <si>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</si>
  <si>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</si>
  <si>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</si>
  <si>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</si>
  <si>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</si>
  <si>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</si>
  <si>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</si>
  <si>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</si>
  <si>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</si>
  <si>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</si>
  <si>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</si>
  <si>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</si>
  <si>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</si>
  <si>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</si>
  <si>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</si>
  <si>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</si>
  <si>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</si>
  <si>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</si>
  <si>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</si>
  <si>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</si>
  <si>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</si>
  <si>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</si>
  <si>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</si>
  <si>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</si>
  <si>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</si>
  <si>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</si>
  <si>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</si>
  <si>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</si>
  <si>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</si>
  <si>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</si>
  <si>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</si>
  <si>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</si>
  <si>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</si>
  <si>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</si>
  <si>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</si>
  <si>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</si>
  <si>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</si>
  <si>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</si>
  <si>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</si>
  <si>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</si>
  <si>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</si>
  <si>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</si>
  <si>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</si>
  <si>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</si>
  <si>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</si>
  <si>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</si>
  <si>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</si>
  <si>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</si>
  <si>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</si>
  <si>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</si>
  <si>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</si>
  <si>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</si>
  <si>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</si>
  <si>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</si>
  <si>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</si>
  <si>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秋田県仙北市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</si>
  <si>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</si>
  <si>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</si>
  <si>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</si>
  <si>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</si>
  <si>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</si>
  <si>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</si>
  <si>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</si>
  <si>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</si>
  <si>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</si>
  <si>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</si>
  <si>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</si>
  <si>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</si>
  <si>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</si>
  <si>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</si>
  <si>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</si>
  <si>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</si>
  <si>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</si>
  <si>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</si>
  <si>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</si>
  <si>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</si>
  <si>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</si>
  <si>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</si>
  <si>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</si>
  <si>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</si>
  <si>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</si>
  <si>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</si>
  <si>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</si>
  <si>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</si>
  <si>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</si>
  <si>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</si>
  <si>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</si>
  <si>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</si>
  <si>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</si>
  <si>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</si>
  <si>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</si>
  <si>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</si>
  <si>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</si>
  <si>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</si>
  <si>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</si>
  <si>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</si>
  <si>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</si>
  <si>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</si>
  <si>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</si>
  <si>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</si>
  <si>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</si>
  <si>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</si>
  <si>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</si>
  <si>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</si>
  <si>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</si>
  <si>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</si>
  <si>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</si>
  <si>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</si>
  <si>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</si>
  <si>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</si>
  <si>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</si>
  <si>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</si>
  <si>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</si>
  <si>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</si>
  <si>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</si>
  <si>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</si>
  <si>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</si>
  <si>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</si>
  <si>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</si>
  <si>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</si>
  <si>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</si>
  <si>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</si>
  <si>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</si>
  <si>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</si>
  <si>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</si>
  <si>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</si>
  <si>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</si>
  <si>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</si>
  <si>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</si>
  <si>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</si>
  <si>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</si>
  <si>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</si>
  <si>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</si>
  <si>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</si>
  <si>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</si>
  <si>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</si>
  <si>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</si>
  <si>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</si>
  <si>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</si>
  <si>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</si>
  <si>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</si>
  <si>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</si>
  <si>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</si>
  <si>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</si>
  <si>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</si>
  <si>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</si>
  <si>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</si>
  <si>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</si>
  <si>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</si>
  <si>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</si>
  <si>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</si>
  <si>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</si>
  <si>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</si>
  <si>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</si>
  <si>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</si>
  <si>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</si>
  <si>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</si>
  <si>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</si>
  <si>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</si>
  <si>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</si>
  <si>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</si>
  <si>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</si>
  <si>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</si>
  <si>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</si>
  <si>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</si>
  <si>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</si>
  <si>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</si>
  <si>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</si>
  <si>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</si>
  <si>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</si>
  <si>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</si>
  <si>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</si>
  <si>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</si>
  <si>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</si>
  <si>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</si>
  <si>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</si>
  <si>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</si>
  <si>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</si>
  <si>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</si>
  <si>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</si>
  <si>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</si>
  <si>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</si>
  <si>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</si>
  <si>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</si>
  <si>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</si>
  <si>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</si>
  <si>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</si>
  <si>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</si>
  <si>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</si>
  <si>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</si>
  <si>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</si>
  <si>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</si>
  <si>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</si>
  <si>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</si>
  <si>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</si>
  <si>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</si>
  <si>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</si>
  <si>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</si>
  <si>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</si>
  <si>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</si>
  <si>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</si>
  <si>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</si>
  <si>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</si>
  <si>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</si>
  <si>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</si>
  <si>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</si>
  <si>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秋田県仙北市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</si>
  <si>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</si>
  <si>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</si>
  <si>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</si>
  <si>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</si>
  <si>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</si>
  <si>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</si>
  <si>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</si>
  <si>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</si>
  <si>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</si>
  <si>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</si>
  <si>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</si>
  <si>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</si>
  <si>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</si>
  <si>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</si>
  <si>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</si>
  <si>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</si>
  <si>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</si>
  <si>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</si>
  <si>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</si>
  <si>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</si>
  <si>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</si>
  <si>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</si>
  <si>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</si>
  <si>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</si>
  <si>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</si>
  <si>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</si>
  <si>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</si>
  <si>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</si>
  <si>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</si>
  <si>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</si>
  <si>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</si>
  <si>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</si>
  <si>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</si>
  <si>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</si>
  <si>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仙北市国民健康保険特別会計（田沢診療施設勘定）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</si>
  <si>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</si>
  <si>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</si>
  <si>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</si>
  <si>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仙北市病院事業会計</t>
    <phoneticPr fontId="5"/>
  </si>
  <si>
    <t>法適用企業</t>
    <phoneticPr fontId="5"/>
  </si>
  <si>
    <t>仙北市水道事業会計</t>
    <phoneticPr fontId="5"/>
  </si>
  <si>
    <t>仙北市温泉事業会計</t>
    <phoneticPr fontId="5"/>
  </si>
  <si>
    <t>簡易水道事業特別会計</t>
    <phoneticPr fontId="5"/>
  </si>
  <si>
    <t>法非適用企業</t>
    <phoneticPr fontId="5"/>
  </si>
  <si>
    <t>下水道事業特別会計</t>
    <phoneticPr fontId="5"/>
  </si>
  <si>
    <t>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</si>
  <si>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</si>
  <si>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</si>
  <si>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</si>
  <si>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</si>
  <si>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</si>
  <si>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</si>
  <si>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</si>
  <si>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</si>
  <si>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</si>
  <si>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</si>
  <si>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</si>
  <si>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</si>
  <si>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</si>
  <si>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</si>
  <si>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</si>
  <si>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</si>
  <si>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</si>
  <si>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</si>
  <si>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</si>
  <si>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</si>
  <si>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</si>
  <si>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</si>
  <si>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</si>
  <si>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</si>
  <si>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</si>
  <si>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</si>
  <si>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</si>
  <si>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</si>
  <si>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</si>
  <si>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</si>
  <si>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</si>
  <si>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</si>
  <si>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</si>
  <si>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</si>
  <si>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</si>
  <si>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</si>
  <si>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</si>
  <si>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</si>
  <si>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</si>
  <si>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</si>
  <si>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</si>
  <si>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</si>
  <si>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</si>
  <si>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</si>
  <si>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</si>
  <si>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</si>
  <si>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</si>
  <si>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</si>
  <si>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</si>
  <si>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</si>
  <si>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</si>
  <si>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</si>
  <si>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</si>
  <si>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</si>
  <si>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</si>
  <si>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</si>
  <si>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</si>
  <si>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</si>
  <si>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</si>
  <si>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</si>
  <si>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</si>
  <si>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</si>
  <si>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</si>
  <si>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</si>
  <si>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</si>
  <si>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</si>
  <si>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</si>
  <si>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</si>
  <si>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</si>
  <si>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</si>
  <si>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</si>
  <si>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</si>
  <si>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</si>
  <si>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</si>
  <si>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</si>
  <si>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</si>
  <si>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</si>
  <si>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</si>
  <si>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</si>
  <si>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</si>
  <si>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</si>
  <si>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</si>
  <si>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</si>
  <si>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</si>
  <si>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</si>
  <si>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</si>
  <si>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</si>
  <si>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</si>
  <si>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</si>
  <si>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</si>
  <si>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</si>
  <si>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</si>
  <si>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</si>
  <si>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</si>
  <si>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</si>
  <si>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</si>
  <si>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</si>
  <si>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</si>
  <si>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</si>
  <si>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</si>
  <si>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</si>
  <si>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</si>
  <si>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</si>
  <si>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</si>
  <si>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</si>
  <si>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</si>
  <si>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</si>
  <si>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</si>
  <si>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</si>
  <si>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</si>
  <si>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</si>
  <si>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</si>
  <si>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</si>
  <si>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</si>
  <si>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</si>
  <si>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</si>
  <si>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</si>
  <si>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</si>
  <si>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</si>
  <si>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</si>
  <si>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</si>
  <si>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</si>
  <si>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</si>
  <si>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</si>
  <si>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</si>
  <si>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</si>
  <si>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</si>
  <si>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</si>
  <si>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</si>
  <si>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</si>
  <si>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</si>
  <si>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</si>
  <si>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</si>
  <si>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</si>
  <si>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</si>
  <si>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</si>
  <si>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</si>
  <si>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</si>
  <si>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</si>
  <si>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</si>
  <si>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1.37</t>
  </si>
  <si>
    <t>▲ 0.84</t>
  </si>
  <si>
    <t>▲ 1.00</t>
  </si>
  <si>
    <t>仙北市病院事業会計</t>
  </si>
  <si>
    <t>▲ 0.20</t>
  </si>
  <si>
    <t>▲ 0.57</t>
  </si>
  <si>
    <t>▲ 1.66</t>
  </si>
  <si>
    <t>▲ 2.52</t>
  </si>
  <si>
    <t>仙北市水道事業会計</t>
  </si>
  <si>
    <t>一般会計</t>
  </si>
  <si>
    <t>仙北市温泉事業会計</t>
  </si>
  <si>
    <t>仙北市国民健康保険特別会計（事業勘定）</t>
  </si>
  <si>
    <t>仙北市介護保険特別会計（介護サービス事業）</t>
  </si>
  <si>
    <t>仙北市後期高齢者医療特別会計</t>
  </si>
  <si>
    <t>下水道事業特別会計</t>
  </si>
  <si>
    <t>その他会計（赤字）</t>
  </si>
  <si>
    <t>その他会計（黒字）</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</si>
  <si>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</si>
  <si>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</si>
  <si>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</si>
  <si>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</si>
  <si>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</si>
  <si>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大曲仙北広域市町村圈組合（一般会計）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</si>
  <si>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大曲仙北広域市町村圈組合（介護保険特別会計）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</si>
  <si>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花葉館</t>
    <rPh sb="0" eb="1">
      <t>ハナ</t>
    </rPh>
    <rPh sb="1" eb="2">
      <t>ハ</t>
    </rPh>
    <rPh sb="2" eb="3">
      <t>ヤカタ</t>
    </rPh>
    <phoneticPr fontId="2"/>
  </si>
  <si>
    <t>西宮家</t>
    <rPh sb="0" eb="2">
      <t>ニシノミヤ</t>
    </rPh>
    <rPh sb="2" eb="3">
      <t>ケ</t>
    </rPh>
    <phoneticPr fontId="2"/>
  </si>
  <si>
    <t>玉川ダム湖総合開発</t>
    <rPh sb="0" eb="2">
      <t>タマガワ</t>
    </rPh>
    <rPh sb="4" eb="5">
      <t>ミズウミ</t>
    </rPh>
    <rPh sb="5" eb="7">
      <t>ソウゴウ</t>
    </rPh>
    <rPh sb="7" eb="9">
      <t>カイハツ</t>
    </rPh>
    <phoneticPr fontId="2"/>
  </si>
  <si>
    <t>アロマ田沢湖</t>
    <rPh sb="3" eb="6">
      <t>タザワコ</t>
    </rPh>
    <phoneticPr fontId="2"/>
  </si>
  <si>
    <t>西木村総合公社</t>
    <rPh sb="0" eb="3">
      <t>ニシキムラ</t>
    </rPh>
    <rPh sb="3" eb="5">
      <t>ソウゴウ</t>
    </rPh>
    <rPh sb="5" eb="7">
      <t>コウシャ</t>
    </rPh>
    <phoneticPr fontId="2"/>
  </si>
  <si>
    <t>秋田県青果物基金協会</t>
    <rPh sb="0" eb="3">
      <t>アキタケン</t>
    </rPh>
    <rPh sb="3" eb="6">
      <t>セイカブツ</t>
    </rPh>
    <rPh sb="6" eb="8">
      <t>キキン</t>
    </rPh>
    <rPh sb="8" eb="10">
      <t>キョウカイ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</si>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</sst>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52363</c:v>
                </c:pt>
                <c:pt idx="1">
                  <c:v>55932</c:v>
                </c:pt>
                <c:pt idx="2">
                  <c:v>58251</c:v>
                </c:pt>
                <c:pt idx="3">
                  <c:v>73754</c:v>
                </c:pt>
                <c:pt idx="4">
                  <c:v>55334</c:v>
                </c:pt>
              </c:numCache>
            </c:numRef>
          </c:val>
          <c:smooth val="0"/>
        </c:ser>
        <c:dLbls>
          <c:showLegendKey val="0"/>
          <c:showVal val="0"/>
          <c:showCatName val="0"/>
          <c:showSerName val="0"/>
          <c:showPercent val="0"/>
          <c:showBubbleSize val="0"/>
        </c:dLbls>
        <c:marker val="1"/>
        <c:smooth val="0"/>
        <c:axId val="98485376"/>
        <c:axId val="98487296"/>
      </c:lineChart>
      <c:catAx>
        <c:axId val="98485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87296"/>
        <c:crosses val="autoZero"/>
        <c:auto val="1"/>
        <c:lblAlgn val="ctr"/>
        <c:lblOffset val="100"/>
        <c:tickLblSkip val="1"/>
        <c:tickMarkSkip val="1"/>
        <c:noMultiLvlLbl val="0"/>
      </c:catAx>
      <c:valAx>
        <c:axId val="98487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8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2.44</c:v>
                </c:pt>
                <c:pt idx="1">
                  <c:v>3.17</c:v>
                </c:pt>
                <c:pt idx="2">
                  <c:v>2.86</c:v>
                </c:pt>
                <c:pt idx="3">
                  <c:v>3.41</c:v>
                </c:pt>
                <c:pt idx="4">
                  <c:v>2.97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19.34</c:v>
                </c:pt>
                <c:pt idx="1">
                  <c:v>20.04</c:v>
                </c:pt>
                <c:pt idx="2">
                  <c:v>20.69</c:v>
                </c:pt>
                <c:pt idx="3">
                  <c:v>20.75</c:v>
                </c:pt>
                <c:pt idx="4">
                  <c:v>20.16</c:v>
                </c:pt>
              </c:numCache>
            </c:numRef>
          </c:val>
        </c:ser>
        <c:dLbls>
          <c:showLegendKey val="0"/>
          <c:showVal val="0"/>
          <c:showCatName val="0"/>
          <c:showSerName val="0"/>
          <c:showPercent val="0"/>
          <c:showBubbleSize val="0"/>
        </c:dLbls>
        <c:gapWidth val="250"/>
        <c:overlap val="100"/>
        <c:axId val="113189632"/>
        <c:axId val="11319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2.61</c:v>
                </c:pt>
                <c:pt idx="1">
                  <c:v>0.18</c:v>
                </c:pt>
                <c:pt idx="2">
                  <c:v>-1.37</c:v>
                </c:pt>
                <c:pt idx="3">
                  <c:v>-0.84</c:v>
                </c:pt>
                <c:pt idx="4">
                  <c:v>-1</c:v>
                </c:pt>
              </c:numCache>
            </c:numRef>
          </c:val>
          <c:smooth val="0"/>
        </c:ser>
        <c:dLbls>
          <c:showLegendKey val="0"/>
          <c:showVal val="0"/>
          <c:showCatName val="0"/>
          <c:showSerName val="0"/>
          <c:showPercent val="0"/>
          <c:showBubbleSize val="0"/>
        </c:dLbls>
        <c:marker val="1"/>
        <c:smooth val="0"/>
        <c:axId val="113189632"/>
        <c:axId val="113191552"/>
      </c:lineChart>
      <c:catAx>
        <c:axId val="1131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91552"/>
        <c:crosses val="autoZero"/>
        <c:auto val="1"/>
        <c:lblAlgn val="ctr"/>
        <c:lblOffset val="100"/>
        <c:tickLblSkip val="1"/>
        <c:tickMarkSkip val="1"/>
        <c:noMultiLvlLbl val="0"/>
      </c:catAx>
      <c:valAx>
        <c:axId val="1131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8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c:v>
                </c:pt>
                <c:pt idx="2">
                  <c:v>#N/A</c:v>
                </c:pt>
                <c:pt idx="3">
                  <c:v>0.21</c:v>
                </c:pt>
                <c:pt idx="4">
                  <c:v>#N/A</c:v>
                </c:pt>
                <c:pt idx="5">
                  <c:v>7.0000000000000007E-2</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仙北市後期高齢者医療特別会計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4"/>
          <c:order val="4"/>
          <c:tx>
            <c:strRef>
              <c:f>データシート!$A$31</c:f>
              <c:strCache>
                <c:ptCount val="1"/>
                <c:pt idx="0">
                  <c:v>仙北市介護保険特別会計（介護サービス事業）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0.31</c:v>
                </c:pt>
                <c:pt idx="4">
                  <c:v>#N/A</c:v>
                </c:pt>
                <c:pt idx="5">
                  <c:v>0.3</c:v>
                </c:pt>
                <c:pt idx="6">
                  <c:v>#N/A</c:v>
                </c:pt>
                <c:pt idx="7">
                  <c:v>0.32</c:v>
                </c:pt>
                <c:pt idx="8">
                  <c:v>#N/A</c:v>
                </c:pt>
                <c:pt idx="9">
                  <c:v>0.28999999999999998</c:v>
                </c:pt>
              </c:numCache>
            </c:numRef>
          </c:val>
        </c:ser>
        <c:ser>
          <c:idx val="5"/>
          <c:order val="5"/>
          <c:tx>
            <c:strRef>
              <c:f>データシート!$A$32</c:f>
              <c:strCache>
                <c:ptCount val="1"/>
                <c:pt idx="0">
                  <c:v>仙北市国民健康保険特別会計（事業勘定）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c:v>
                </c:pt>
                <c:pt idx="2">
                  <c:v>#N/A</c:v>
                </c:pt>
                <c:pt idx="3">
                  <c:v>1.98</c:v>
                </c:pt>
                <c:pt idx="4">
                  <c:v>#N/A</c:v>
                </c:pt>
                <c:pt idx="5">
                  <c:v>2.25</c:v>
                </c:pt>
                <c:pt idx="6">
                  <c:v>#N/A</c:v>
                </c:pt>
                <c:pt idx="7">
                  <c:v>1.1599999999999999</c:v>
                </c:pt>
                <c:pt idx="8">
                  <c:v>#N/A</c:v>
                </c:pt>
                <c:pt idx="9">
                  <c:v>0.83</c:v>
                </c:pt>
              </c:numCache>
            </c:numRef>
          </c:val>
        </c:ser>
        <c:ser>
          <c:idx val="6"/>
          <c:order val="6"/>
          <c:tx>
            <c:strRef>
              <c:f>データシート!$A$33</c:f>
              <c:strCache>
                <c:ptCount val="1"/>
                <c:pt idx="0">
                  <c:v>仙北市温泉事業会計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1.24</c:v>
                </c:pt>
                <c:pt idx="2">
                  <c:v>#N/A</c:v>
                </c:pt>
                <c:pt idx="3">
                  <c:v>1.3</c:v>
                </c:pt>
                <c:pt idx="4">
                  <c:v>#N/A</c:v>
                </c:pt>
                <c:pt idx="5">
                  <c:v>1.38</c:v>
                </c:pt>
                <c:pt idx="6">
                  <c:v>#N/A</c:v>
                </c:pt>
                <c:pt idx="7">
                  <c:v>1.33</c:v>
                </c:pt>
                <c:pt idx="8">
                  <c:v>#N/A</c:v>
                </c:pt>
                <c:pt idx="9">
                  <c:v>1.17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2.4300000000000002</c:v>
                </c:pt>
                <c:pt idx="2">
                  <c:v>#N/A</c:v>
                </c:pt>
                <c:pt idx="3">
                  <c:v>3.16</c:v>
                </c:pt>
                <c:pt idx="4">
                  <c:v>#N/A</c:v>
                </c:pt>
                <c:pt idx="5">
                  <c:v>2.85</c:v>
                </c:pt>
                <c:pt idx="6">
                  <c:v>#N/A</c:v>
                </c:pt>
                <c:pt idx="7">
                  <c:v>3.4</c:v>
                </c:pt>
                <c:pt idx="8">
                  <c:v>#N/A</c:v>
                </c:pt>
                <c:pt idx="9">
                  <c:v>2.96</c:v>
                </c:pt>
              </c:numCache>
            </c:numRef>
          </c:val>
        </c:ser>
        <c:ser>
          <c:idx val="8"/>
          <c:order val="8"/>
          <c:tx>
            <c:strRef>
              <c:f>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2.81</c:v>
                </c:pt>
                <c:pt idx="2">
                  <c:v>#N/A</c:v>
                </c:pt>
                <c:pt idx="3">
                  <c:v>2.97</c:v>
                </c:pt>
                <c:pt idx="4">
                  <c:v>#N/A</c:v>
                </c:pt>
                <c:pt idx="5">
                  <c:v>3.52</c:v>
                </c:pt>
                <c:pt idx="6">
                  <c:v>#N/A</c:v>
                </c:pt>
                <c:pt idx="7">
                  <c:v>3.88</c:v>
                </c:pt>
                <c:pt idx="8">
                  <c:v>#N/A</c:v>
                </c:pt>
                <c:pt idx="9">
                  <c:v>4.24</c:v>
                </c:pt>
              </c:numCache>
            </c:numRef>
          </c:val>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0.25</c:v>
                </c:pt>
                <c:pt idx="2">
                  <c:v>0.2</c:v>
                </c:pt>
                <c:pt idx="3">
                  <c:v>#N/A</c:v>
                </c:pt>
                <c:pt idx="4">
                  <c:v>0.56999999999999995</c:v>
                </c:pt>
                <c:pt idx="5">
                  <c:v>#N/A</c:v>
                </c:pt>
                <c:pt idx="6">
                  <c:v>1.66</c:v>
                </c:pt>
                <c:pt idx="7">
                  <c:v>#N/A</c:v>
                </c:pt>
                <c:pt idx="8">
                  <c:v>2.52</c:v>
                </c:pt>
                <c:pt idx="9">
                  <c:v>#N/A</c:v>
                </c:pt>
              </c:numCache>
            </c:numRef>
          </c:val>
        </c:ser>
        <c:dLbls>
          <c:showLegendKey val="0"/>
          <c:showVal val="0"/>
          <c:showCatName val="0"/>
          <c:showSerName val="0"/>
          <c:showPercent val="0"/>
          <c:showBubbleSize val="0"/>
        </c:dLbls>
        <c:gapWidth val="150"/>
        <c:overlap val="100"/>
        <c:axId val="113285760"/>
        <c:axId val="113308032"/>
      </c:barChart>
      <c:catAx>
        <c:axId val="11328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08032"/>
        <c:crosses val="autoZero"/>
        <c:auto val="1"/>
        <c:lblAlgn val="ctr"/>
        <c:lblOffset val="100"/>
        <c:tickLblSkip val="1"/>
        <c:tickMarkSkip val="1"/>
        <c:noMultiLvlLbl val="0"/>
      </c:catAx>
      <c:valAx>
        <c:axId val="11330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8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2295</c:v>
                </c:pt>
                <c:pt idx="5">
                  <c:v>2370</c:v>
                </c:pt>
                <c:pt idx="8">
                  <c:v>2356</c:v>
                </c:pt>
                <c:pt idx="11">
                  <c:v>2284</c:v>
                </c:pt>
                <c:pt idx="14">
                  <c:v>2416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97</c:v>
                </c:pt>
                <c:pt idx="3">
                  <c:v>64</c:v>
                </c:pt>
                <c:pt idx="6">
                  <c:v>14</c:v>
                </c:pt>
                <c:pt idx="9">
                  <c:v>25</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c:v>
                </c:pt>
                <c:pt idx="3">
                  <c:v>19</c:v>
                </c:pt>
                <c:pt idx="6">
                  <c:v>20</c:v>
                </c:pt>
                <c:pt idx="9">
                  <c:v>20</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807</c:v>
                </c:pt>
                <c:pt idx="3">
                  <c:v>816</c:v>
                </c:pt>
                <c:pt idx="6">
                  <c:v>798</c:v>
                </c:pt>
                <c:pt idx="9">
                  <c:v>794</c:v>
                </c:pt>
                <c:pt idx="12">
                  <c:v>784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3242</c:v>
                </c:pt>
                <c:pt idx="3">
                  <c:v>3273</c:v>
                </c:pt>
                <c:pt idx="6">
                  <c:v>3116</c:v>
                </c:pt>
                <c:pt idx="9">
                  <c:v>2815</c:v>
                </c:pt>
                <c:pt idx="12">
                  <c:v>2779</c:v>
                </c:pt>
              </c:numCache>
            </c:numRef>
          </c:val>
        </c:ser>
        <c:dLbls>
          <c:showLegendKey val="0"/>
          <c:showVal val="0"/>
          <c:showCatName val="0"/>
          <c:showSerName val="0"/>
          <c:showPercent val="0"/>
          <c:showBubbleSize val="0"/>
        </c:dLbls>
        <c:gapWidth val="100"/>
        <c:overlap val="100"/>
        <c:axId val="112285568"/>
        <c:axId val="112300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1870</c:v>
                </c:pt>
                <c:pt idx="2">
                  <c:v>#N/A</c:v>
                </c:pt>
                <c:pt idx="3">
                  <c:v>#N/A</c:v>
                </c:pt>
                <c:pt idx="4">
                  <c:v>1802</c:v>
                </c:pt>
                <c:pt idx="5">
                  <c:v>#N/A</c:v>
                </c:pt>
                <c:pt idx="6">
                  <c:v>#N/A</c:v>
                </c:pt>
                <c:pt idx="7">
                  <c:v>1592</c:v>
                </c:pt>
                <c:pt idx="8">
                  <c:v>#N/A</c:v>
                </c:pt>
                <c:pt idx="9">
                  <c:v>#N/A</c:v>
                </c:pt>
                <c:pt idx="10">
                  <c:v>1370</c:v>
                </c:pt>
                <c:pt idx="11">
                  <c:v>#N/A</c:v>
                </c:pt>
                <c:pt idx="12">
                  <c:v>#N/A</c:v>
                </c:pt>
                <c:pt idx="13">
                  <c:v>1189</c:v>
                </c:pt>
                <c:pt idx="14">
                  <c:v>#N/A</c:v>
                </c:pt>
              </c:numCache>
            </c:numRef>
          </c:val>
          <c:smooth val="0"/>
        </c:ser>
        <c:dLbls>
          <c:showLegendKey val="0"/>
          <c:showVal val="0"/>
          <c:showCatName val="0"/>
          <c:showSerName val="0"/>
          <c:showPercent val="0"/>
          <c:showBubbleSize val="0"/>
        </c:dLbls>
        <c:marker val="1"/>
        <c:smooth val="0"/>
        <c:axId val="112285568"/>
        <c:axId val="112300032"/>
      </c:lineChart>
      <c:catAx>
        <c:axId val="11228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00032"/>
        <c:crosses val="autoZero"/>
        <c:auto val="1"/>
        <c:lblAlgn val="ctr"/>
        <c:lblOffset val="100"/>
        <c:tickLblSkip val="1"/>
        <c:tickMarkSkip val="1"/>
        <c:noMultiLvlLbl val="0"/>
      </c:catAx>
      <c:valAx>
        <c:axId val="11230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8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23833</c:v>
                </c:pt>
                <c:pt idx="5">
                  <c:v>23202</c:v>
                </c:pt>
                <c:pt idx="8">
                  <c:v>22374</c:v>
                </c:pt>
                <c:pt idx="11">
                  <c:v>22086</c:v>
                </c:pt>
                <c:pt idx="14">
                  <c:v>22535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613</c:v>
                </c:pt>
                <c:pt idx="5">
                  <c:v>616</c:v>
                </c:pt>
                <c:pt idx="8">
                  <c:v>523</c:v>
                </c:pt>
                <c:pt idx="11">
                  <c:v>432</c:v>
                </c:pt>
                <c:pt idx="14">
                  <c:v>329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2848</c:v>
                </c:pt>
                <c:pt idx="5">
                  <c:v>2998</c:v>
                </c:pt>
                <c:pt idx="8">
                  <c:v>3116</c:v>
                </c:pt>
                <c:pt idx="11">
                  <c:v>3276</c:v>
                </c:pt>
                <c:pt idx="14">
                  <c:v>3142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4510</c:v>
                </c:pt>
                <c:pt idx="3">
                  <c:v>4378</c:v>
                </c:pt>
                <c:pt idx="6">
                  <c:v>4084</c:v>
                </c:pt>
                <c:pt idx="9">
                  <c:v>3685</c:v>
                </c:pt>
                <c:pt idx="12">
                  <c:v>3442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132</c:v>
                </c:pt>
                <c:pt idx="3">
                  <c:v>115</c:v>
                </c:pt>
                <c:pt idx="6">
                  <c:v>97</c:v>
                </c:pt>
                <c:pt idx="9">
                  <c:v>80</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11242</c:v>
                </c:pt>
                <c:pt idx="3">
                  <c:v>10906</c:v>
                </c:pt>
                <c:pt idx="6">
                  <c:v>10569</c:v>
                </c:pt>
                <c:pt idx="9">
                  <c:v>10434</c:v>
                </c:pt>
                <c:pt idx="12">
                  <c:v>10606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241</c:v>
                </c:pt>
                <c:pt idx="3">
                  <c:v>61</c:v>
                </c:pt>
                <c:pt idx="6">
                  <c:v>53</c:v>
                </c:pt>
                <c:pt idx="9">
                  <c:v>52</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25041</c:v>
                </c:pt>
                <c:pt idx="3">
                  <c:v>23963</c:v>
                </c:pt>
                <c:pt idx="6">
                  <c:v>22922</c:v>
                </c:pt>
                <c:pt idx="9">
                  <c:v>22325</c:v>
                </c:pt>
                <c:pt idx="12">
                  <c:v>20830</c:v>
                </c:pt>
              </c:numCache>
            </c:numRef>
          </c:val>
        </c:ser>
        <c:dLbls>
          <c:showLegendKey val="0"/>
          <c:showVal val="0"/>
          <c:showCatName val="0"/>
          <c:showSerName val="0"/>
          <c:showPercent val="0"/>
          <c:showBubbleSize val="0"/>
        </c:dLbls>
        <c:gapWidth val="100"/>
        <c:overlap val="100"/>
        <c:axId val="97093504"/>
        <c:axId val="9709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13883</c:v>
                </c:pt>
                <c:pt idx="2">
                  <c:v>#N/A</c:v>
                </c:pt>
                <c:pt idx="3">
                  <c:v>#N/A</c:v>
                </c:pt>
                <c:pt idx="4">
                  <c:v>12607</c:v>
                </c:pt>
                <c:pt idx="5">
                  <c:v>#N/A</c:v>
                </c:pt>
                <c:pt idx="6">
                  <c:v>#N/A</c:v>
                </c:pt>
                <c:pt idx="7">
                  <c:v>11712</c:v>
                </c:pt>
                <c:pt idx="8">
                  <c:v>#N/A</c:v>
                </c:pt>
                <c:pt idx="9">
                  <c:v>#N/A</c:v>
                </c:pt>
                <c:pt idx="10">
                  <c:v>10782</c:v>
                </c:pt>
                <c:pt idx="11">
                  <c:v>#N/A</c:v>
                </c:pt>
                <c:pt idx="12">
                  <c:v>#N/A</c:v>
                </c:pt>
                <c:pt idx="13">
                  <c:v>8972</c:v>
                </c:pt>
                <c:pt idx="14">
                  <c:v>#N/A</c:v>
                </c:pt>
              </c:numCache>
            </c:numRef>
          </c:val>
          <c:smooth val="0"/>
        </c:ser>
        <c:dLbls>
          <c:showLegendKey val="0"/>
          <c:showVal val="0"/>
          <c:showCatName val="0"/>
          <c:showSerName val="0"/>
          <c:showPercent val="0"/>
          <c:showBubbleSize val="0"/>
        </c:dLbls>
        <c:marker val="1"/>
        <c:smooth val="0"/>
        <c:axId val="97093504"/>
        <c:axId val="97095680"/>
      </c:lineChart>
      <c:catAx>
        <c:axId val="970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095680"/>
        <c:crosses val="autoZero"/>
        <c:auto val="1"/>
        <c:lblAlgn val="ctr"/>
        <c:lblOffset val="100"/>
        <c:tickLblSkip val="1"/>
        <c:tickMarkSkip val="1"/>
        <c:noMultiLvlLbl val="0"/>
      </c:catAx>
      <c:valAx>
        <c:axId val="9709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9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28,604
28,518
1,093.56
19,267,011
18,771,830
375,133
12,643,592
20,830,001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人口減少</a:t>
          </a:r>
          <a:r>
            <a:rPr lang="ja-JP" altLang="en-US" sz="1100" b="0" i="0" baseline="0">
              <a:solidFill>
                <a:schemeClr val="dk1"/>
              </a:solidFill>
              <a:effectLst/>
              <a:latin typeface="+mn-lt"/>
              <a:ea typeface="+mn-ea"/>
              <a:cs typeface="+mn-cs"/>
            </a:rPr>
            <a:t>や少子高齢化</a:t>
          </a:r>
          <a:r>
            <a:rPr lang="ja-JP" altLang="ja-JP" sz="1100" b="0" i="0" baseline="0">
              <a:solidFill>
                <a:schemeClr val="dk1"/>
              </a:solidFill>
              <a:effectLst/>
              <a:latin typeface="+mn-lt"/>
              <a:ea typeface="+mn-ea"/>
              <a:cs typeface="+mn-cs"/>
            </a:rPr>
            <a:t>に加え、基幹産業である農林業・観光業の低迷により依存財源比率が高い状態が続いており類似団体平均を下回っている。</a:t>
          </a:r>
          <a:r>
            <a:rPr lang="ja-JP" altLang="en-US" sz="1100" b="0" i="0" baseline="0">
              <a:solidFill>
                <a:schemeClr val="dk1"/>
              </a:solidFill>
              <a:effectLst/>
              <a:latin typeface="+mn-lt"/>
              <a:ea typeface="+mn-ea"/>
              <a:cs typeface="+mn-cs"/>
            </a:rPr>
            <a:t>第２次仙北市総合計画に基づき、自然環境を活かした魅力ある農業の振興、恵まれた自然や多彩な地域資源と産業が結びついた観光振興を図り、起業支援や新産業の創出支援による地域活性化により所得向上を目指すとともに、引き続き市税等の徴収強化に取り組み、自主財源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7" name="直線コネクタ 66"/>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0" name="直線コネクタ 69"/>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144992</xdr:rowOff>
    </xdr:to>
    <xdr:cxnSp macro="">
      <xdr:nvCxnSpPr>
        <xdr:cNvPr id="73" name="直線コネクタ 72"/>
        <xdr:cNvCxnSpPr/>
      </xdr:nvCxnSpPr>
      <xdr:spPr>
        <a:xfrm>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6" name="直線コネクタ 75"/>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6" name="円/楕円 85"/>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7"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8" name="円/楕円 87"/>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89" name="テキスト ボックス 88"/>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0" name="円/楕円 89"/>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1" name="テキスト ボックス 90"/>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4" name="円/楕円 93"/>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5" name="テキスト ボックス 9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償却資産の増や消費税率改正前の駆け込み需要による軽自動車税の増などがあったものの景気低迷による市民税の減や地方交付税及び臨時財政対策債の減もあり歳入（分母）の大幅な減少となった。また、歳出（分子）については、市債発行の</a:t>
          </a:r>
          <a:r>
            <a:rPr lang="ja-JP" altLang="ja-JP" sz="1100" b="0" i="0" baseline="0">
              <a:solidFill>
                <a:schemeClr val="dk1"/>
              </a:solidFill>
              <a:effectLst/>
              <a:latin typeface="+mn-lt"/>
              <a:ea typeface="+mn-ea"/>
              <a:cs typeface="+mn-cs"/>
            </a:rPr>
            <a:t>抑制によ</a:t>
          </a:r>
          <a:r>
            <a:rPr lang="ja-JP" altLang="en-US" sz="1100" b="0" i="0" baseline="0">
              <a:solidFill>
                <a:schemeClr val="dk1"/>
              </a:solidFill>
              <a:effectLst/>
              <a:latin typeface="+mn-lt"/>
              <a:ea typeface="+mn-ea"/>
              <a:cs typeface="+mn-cs"/>
            </a:rPr>
            <a:t>る公債費の減や</a:t>
          </a:r>
          <a:r>
            <a:rPr lang="ja-JP" altLang="ja-JP" sz="1100" b="0" i="0" baseline="0">
              <a:solidFill>
                <a:schemeClr val="dk1"/>
              </a:solidFill>
              <a:effectLst/>
              <a:latin typeface="+mn-lt"/>
              <a:ea typeface="+mn-ea"/>
              <a:cs typeface="+mn-cs"/>
            </a:rPr>
            <a:t>定員管理適正化計画の取組による人件費の減など</a:t>
          </a:r>
          <a:r>
            <a:rPr lang="ja-JP" altLang="en-US" sz="1100" b="0" i="0" baseline="0">
              <a:solidFill>
                <a:schemeClr val="dk1"/>
              </a:solidFill>
              <a:effectLst/>
              <a:latin typeface="+mn-lt"/>
              <a:ea typeface="+mn-ea"/>
              <a:cs typeface="+mn-cs"/>
            </a:rPr>
            <a:t>の要素もあったが、生活保護費や障害者自立支援給付費の増による扶助費の増、除排雪経費の増による維持補修費及び物件費の増</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j-ea"/>
              <a:ea typeface="+mj-ea"/>
              <a:cs typeface="+mn-cs"/>
            </a:rPr>
            <a:t>3.1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回り、昨年度は</a:t>
          </a:r>
          <a:r>
            <a:rPr lang="en-US" altLang="ja-JP" sz="1100" b="0" i="0" baseline="0">
              <a:solidFill>
                <a:schemeClr val="dk1"/>
              </a:solidFill>
              <a:effectLst/>
              <a:latin typeface="+mn-ea"/>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回っていた類似団体平均も</a:t>
          </a:r>
          <a:r>
            <a:rPr lang="en-US" altLang="ja-JP" sz="1100" b="0" i="0" baseline="0">
              <a:solidFill>
                <a:schemeClr val="dk1"/>
              </a:solidFill>
              <a:effectLst/>
              <a:latin typeface="+mn-ea"/>
              <a:ea typeface="+mn-ea"/>
              <a:cs typeface="+mn-cs"/>
            </a:rPr>
            <a:t>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事業の選別、事業の効率化により経常経費の</a:t>
          </a:r>
          <a:r>
            <a:rPr lang="ja-JP" altLang="en-US" sz="1100" b="0" i="0" baseline="0">
              <a:solidFill>
                <a:schemeClr val="dk1"/>
              </a:solidFill>
              <a:effectLst/>
              <a:latin typeface="+mn-lt"/>
              <a:ea typeface="+mn-ea"/>
              <a:cs typeface="+mn-cs"/>
            </a:rPr>
            <a:t>更なる</a:t>
          </a:r>
          <a:r>
            <a:rPr lang="ja-JP" altLang="ja-JP" sz="1100" b="0" i="0" baseline="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96883</xdr:rowOff>
    </xdr:from>
    <xdr:to>
      <xdr:col>7</xdr:col>
      <xdr:colOff>152400</xdr:colOff>
      <xdr:row>60</xdr:row>
      <xdr:rowOff>32294</xdr:rowOff>
    </xdr:to>
    <xdr:cxnSp macro="">
      <xdr:nvCxnSpPr>
        <xdr:cNvPr id="132" name="直線コネクタ 131"/>
        <xdr:cNvCxnSpPr/>
      </xdr:nvCxnSpPr>
      <xdr:spPr>
        <a:xfrm>
          <a:off x="4114800" y="10212433"/>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96883</xdr:rowOff>
    </xdr:from>
    <xdr:to>
      <xdr:col>6</xdr:col>
      <xdr:colOff>0</xdr:colOff>
      <xdr:row>60</xdr:row>
      <xdr:rowOff>25400</xdr:rowOff>
    </xdr:to>
    <xdr:cxnSp macro="">
      <xdr:nvCxnSpPr>
        <xdr:cNvPr id="135" name="直線コネクタ 134"/>
        <xdr:cNvCxnSpPr/>
      </xdr:nvCxnSpPr>
      <xdr:spPr>
        <a:xfrm flipV="1">
          <a:off x="3225800" y="1021243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70213</xdr:rowOff>
    </xdr:to>
    <xdr:cxnSp macro="">
      <xdr:nvCxnSpPr>
        <xdr:cNvPr id="138" name="直線コネクタ 137"/>
        <xdr:cNvCxnSpPr/>
      </xdr:nvCxnSpPr>
      <xdr:spPr>
        <a:xfrm flipV="1">
          <a:off x="2336800" y="1031240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138249</xdr:rowOff>
    </xdr:from>
    <xdr:to>
      <xdr:col>3</xdr:col>
      <xdr:colOff>279400</xdr:colOff>
      <xdr:row>60</xdr:row>
      <xdr:rowOff>70213</xdr:rowOff>
    </xdr:to>
    <xdr:cxnSp macro="">
      <xdr:nvCxnSpPr>
        <xdr:cNvPr id="141" name="直線コネクタ 140"/>
        <xdr:cNvCxnSpPr/>
      </xdr:nvCxnSpPr>
      <xdr:spPr>
        <a:xfrm>
          <a:off x="1447800" y="1025379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152944</xdr:rowOff>
    </xdr:from>
    <xdr:to>
      <xdr:col>7</xdr:col>
      <xdr:colOff>203200</xdr:colOff>
      <xdr:row>60</xdr:row>
      <xdr:rowOff>83094</xdr:rowOff>
    </xdr:to>
    <xdr:sp macro="" textlink="">
      <xdr:nvSpPr>
        <xdr:cNvPr id="151" name="円/楕円 150"/>
        <xdr:cNvSpPr/>
      </xdr:nvSpPr>
      <xdr:spPr>
        <a:xfrm>
          <a:off x="4902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125021</xdr:rowOff>
    </xdr:from>
    <xdr:ext cx="762000" cy="259045"/>
    <xdr:sp macro="" textlink="">
      <xdr:nvSpPr>
        <xdr:cNvPr id="152" name="財政構造の弾力性該当値テキスト"/>
        <xdr:cNvSpPr txBox="1"/>
      </xdr:nvSpPr>
      <xdr:spPr>
        <a:xfrm>
          <a:off x="5041900" y="1024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46083</xdr:rowOff>
    </xdr:from>
    <xdr:to>
      <xdr:col>6</xdr:col>
      <xdr:colOff>50800</xdr:colOff>
      <xdr:row>59</xdr:row>
      <xdr:rowOff>147683</xdr:rowOff>
    </xdr:to>
    <xdr:sp macro="" textlink="">
      <xdr:nvSpPr>
        <xdr:cNvPr id="153" name="円/楕円 152"/>
        <xdr:cNvSpPr/>
      </xdr:nvSpPr>
      <xdr:spPr>
        <a:xfrm>
          <a:off x="4064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157860</xdr:rowOff>
    </xdr:from>
    <xdr:ext cx="736600" cy="259045"/>
    <xdr:sp macro="" textlink="">
      <xdr:nvSpPr>
        <xdr:cNvPr id="154" name="テキスト ボックス 153"/>
        <xdr:cNvSpPr txBox="1"/>
      </xdr:nvSpPr>
      <xdr:spPr>
        <a:xfrm>
          <a:off x="3733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5" name="円/楕円 154"/>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60977</xdr:rowOff>
    </xdr:from>
    <xdr:ext cx="762000" cy="259045"/>
    <xdr:sp macro="" textlink="">
      <xdr:nvSpPr>
        <xdr:cNvPr id="156" name="テキスト ボックス 155"/>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19413</xdr:rowOff>
    </xdr:from>
    <xdr:to>
      <xdr:col>3</xdr:col>
      <xdr:colOff>330200</xdr:colOff>
      <xdr:row>60</xdr:row>
      <xdr:rowOff>121013</xdr:rowOff>
    </xdr:to>
    <xdr:sp macro="" textlink="">
      <xdr:nvSpPr>
        <xdr:cNvPr id="157" name="円/楕円 156"/>
        <xdr:cNvSpPr/>
      </xdr:nvSpPr>
      <xdr:spPr>
        <a:xfrm>
          <a:off x="2286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105790</xdr:rowOff>
    </xdr:from>
    <xdr:ext cx="762000" cy="259045"/>
    <xdr:sp macro="" textlink="">
      <xdr:nvSpPr>
        <xdr:cNvPr id="158" name="テキスト ボックス 157"/>
        <xdr:cNvSpPr txBox="1"/>
      </xdr:nvSpPr>
      <xdr:spPr>
        <a:xfrm>
          <a:off x="1955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87449</xdr:rowOff>
    </xdr:from>
    <xdr:to>
      <xdr:col>2</xdr:col>
      <xdr:colOff>127000</xdr:colOff>
      <xdr:row>60</xdr:row>
      <xdr:rowOff>17599</xdr:rowOff>
    </xdr:to>
    <xdr:sp macro="" textlink="">
      <xdr:nvSpPr>
        <xdr:cNvPr id="159" name="円/楕円 158"/>
        <xdr:cNvSpPr/>
      </xdr:nvSpPr>
      <xdr:spPr>
        <a:xfrm>
          <a:off x="1397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2376</xdr:rowOff>
    </xdr:from>
    <xdr:ext cx="762000" cy="259045"/>
    <xdr:sp macro="" textlink="">
      <xdr:nvSpPr>
        <xdr:cNvPr id="160" name="テキスト ボックス 159"/>
        <xdr:cNvSpPr txBox="1"/>
      </xdr:nvSpPr>
      <xdr:spPr>
        <a:xfrm>
          <a:off x="10668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[214,471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ea"/>
              <a:ea typeface="+mn-ea"/>
              <a:cs typeface="+mn-cs"/>
            </a:rPr>
            <a:t>3,914</a:t>
          </a:r>
          <a:r>
            <a:rPr lang="ja-JP" altLang="ja-JP" sz="1100" b="0" i="0" baseline="0">
              <a:solidFill>
                <a:schemeClr val="dk1"/>
              </a:solidFill>
              <a:effectLst/>
              <a:latin typeface="+mn-lt"/>
              <a:ea typeface="+mn-ea"/>
              <a:cs typeface="+mn-cs"/>
            </a:rPr>
            <a:t>円増加している。定員管理適正化計画の取組により人件費が減となっているものの、物件費については、</a:t>
          </a:r>
          <a:r>
            <a:rPr lang="ja-JP" altLang="en-US" sz="1100" b="0" i="0" baseline="0">
              <a:solidFill>
                <a:schemeClr val="dk1"/>
              </a:solidFill>
              <a:effectLst/>
              <a:latin typeface="+mn-lt"/>
              <a:ea typeface="+mn-ea"/>
              <a:cs typeface="+mn-cs"/>
            </a:rPr>
            <a:t>し尿処理施設やごみ処理場の管理運営委託費の増や除排雪経費の増も</a:t>
          </a:r>
          <a:r>
            <a:rPr lang="ja-JP" altLang="ja-JP" sz="1100" b="0" i="0" baseline="0">
              <a:solidFill>
                <a:schemeClr val="dk1"/>
              </a:solidFill>
              <a:effectLst/>
              <a:latin typeface="+mn-lt"/>
              <a:ea typeface="+mn-ea"/>
              <a:cs typeface="+mn-cs"/>
            </a:rPr>
            <a:t>あり全体として増加に繋がっている。今後も消費税率引</a:t>
          </a:r>
          <a:r>
            <a:rPr lang="ja-JP" altLang="en-US" sz="1100" b="0" i="0" baseline="0">
              <a:solidFill>
                <a:schemeClr val="dk1"/>
              </a:solidFill>
              <a:effectLst/>
              <a:latin typeface="+mn-lt"/>
              <a:ea typeface="+mn-ea"/>
              <a:cs typeface="+mn-cs"/>
            </a:rPr>
            <a:t>き</a:t>
          </a:r>
          <a:r>
            <a:rPr lang="ja-JP" altLang="ja-JP" sz="1100" b="0" i="0" baseline="0">
              <a:solidFill>
                <a:schemeClr val="dk1"/>
              </a:solidFill>
              <a:effectLst/>
              <a:latin typeface="+mn-lt"/>
              <a:ea typeface="+mn-ea"/>
              <a:cs typeface="+mn-cs"/>
            </a:rPr>
            <a:t>上げや職員数減に伴う各種業務委託料の増が見込まれることから</a:t>
          </a:r>
          <a:r>
            <a:rPr lang="ja-JP" altLang="en-US" sz="1100" b="0" i="0" baseline="0">
              <a:solidFill>
                <a:schemeClr val="dk1"/>
              </a:solidFill>
              <a:effectLst/>
              <a:latin typeface="+mn-lt"/>
              <a:ea typeface="+mn-ea"/>
              <a:cs typeface="+mn-cs"/>
            </a:rPr>
            <a:t>更なる</a:t>
          </a:r>
          <a:r>
            <a:rPr lang="ja-JP" altLang="ja-JP" sz="1100" b="0" i="0" baseline="0">
              <a:solidFill>
                <a:schemeClr val="dk1"/>
              </a:solidFill>
              <a:effectLst/>
              <a:latin typeface="+mn-lt"/>
              <a:ea typeface="+mn-ea"/>
              <a:cs typeface="+mn-cs"/>
            </a:rPr>
            <a:t>行財政改革によるコスト削減に努める。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158824</xdr:rowOff>
    </xdr:from>
    <xdr:to>
      <xdr:col>7</xdr:col>
      <xdr:colOff>152400</xdr:colOff>
      <xdr:row>83</xdr:row>
      <xdr:rowOff>168269</xdr:rowOff>
    </xdr:to>
    <xdr:cxnSp macro="">
      <xdr:nvCxnSpPr>
        <xdr:cNvPr id="192" name="直線コネクタ 191"/>
        <xdr:cNvCxnSpPr/>
      </xdr:nvCxnSpPr>
      <xdr:spPr>
        <a:xfrm>
          <a:off x="4114800" y="14389174"/>
          <a:ext cx="838200" cy="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149763</xdr:rowOff>
    </xdr:from>
    <xdr:to>
      <xdr:col>6</xdr:col>
      <xdr:colOff>0</xdr:colOff>
      <xdr:row>83</xdr:row>
      <xdr:rowOff>158824</xdr:rowOff>
    </xdr:to>
    <xdr:cxnSp macro="">
      <xdr:nvCxnSpPr>
        <xdr:cNvPr id="195" name="直線コネクタ 194"/>
        <xdr:cNvCxnSpPr/>
      </xdr:nvCxnSpPr>
      <xdr:spPr>
        <a:xfrm>
          <a:off x="3225800" y="14380113"/>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142664</xdr:rowOff>
    </xdr:from>
    <xdr:to>
      <xdr:col>4</xdr:col>
      <xdr:colOff>482600</xdr:colOff>
      <xdr:row>83</xdr:row>
      <xdr:rowOff>149763</xdr:rowOff>
    </xdr:to>
    <xdr:cxnSp macro="">
      <xdr:nvCxnSpPr>
        <xdr:cNvPr id="198" name="直線コネクタ 197"/>
        <xdr:cNvCxnSpPr/>
      </xdr:nvCxnSpPr>
      <xdr:spPr>
        <a:xfrm>
          <a:off x="2336800" y="14373014"/>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124222</xdr:rowOff>
    </xdr:from>
    <xdr:to>
      <xdr:col>3</xdr:col>
      <xdr:colOff>279400</xdr:colOff>
      <xdr:row>83</xdr:row>
      <xdr:rowOff>142664</xdr:rowOff>
    </xdr:to>
    <xdr:cxnSp macro="">
      <xdr:nvCxnSpPr>
        <xdr:cNvPr id="201" name="直線コネクタ 200"/>
        <xdr:cNvCxnSpPr/>
      </xdr:nvCxnSpPr>
      <xdr:spPr>
        <a:xfrm>
          <a:off x="1447800" y="14354572"/>
          <a:ext cx="889000" cy="1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117469</xdr:rowOff>
    </xdr:from>
    <xdr:to>
      <xdr:col>7</xdr:col>
      <xdr:colOff>203200</xdr:colOff>
      <xdr:row>84</xdr:row>
      <xdr:rowOff>47619</xdr:rowOff>
    </xdr:to>
    <xdr:sp macro="" textlink="">
      <xdr:nvSpPr>
        <xdr:cNvPr id="211" name="円/楕円 210"/>
        <xdr:cNvSpPr/>
      </xdr:nvSpPr>
      <xdr:spPr>
        <a:xfrm>
          <a:off x="4902200" y="1434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89546</xdr:rowOff>
    </xdr:from>
    <xdr:ext cx="762000" cy="259045"/>
    <xdr:sp macro="" textlink="">
      <xdr:nvSpPr>
        <xdr:cNvPr id="212" name="人件費・物件費等の状況該当値テキスト"/>
        <xdr:cNvSpPr txBox="1"/>
      </xdr:nvSpPr>
      <xdr:spPr>
        <a:xfrm>
          <a:off x="5041900" y="1431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214,471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108024</xdr:rowOff>
    </xdr:from>
    <xdr:to>
      <xdr:col>6</xdr:col>
      <xdr:colOff>50800</xdr:colOff>
      <xdr:row>84</xdr:row>
      <xdr:rowOff>38174</xdr:rowOff>
    </xdr:to>
    <xdr:sp macro="" textlink="">
      <xdr:nvSpPr>
        <xdr:cNvPr id="213" name="円/楕円 212"/>
        <xdr:cNvSpPr/>
      </xdr:nvSpPr>
      <xdr:spPr>
        <a:xfrm>
          <a:off x="4064000" y="143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22951</xdr:rowOff>
    </xdr:from>
    <xdr:ext cx="736600" cy="259045"/>
    <xdr:sp macro="" textlink="">
      <xdr:nvSpPr>
        <xdr:cNvPr id="214" name="テキスト ボックス 213"/>
        <xdr:cNvSpPr txBox="1"/>
      </xdr:nvSpPr>
      <xdr:spPr>
        <a:xfrm>
          <a:off x="3733800" y="1442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210,557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98963</xdr:rowOff>
    </xdr:from>
    <xdr:to>
      <xdr:col>4</xdr:col>
      <xdr:colOff>533400</xdr:colOff>
      <xdr:row>84</xdr:row>
      <xdr:rowOff>29113</xdr:rowOff>
    </xdr:to>
    <xdr:sp macro="" textlink="">
      <xdr:nvSpPr>
        <xdr:cNvPr id="215" name="円/楕円 214"/>
        <xdr:cNvSpPr/>
      </xdr:nvSpPr>
      <xdr:spPr>
        <a:xfrm>
          <a:off x="3175000" y="1432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13890</xdr:rowOff>
    </xdr:from>
    <xdr:ext cx="762000" cy="259045"/>
    <xdr:sp macro="" textlink="">
      <xdr:nvSpPr>
        <xdr:cNvPr id="216" name="テキスト ボックス 215"/>
        <xdr:cNvSpPr txBox="1"/>
      </xdr:nvSpPr>
      <xdr:spPr>
        <a:xfrm>
          <a:off x="2844800" y="1441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91864</xdr:rowOff>
    </xdr:from>
    <xdr:to>
      <xdr:col>3</xdr:col>
      <xdr:colOff>330200</xdr:colOff>
      <xdr:row>84</xdr:row>
      <xdr:rowOff>22014</xdr:rowOff>
    </xdr:to>
    <xdr:sp macro="" textlink="">
      <xdr:nvSpPr>
        <xdr:cNvPr id="217" name="円/楕円 216"/>
        <xdr:cNvSpPr/>
      </xdr:nvSpPr>
      <xdr:spPr>
        <a:xfrm>
          <a:off x="2286000" y="143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6791</xdr:rowOff>
    </xdr:from>
    <xdr:ext cx="762000" cy="259045"/>
    <xdr:sp macro="" textlink="">
      <xdr:nvSpPr>
        <xdr:cNvPr id="218" name="テキスト ボックス 217"/>
        <xdr:cNvSpPr txBox="1"/>
      </xdr:nvSpPr>
      <xdr:spPr>
        <a:xfrm>
          <a:off x="1955800" y="1440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203,860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73422</xdr:rowOff>
    </xdr:from>
    <xdr:to>
      <xdr:col>2</xdr:col>
      <xdr:colOff>127000</xdr:colOff>
      <xdr:row>84</xdr:row>
      <xdr:rowOff>3572</xdr:rowOff>
    </xdr:to>
    <xdr:sp macro="" textlink="">
      <xdr:nvSpPr>
        <xdr:cNvPr id="219" name="円/楕円 218"/>
        <xdr:cNvSpPr/>
      </xdr:nvSpPr>
      <xdr:spPr>
        <a:xfrm>
          <a:off x="1397000" y="14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159799</xdr:rowOff>
    </xdr:from>
    <xdr:ext cx="762000" cy="259045"/>
    <xdr:sp macro="" textlink="">
      <xdr:nvSpPr>
        <xdr:cNvPr id="220" name="テキスト ボックス 219"/>
        <xdr:cNvSpPr txBox="1"/>
      </xdr:nvSpPr>
      <xdr:spPr>
        <a:xfrm>
          <a:off x="1066800" y="1439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196,217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j-ea"/>
              <a:ea typeface="+mj-ea"/>
              <a:cs typeface="+mn-cs"/>
            </a:rPr>
            <a:t>国家公務員給与削減措置の終了により昨年度</a:t>
          </a:r>
          <a:r>
            <a:rPr lang="ja-JP" altLang="en-US" sz="1100" b="0" i="0" baseline="0">
              <a:solidFill>
                <a:schemeClr val="dk1"/>
              </a:solidFill>
              <a:effectLst/>
              <a:latin typeface="+mj-ea"/>
              <a:ea typeface="+mj-ea"/>
              <a:cs typeface="+mn-cs"/>
            </a:rPr>
            <a:t>は大幅に前年度を下回ったが、平成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年度は前年度を</a:t>
          </a:r>
          <a:r>
            <a:rPr lang="en-US" altLang="ja-JP" sz="1100" b="0" i="0" baseline="0">
              <a:solidFill>
                <a:schemeClr val="dk1"/>
              </a:solidFill>
              <a:effectLst/>
              <a:latin typeface="+mj-ea"/>
              <a:ea typeface="+mj-ea"/>
              <a:cs typeface="+mn-cs"/>
            </a:rPr>
            <a:t>0.7</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上</a:t>
          </a:r>
          <a:r>
            <a:rPr lang="ja-JP" altLang="ja-JP" sz="1100" b="0" i="0" baseline="0">
              <a:solidFill>
                <a:schemeClr val="dk1"/>
              </a:solidFill>
              <a:effectLst/>
              <a:latin typeface="+mj-ea"/>
              <a:ea typeface="+mj-ea"/>
              <a:cs typeface="+mn-cs"/>
            </a:rPr>
            <a:t>回り、類似団体平均</a:t>
          </a:r>
          <a:r>
            <a:rPr lang="ja-JP" altLang="en-US" sz="1100" b="0" i="0" baseline="0">
              <a:solidFill>
                <a:schemeClr val="dk1"/>
              </a:solidFill>
              <a:effectLst/>
              <a:latin typeface="+mj-ea"/>
              <a:ea typeface="+mj-ea"/>
              <a:cs typeface="+mn-cs"/>
            </a:rPr>
            <a:t>との差は</a:t>
          </a:r>
          <a:r>
            <a:rPr lang="en-US" altLang="ja-JP" sz="1100" b="0" i="0" baseline="0">
              <a:solidFill>
                <a:schemeClr val="dk1"/>
              </a:solidFill>
              <a:effectLst/>
              <a:latin typeface="+mj-ea"/>
              <a:ea typeface="+mj-ea"/>
              <a:cs typeface="+mn-cs"/>
            </a:rPr>
            <a:t>4.0</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となっている</a:t>
          </a:r>
          <a:r>
            <a:rPr lang="ja-JP" altLang="ja-JP" sz="1100" b="0" i="0" baseline="0">
              <a:solidFill>
                <a:schemeClr val="dk1"/>
              </a:solidFill>
              <a:effectLst/>
              <a:latin typeface="+mj-ea"/>
              <a:ea typeface="+mj-ea"/>
              <a:cs typeface="+mn-cs"/>
            </a:rPr>
            <a:t>。</a:t>
          </a:r>
          <a:endParaRPr lang="ja-JP" altLang="ja-JP" sz="1400">
            <a:effectLst/>
            <a:latin typeface="+mj-ea"/>
            <a:ea typeface="+mj-ea"/>
          </a:endParaRPr>
        </a:p>
        <a:p>
          <a:pPr rtl="0"/>
          <a:r>
            <a:rPr lang="ja-JP" altLang="ja-JP" sz="1100" b="0" i="0" baseline="0">
              <a:solidFill>
                <a:schemeClr val="dk1"/>
              </a:solidFill>
              <a:effectLst/>
              <a:latin typeface="+mj-ea"/>
              <a:ea typeface="+mj-ea"/>
              <a:cs typeface="+mn-cs"/>
            </a:rPr>
            <a:t>　今後も県人事委員会勧告に沿った制度改正等を</a:t>
          </a:r>
          <a:r>
            <a:rPr lang="ja-JP" altLang="en-US" sz="1100" b="0" i="0" baseline="0">
              <a:solidFill>
                <a:schemeClr val="dk1"/>
              </a:solidFill>
              <a:effectLst/>
              <a:latin typeface="+mj-ea"/>
              <a:ea typeface="+mj-ea"/>
              <a:cs typeface="+mn-cs"/>
            </a:rPr>
            <a:t>図り</a:t>
          </a:r>
          <a:r>
            <a:rPr lang="ja-JP" altLang="ja-JP" sz="1100" b="0" i="0" baseline="0">
              <a:solidFill>
                <a:schemeClr val="dk1"/>
              </a:solidFill>
              <a:effectLst/>
              <a:latin typeface="+mj-ea"/>
              <a:ea typeface="+mj-ea"/>
              <a:cs typeface="+mn-cs"/>
            </a:rPr>
            <a:t>ながら給与の適正化に努める。</a:t>
          </a:r>
          <a:endParaRPr lang="ja-JP" altLang="ja-JP" sz="14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72898</xdr:rowOff>
    </xdr:from>
    <xdr:to>
      <xdr:col>24</xdr:col>
      <xdr:colOff>558800</xdr:colOff>
      <xdr:row>84</xdr:row>
      <xdr:rowOff>106680</xdr:rowOff>
    </xdr:to>
    <xdr:cxnSp macro="">
      <xdr:nvCxnSpPr>
        <xdr:cNvPr id="252" name="直線コネクタ 251"/>
        <xdr:cNvCxnSpPr/>
      </xdr:nvCxnSpPr>
      <xdr:spPr>
        <a:xfrm>
          <a:off x="16179800" y="144746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72898</xdr:rowOff>
    </xdr:from>
    <xdr:to>
      <xdr:col>23</xdr:col>
      <xdr:colOff>406400</xdr:colOff>
      <xdr:row>86</xdr:row>
      <xdr:rowOff>101600</xdr:rowOff>
    </xdr:to>
    <xdr:cxnSp macro="">
      <xdr:nvCxnSpPr>
        <xdr:cNvPr id="255" name="直線コネクタ 254"/>
        <xdr:cNvCxnSpPr/>
      </xdr:nvCxnSpPr>
      <xdr:spPr>
        <a:xfrm flipV="1">
          <a:off x="15290800" y="14474698"/>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101600</xdr:rowOff>
    </xdr:to>
    <xdr:cxnSp macro="">
      <xdr:nvCxnSpPr>
        <xdr:cNvPr id="258" name="直線コネクタ 257"/>
        <xdr:cNvCxnSpPr/>
      </xdr:nvCxnSpPr>
      <xdr:spPr>
        <a:xfrm>
          <a:off x="14401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19813</xdr:rowOff>
    </xdr:from>
    <xdr:to>
      <xdr:col>21</xdr:col>
      <xdr:colOff>0</xdr:colOff>
      <xdr:row>86</xdr:row>
      <xdr:rowOff>53339</xdr:rowOff>
    </xdr:to>
    <xdr:cxnSp macro="">
      <xdr:nvCxnSpPr>
        <xdr:cNvPr id="261" name="直線コネクタ 260"/>
        <xdr:cNvCxnSpPr/>
      </xdr:nvCxnSpPr>
      <xdr:spPr>
        <a:xfrm>
          <a:off x="13512800" y="14421613"/>
          <a:ext cx="889000" cy="37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1" name="円/楕円 270"/>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2"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22098</xdr:rowOff>
    </xdr:from>
    <xdr:to>
      <xdr:col>23</xdr:col>
      <xdr:colOff>457200</xdr:colOff>
      <xdr:row>84</xdr:row>
      <xdr:rowOff>123698</xdr:rowOff>
    </xdr:to>
    <xdr:sp macro="" textlink="">
      <xdr:nvSpPr>
        <xdr:cNvPr id="273" name="円/楕円 272"/>
        <xdr:cNvSpPr/>
      </xdr:nvSpPr>
      <xdr:spPr>
        <a:xfrm>
          <a:off x="161290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133875</xdr:rowOff>
    </xdr:from>
    <xdr:ext cx="736600" cy="259045"/>
    <xdr:sp macro="" textlink="">
      <xdr:nvSpPr>
        <xdr:cNvPr id="274" name="テキスト ボックス 273"/>
        <xdr:cNvSpPr txBox="1"/>
      </xdr:nvSpPr>
      <xdr:spPr>
        <a:xfrm>
          <a:off x="15798800" y="1419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75" name="円/楕円 274"/>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162577</xdr:rowOff>
    </xdr:from>
    <xdr:ext cx="762000" cy="259045"/>
    <xdr:sp macro="" textlink="">
      <xdr:nvSpPr>
        <xdr:cNvPr id="276" name="テキスト ボックス 27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77" name="円/楕円 276"/>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78" name="テキスト ボックス 27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140463</xdr:rowOff>
    </xdr:from>
    <xdr:to>
      <xdr:col>19</xdr:col>
      <xdr:colOff>533400</xdr:colOff>
      <xdr:row>84</xdr:row>
      <xdr:rowOff>70613</xdr:rowOff>
    </xdr:to>
    <xdr:sp macro="" textlink="">
      <xdr:nvSpPr>
        <xdr:cNvPr id="279" name="円/楕円 278"/>
        <xdr:cNvSpPr/>
      </xdr:nvSpPr>
      <xdr:spPr>
        <a:xfrm>
          <a:off x="13462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80790</xdr:rowOff>
    </xdr:from>
    <xdr:ext cx="762000" cy="259045"/>
    <xdr:sp macro="" textlink="">
      <xdr:nvSpPr>
        <xdr:cNvPr id="280" name="テキスト ボックス 279"/>
        <xdr:cNvSpPr txBox="1"/>
      </xdr:nvSpPr>
      <xdr:spPr>
        <a:xfrm>
          <a:off x="13131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保育所</a:t>
          </a:r>
          <a:r>
            <a:rPr lang="ja-JP" altLang="en-US" sz="1100" b="0" i="0" baseline="0">
              <a:solidFill>
                <a:schemeClr val="dk1"/>
              </a:solidFill>
              <a:effectLst/>
              <a:latin typeface="+mn-lt"/>
              <a:ea typeface="+mn-ea"/>
              <a:cs typeface="+mn-cs"/>
            </a:rPr>
            <a:t>や総合病院</a:t>
          </a:r>
          <a:r>
            <a:rPr lang="ja-JP" altLang="ja-JP" sz="1100" b="0" i="0" baseline="0">
              <a:solidFill>
                <a:schemeClr val="dk1"/>
              </a:solidFill>
              <a:effectLst/>
              <a:latin typeface="+mn-lt"/>
              <a:ea typeface="+mn-ea"/>
              <a:cs typeface="+mn-cs"/>
            </a:rPr>
            <a:t>等の</a:t>
          </a:r>
          <a:r>
            <a:rPr lang="ja-JP" altLang="en-US" sz="1100" b="0" i="0" baseline="0">
              <a:solidFill>
                <a:schemeClr val="dk1"/>
              </a:solidFill>
              <a:effectLst/>
              <a:latin typeface="+mn-lt"/>
              <a:ea typeface="+mn-ea"/>
              <a:cs typeface="+mn-cs"/>
            </a:rPr>
            <a:t>職員</a:t>
          </a:r>
          <a:r>
            <a:rPr lang="ja-JP" altLang="ja-JP" sz="1100" b="0" i="0" baseline="0">
              <a:solidFill>
                <a:schemeClr val="dk1"/>
              </a:solidFill>
              <a:effectLst/>
              <a:latin typeface="+mn-lt"/>
              <a:ea typeface="+mn-ea"/>
              <a:cs typeface="+mn-cs"/>
            </a:rPr>
            <a:t>が多いことから類似団体平均を上回っているが、定員管理適正化計画の取組により人口減少が続くなか、</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ea"/>
              <a:ea typeface="+mn-ea"/>
              <a:cs typeface="+mn-cs"/>
            </a:rPr>
            <a:t>0.18</a:t>
          </a:r>
          <a:r>
            <a:rPr lang="ja-JP" altLang="ja-JP" sz="1100" b="0" i="0" baseline="0">
              <a:solidFill>
                <a:schemeClr val="dk1"/>
              </a:solidFill>
              <a:effectLst/>
              <a:latin typeface="+mn-lt"/>
              <a:ea typeface="+mn-ea"/>
              <a:cs typeface="+mn-cs"/>
            </a:rPr>
            <a:t>ポイント改善されている。</a:t>
          </a:r>
          <a:endParaRPr lang="ja-JP" altLang="ja-JP" sz="1400">
            <a:effectLst/>
          </a:endParaRPr>
        </a:p>
        <a:p>
          <a:pPr rtl="0"/>
          <a:r>
            <a:rPr lang="ja-JP" altLang="ja-JP" sz="1100" b="0" i="0" baseline="0">
              <a:solidFill>
                <a:schemeClr val="dk1"/>
              </a:solidFill>
              <a:effectLst/>
              <a:latin typeface="+mn-lt"/>
              <a:ea typeface="+mn-ea"/>
              <a:cs typeface="+mn-cs"/>
            </a:rPr>
            <a:t>　依然として類似団体平均とは大きな差があるが、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ea"/>
              <a:ea typeface="+mn-ea"/>
              <a:cs typeface="+mn-cs"/>
            </a:rPr>
            <a:t>28</a:t>
          </a:r>
          <a:r>
            <a:rPr lang="ja-JP" altLang="en-US" sz="1100" b="0" i="0" baseline="0">
              <a:solidFill>
                <a:schemeClr val="dk1"/>
              </a:solidFill>
              <a:effectLst/>
              <a:latin typeface="+mn-lt"/>
              <a:ea typeface="+mn-ea"/>
              <a:cs typeface="+mn-cs"/>
            </a:rPr>
            <a:t>年度には</a:t>
          </a:r>
          <a:r>
            <a:rPr lang="ja-JP" altLang="ja-JP" sz="1100" b="0" i="0" baseline="0">
              <a:solidFill>
                <a:schemeClr val="dk1"/>
              </a:solidFill>
              <a:effectLst/>
              <a:latin typeface="+mn-lt"/>
              <a:ea typeface="+mn-ea"/>
              <a:cs typeface="+mn-cs"/>
            </a:rPr>
            <a:t>保育園</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民営化</a:t>
          </a:r>
          <a:r>
            <a:rPr lang="ja-JP" altLang="en-US" sz="1100" b="0" i="0" baseline="0">
              <a:solidFill>
                <a:schemeClr val="dk1"/>
              </a:solidFill>
              <a:effectLst/>
              <a:latin typeface="+mn-lt"/>
              <a:ea typeface="+mn-ea"/>
              <a:cs typeface="+mn-cs"/>
            </a:rPr>
            <a:t>されることから</a:t>
          </a:r>
          <a:r>
            <a:rPr lang="ja-JP" altLang="ja-JP" sz="1100" b="0" i="0" baseline="0">
              <a:solidFill>
                <a:schemeClr val="dk1"/>
              </a:solidFill>
              <a:effectLst/>
              <a:latin typeface="+mn-lt"/>
              <a:ea typeface="+mn-ea"/>
              <a:cs typeface="+mn-cs"/>
            </a:rPr>
            <a:t>、さらなる適正化</a:t>
          </a:r>
          <a:r>
            <a:rPr lang="ja-JP" altLang="en-US" sz="1100" b="0" i="0" baseline="0">
              <a:solidFill>
                <a:schemeClr val="dk1"/>
              </a:solidFill>
              <a:effectLst/>
              <a:latin typeface="+mn-lt"/>
              <a:ea typeface="+mn-ea"/>
              <a:cs typeface="+mn-cs"/>
            </a:rPr>
            <a:t>が見込まれる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126698</xdr:rowOff>
    </xdr:from>
    <xdr:to>
      <xdr:col>24</xdr:col>
      <xdr:colOff>558800</xdr:colOff>
      <xdr:row>64</xdr:row>
      <xdr:rowOff>147380</xdr:rowOff>
    </xdr:to>
    <xdr:cxnSp macro="">
      <xdr:nvCxnSpPr>
        <xdr:cNvPr id="317" name="直線コネクタ 316"/>
        <xdr:cNvCxnSpPr/>
      </xdr:nvCxnSpPr>
      <xdr:spPr>
        <a:xfrm flipV="1">
          <a:off x="16179800" y="1109949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147380</xdr:rowOff>
    </xdr:from>
    <xdr:to>
      <xdr:col>23</xdr:col>
      <xdr:colOff>406400</xdr:colOff>
      <xdr:row>65</xdr:row>
      <xdr:rowOff>18445</xdr:rowOff>
    </xdr:to>
    <xdr:cxnSp macro="">
      <xdr:nvCxnSpPr>
        <xdr:cNvPr id="320" name="直線コネクタ 319"/>
        <xdr:cNvCxnSpPr/>
      </xdr:nvCxnSpPr>
      <xdr:spPr>
        <a:xfrm flipV="1">
          <a:off x="15290800" y="1112018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18445</xdr:rowOff>
    </xdr:from>
    <xdr:to>
      <xdr:col>22</xdr:col>
      <xdr:colOff>203200</xdr:colOff>
      <xdr:row>65</xdr:row>
      <xdr:rowOff>60960</xdr:rowOff>
    </xdr:to>
    <xdr:cxnSp macro="">
      <xdr:nvCxnSpPr>
        <xdr:cNvPr id="323" name="直線コネクタ 322"/>
        <xdr:cNvCxnSpPr/>
      </xdr:nvCxnSpPr>
      <xdr:spPr>
        <a:xfrm flipV="1">
          <a:off x="14401800" y="1116269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60960</xdr:rowOff>
    </xdr:from>
    <xdr:to>
      <xdr:col>21</xdr:col>
      <xdr:colOff>0</xdr:colOff>
      <xdr:row>65</xdr:row>
      <xdr:rowOff>117263</xdr:rowOff>
    </xdr:to>
    <xdr:cxnSp macro="">
      <xdr:nvCxnSpPr>
        <xdr:cNvPr id="326" name="直線コネクタ 325"/>
        <xdr:cNvCxnSpPr/>
      </xdr:nvCxnSpPr>
      <xdr:spPr>
        <a:xfrm flipV="1">
          <a:off x="13512800" y="112052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75898</xdr:rowOff>
    </xdr:from>
    <xdr:to>
      <xdr:col>24</xdr:col>
      <xdr:colOff>609600</xdr:colOff>
      <xdr:row>65</xdr:row>
      <xdr:rowOff>6048</xdr:rowOff>
    </xdr:to>
    <xdr:sp macro="" textlink="">
      <xdr:nvSpPr>
        <xdr:cNvPr id="336" name="円/楕円 335"/>
        <xdr:cNvSpPr/>
      </xdr:nvSpPr>
      <xdr:spPr>
        <a:xfrm>
          <a:off x="169672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47975</xdr:rowOff>
    </xdr:from>
    <xdr:ext cx="762000" cy="259045"/>
    <xdr:sp macro="" textlink="">
      <xdr:nvSpPr>
        <xdr:cNvPr id="337" name="定員管理の状況該当値テキスト"/>
        <xdr:cNvSpPr txBox="1"/>
      </xdr:nvSpPr>
      <xdr:spPr>
        <a:xfrm>
          <a:off x="17106900" y="110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96580</xdr:rowOff>
    </xdr:from>
    <xdr:to>
      <xdr:col>23</xdr:col>
      <xdr:colOff>457200</xdr:colOff>
      <xdr:row>65</xdr:row>
      <xdr:rowOff>26730</xdr:rowOff>
    </xdr:to>
    <xdr:sp macro="" textlink="">
      <xdr:nvSpPr>
        <xdr:cNvPr id="338" name="円/楕円 337"/>
        <xdr:cNvSpPr/>
      </xdr:nvSpPr>
      <xdr:spPr>
        <a:xfrm>
          <a:off x="16129000" y="110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11507</xdr:rowOff>
    </xdr:from>
    <xdr:ext cx="736600" cy="259045"/>
    <xdr:sp macro="" textlink="">
      <xdr:nvSpPr>
        <xdr:cNvPr id="339" name="テキスト ボックス 338"/>
        <xdr:cNvSpPr txBox="1"/>
      </xdr:nvSpPr>
      <xdr:spPr>
        <a:xfrm>
          <a:off x="15798800" y="111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139095</xdr:rowOff>
    </xdr:from>
    <xdr:to>
      <xdr:col>22</xdr:col>
      <xdr:colOff>254000</xdr:colOff>
      <xdr:row>65</xdr:row>
      <xdr:rowOff>69245</xdr:rowOff>
    </xdr:to>
    <xdr:sp macro="" textlink="">
      <xdr:nvSpPr>
        <xdr:cNvPr id="340" name="円/楕円 339"/>
        <xdr:cNvSpPr/>
      </xdr:nvSpPr>
      <xdr:spPr>
        <a:xfrm>
          <a:off x="15240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54022</xdr:rowOff>
    </xdr:from>
    <xdr:ext cx="762000" cy="259045"/>
    <xdr:sp macro="" textlink="">
      <xdr:nvSpPr>
        <xdr:cNvPr id="341" name="テキスト ボックス 340"/>
        <xdr:cNvSpPr txBox="1"/>
      </xdr:nvSpPr>
      <xdr:spPr>
        <a:xfrm>
          <a:off x="14909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10160</xdr:rowOff>
    </xdr:from>
    <xdr:to>
      <xdr:col>21</xdr:col>
      <xdr:colOff>50800</xdr:colOff>
      <xdr:row>65</xdr:row>
      <xdr:rowOff>111760</xdr:rowOff>
    </xdr:to>
    <xdr:sp macro="" textlink="">
      <xdr:nvSpPr>
        <xdr:cNvPr id="342" name="円/楕円 341"/>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96537</xdr:rowOff>
    </xdr:from>
    <xdr:ext cx="762000" cy="259045"/>
    <xdr:sp macro="" textlink="">
      <xdr:nvSpPr>
        <xdr:cNvPr id="343" name="テキスト ボックス 342"/>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66463</xdr:rowOff>
    </xdr:from>
    <xdr:to>
      <xdr:col>19</xdr:col>
      <xdr:colOff>533400</xdr:colOff>
      <xdr:row>65</xdr:row>
      <xdr:rowOff>168063</xdr:rowOff>
    </xdr:to>
    <xdr:sp macro="" textlink="">
      <xdr:nvSpPr>
        <xdr:cNvPr id="344" name="円/楕円 343"/>
        <xdr:cNvSpPr/>
      </xdr:nvSpPr>
      <xdr:spPr>
        <a:xfrm>
          <a:off x="13462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152840</xdr:rowOff>
    </xdr:from>
    <xdr:ext cx="762000" cy="259045"/>
    <xdr:sp macro="" textlink="">
      <xdr:nvSpPr>
        <xdr:cNvPr id="345" name="テキスト ボックス 344"/>
        <xdr:cNvSpPr txBox="1"/>
      </xdr:nvSpPr>
      <xdr:spPr>
        <a:xfrm>
          <a:off x="13131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市債発行の抑制により</a:t>
          </a:r>
          <a:r>
            <a:rPr lang="ja-JP" altLang="ja-JP" sz="1100" b="0" i="0" baseline="0">
              <a:solidFill>
                <a:schemeClr val="dk1"/>
              </a:solidFill>
              <a:effectLst/>
              <a:latin typeface="+mn-lt"/>
              <a:ea typeface="+mn-ea"/>
              <a:cs typeface="+mn-cs"/>
            </a:rPr>
            <a:t>元利償還金のピークを迎え</a:t>
          </a:r>
          <a:r>
            <a:rPr lang="ja-JP" altLang="en-US" sz="1100" b="0" i="0" baseline="0">
              <a:solidFill>
                <a:schemeClr val="dk1"/>
              </a:solidFill>
              <a:effectLst/>
              <a:latin typeface="+mn-lt"/>
              <a:ea typeface="+mn-ea"/>
              <a:cs typeface="+mn-cs"/>
            </a:rPr>
            <a:t>た平成</a:t>
          </a:r>
          <a:r>
            <a:rPr lang="en-US" altLang="ja-JP" sz="1100" b="0" i="0" baseline="0">
              <a:solidFill>
                <a:schemeClr val="dk1"/>
              </a:solidFill>
              <a:effectLst/>
              <a:latin typeface="+mj-ea"/>
              <a:ea typeface="+mj-ea"/>
              <a:cs typeface="+mn-cs"/>
            </a:rPr>
            <a:t>23</a:t>
          </a:r>
          <a:r>
            <a:rPr lang="ja-JP" altLang="en-US" sz="1100" b="0" i="0" baseline="0">
              <a:solidFill>
                <a:schemeClr val="dk1"/>
              </a:solidFill>
              <a:effectLst/>
              <a:latin typeface="+mn-lt"/>
              <a:ea typeface="+mn-ea"/>
              <a:cs typeface="+mn-cs"/>
            </a:rPr>
            <a:t>年度以降は徐々に改善されており、平成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a:t>
          </a:r>
          <a:r>
            <a:rPr lang="ja-JP" altLang="en-US" sz="1100" b="0" i="0" baseline="0">
              <a:solidFill>
                <a:schemeClr val="dk1"/>
              </a:solidFill>
              <a:effectLst/>
              <a:latin typeface="+mn-lt"/>
              <a:ea typeface="+mn-ea"/>
              <a:cs typeface="+mn-cs"/>
            </a:rPr>
            <a:t>も前</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ea"/>
              <a:ea typeface="+mn-ea"/>
              <a:cs typeface="+mn-cs"/>
            </a:rPr>
            <a:t>1.9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下回っているものの</a:t>
          </a:r>
          <a:r>
            <a:rPr lang="ja-JP" altLang="ja-JP" sz="1100" b="0" i="0" baseline="0">
              <a:solidFill>
                <a:schemeClr val="dk1"/>
              </a:solidFill>
              <a:effectLst/>
              <a:latin typeface="+mn-lt"/>
              <a:ea typeface="+mn-ea"/>
              <a:cs typeface="+mn-cs"/>
            </a:rPr>
            <a:t>、依然として類似団体平均よりも高い状況にある。また、地方債発行を伴う</a:t>
          </a:r>
          <a:r>
            <a:rPr lang="ja-JP" altLang="en-US" sz="1100" b="0" i="0" baseline="0">
              <a:solidFill>
                <a:schemeClr val="dk1"/>
              </a:solidFill>
              <a:effectLst/>
              <a:latin typeface="+mn-lt"/>
              <a:ea typeface="+mn-ea"/>
              <a:cs typeface="+mn-cs"/>
            </a:rPr>
            <a:t>大規模な</a:t>
          </a:r>
          <a:r>
            <a:rPr lang="ja-JP" altLang="ja-JP" sz="1100" b="0" i="0" baseline="0">
              <a:solidFill>
                <a:schemeClr val="dk1"/>
              </a:solidFill>
              <a:effectLst/>
              <a:latin typeface="+mn-lt"/>
              <a:ea typeface="+mn-ea"/>
              <a:cs typeface="+mn-cs"/>
            </a:rPr>
            <a:t>投資計画として新庁舎建設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も検討しているため、引き続き公共事業等の適債事業は精査を重ね比率の低下に努める。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62103</xdr:rowOff>
    </xdr:from>
    <xdr:to>
      <xdr:col>24</xdr:col>
      <xdr:colOff>558800</xdr:colOff>
      <xdr:row>38</xdr:row>
      <xdr:rowOff>107950</xdr:rowOff>
    </xdr:to>
    <xdr:cxnSp macro="">
      <xdr:nvCxnSpPr>
        <xdr:cNvPr id="377" name="直線コネクタ 376"/>
        <xdr:cNvCxnSpPr/>
      </xdr:nvCxnSpPr>
      <xdr:spPr>
        <a:xfrm flipV="1">
          <a:off x="16179800" y="6577203"/>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144145</xdr:rowOff>
    </xdr:to>
    <xdr:cxnSp macro="">
      <xdr:nvCxnSpPr>
        <xdr:cNvPr id="380" name="直線コネクタ 379"/>
        <xdr:cNvCxnSpPr/>
      </xdr:nvCxnSpPr>
      <xdr:spPr>
        <a:xfrm flipV="1">
          <a:off x="15290800" y="6623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144145</xdr:rowOff>
    </xdr:from>
    <xdr:to>
      <xdr:col>22</xdr:col>
      <xdr:colOff>203200</xdr:colOff>
      <xdr:row>39</xdr:row>
      <xdr:rowOff>6477</xdr:rowOff>
    </xdr:to>
    <xdr:cxnSp macro="">
      <xdr:nvCxnSpPr>
        <xdr:cNvPr id="383" name="直線コネクタ 382"/>
        <xdr:cNvCxnSpPr/>
      </xdr:nvCxnSpPr>
      <xdr:spPr>
        <a:xfrm flipV="1">
          <a:off x="14401800" y="665924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6477</xdr:rowOff>
    </xdr:from>
    <xdr:to>
      <xdr:col>21</xdr:col>
      <xdr:colOff>0</xdr:colOff>
      <xdr:row>39</xdr:row>
      <xdr:rowOff>37846</xdr:rowOff>
    </xdr:to>
    <xdr:cxnSp macro="">
      <xdr:nvCxnSpPr>
        <xdr:cNvPr id="386" name="直線コネクタ 385"/>
        <xdr:cNvCxnSpPr/>
      </xdr:nvCxnSpPr>
      <xdr:spPr>
        <a:xfrm flipV="1">
          <a:off x="13512800" y="669302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11303</xdr:rowOff>
    </xdr:from>
    <xdr:to>
      <xdr:col>24</xdr:col>
      <xdr:colOff>609600</xdr:colOff>
      <xdr:row>38</xdr:row>
      <xdr:rowOff>112903</xdr:rowOff>
    </xdr:to>
    <xdr:sp macro="" textlink="">
      <xdr:nvSpPr>
        <xdr:cNvPr id="396" name="円/楕円 395"/>
        <xdr:cNvSpPr/>
      </xdr:nvSpPr>
      <xdr:spPr>
        <a:xfrm>
          <a:off x="16967200" y="65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154830</xdr:rowOff>
    </xdr:from>
    <xdr:ext cx="762000" cy="259045"/>
    <xdr:sp macro="" textlink="">
      <xdr:nvSpPr>
        <xdr:cNvPr id="397" name="公債費負担の状況該当値テキスト"/>
        <xdr:cNvSpPr txBox="1"/>
      </xdr:nvSpPr>
      <xdr:spPr>
        <a:xfrm>
          <a:off x="17106900" y="649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98" name="円/楕円 397"/>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143527</xdr:rowOff>
    </xdr:from>
    <xdr:ext cx="736600" cy="259045"/>
    <xdr:sp macro="" textlink="">
      <xdr:nvSpPr>
        <xdr:cNvPr id="399" name="テキスト ボックス 398"/>
        <xdr:cNvSpPr txBox="1"/>
      </xdr:nvSpPr>
      <xdr:spPr>
        <a:xfrm>
          <a:off x="15798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93345</xdr:rowOff>
    </xdr:from>
    <xdr:to>
      <xdr:col>22</xdr:col>
      <xdr:colOff>254000</xdr:colOff>
      <xdr:row>39</xdr:row>
      <xdr:rowOff>23495</xdr:rowOff>
    </xdr:to>
    <xdr:sp macro="" textlink="">
      <xdr:nvSpPr>
        <xdr:cNvPr id="400" name="円/楕円 399"/>
        <xdr:cNvSpPr/>
      </xdr:nvSpPr>
      <xdr:spPr>
        <a:xfrm>
          <a:off x="15240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8272</xdr:rowOff>
    </xdr:from>
    <xdr:ext cx="762000" cy="259045"/>
    <xdr:sp macro="" textlink="">
      <xdr:nvSpPr>
        <xdr:cNvPr id="401" name="テキスト ボックス 400"/>
        <xdr:cNvSpPr txBox="1"/>
      </xdr:nvSpPr>
      <xdr:spPr>
        <a:xfrm>
          <a:off x="14909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127127</xdr:rowOff>
    </xdr:from>
    <xdr:to>
      <xdr:col>21</xdr:col>
      <xdr:colOff>50800</xdr:colOff>
      <xdr:row>39</xdr:row>
      <xdr:rowOff>57277</xdr:rowOff>
    </xdr:to>
    <xdr:sp macro="" textlink="">
      <xdr:nvSpPr>
        <xdr:cNvPr id="402" name="円/楕円 401"/>
        <xdr:cNvSpPr/>
      </xdr:nvSpPr>
      <xdr:spPr>
        <a:xfrm>
          <a:off x="14351000" y="66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42054</xdr:rowOff>
    </xdr:from>
    <xdr:ext cx="762000" cy="259045"/>
    <xdr:sp macro="" textlink="">
      <xdr:nvSpPr>
        <xdr:cNvPr id="403" name="テキスト ボックス 402"/>
        <xdr:cNvSpPr txBox="1"/>
      </xdr:nvSpPr>
      <xdr:spPr>
        <a:xfrm>
          <a:off x="14020800" y="672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158496</xdr:rowOff>
    </xdr:from>
    <xdr:to>
      <xdr:col>19</xdr:col>
      <xdr:colOff>533400</xdr:colOff>
      <xdr:row>39</xdr:row>
      <xdr:rowOff>88646</xdr:rowOff>
    </xdr:to>
    <xdr:sp macro="" textlink="">
      <xdr:nvSpPr>
        <xdr:cNvPr id="404" name="円/楕円 403"/>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73423</xdr:rowOff>
    </xdr:from>
    <xdr:ext cx="762000" cy="259045"/>
    <xdr:sp macro="" textlink="">
      <xdr:nvSpPr>
        <xdr:cNvPr id="405" name="テキスト ボックス 404"/>
        <xdr:cNvSpPr txBox="1"/>
      </xdr:nvSpPr>
      <xdr:spPr>
        <a:xfrm>
          <a:off x="1313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昨年度と比べると</a:t>
          </a:r>
          <a:r>
            <a:rPr lang="en-US" altLang="ja-JP" sz="1100" b="0" i="0" baseline="0">
              <a:solidFill>
                <a:schemeClr val="dk1"/>
              </a:solidFill>
              <a:effectLst/>
              <a:latin typeface="+mn-ea"/>
              <a:ea typeface="+mn-ea"/>
              <a:cs typeface="+mn-cs"/>
            </a:rPr>
            <a:t>14.9</a:t>
          </a:r>
          <a:r>
            <a:rPr lang="ja-JP" altLang="ja-JP" sz="1100" b="0" i="0" baseline="0">
              <a:solidFill>
                <a:schemeClr val="dk1"/>
              </a:solidFill>
              <a:effectLst/>
              <a:latin typeface="+mn-ea"/>
              <a:ea typeface="+mn-ea"/>
              <a:cs typeface="+mn-cs"/>
            </a:rPr>
            <a:t>ポイント向上しているが、類似団体平均と比べると地方債現在高の影響により</a:t>
          </a:r>
          <a:r>
            <a:rPr lang="en-US" altLang="ja-JP" sz="1100" b="0" i="0" baseline="0">
              <a:solidFill>
                <a:schemeClr val="dk1"/>
              </a:solidFill>
              <a:effectLst/>
              <a:latin typeface="+mn-ea"/>
              <a:ea typeface="+mn-ea"/>
              <a:cs typeface="+mn-cs"/>
            </a:rPr>
            <a:t>25.7</a:t>
          </a:r>
          <a:r>
            <a:rPr lang="ja-JP" altLang="ja-JP" sz="1100" b="0" i="0" baseline="0">
              <a:solidFill>
                <a:schemeClr val="dk1"/>
              </a:solidFill>
              <a:effectLst/>
              <a:latin typeface="+mn-ea"/>
              <a:ea typeface="+mn-ea"/>
              <a:cs typeface="+mn-cs"/>
            </a:rPr>
            <a:t>ポイント上回っている状況である。</a:t>
          </a:r>
          <a:endParaRPr lang="ja-JP" altLang="ja-JP" sz="1400">
            <a:effectLst/>
            <a:latin typeface="+mn-ea"/>
            <a:ea typeface="+mn-ea"/>
          </a:endParaRPr>
        </a:p>
        <a:p>
          <a:pPr rtl="0"/>
          <a:r>
            <a:rPr lang="ja-JP" altLang="ja-JP" sz="1100" b="0" i="0" baseline="0">
              <a:solidFill>
                <a:schemeClr val="dk1"/>
              </a:solidFill>
              <a:effectLst/>
              <a:latin typeface="+mn-lt"/>
              <a:ea typeface="+mn-ea"/>
              <a:cs typeface="+mn-cs"/>
            </a:rPr>
            <a:t>　地方債現在高は平成</a:t>
          </a:r>
          <a:r>
            <a:rPr lang="en-US" altLang="ja-JP" sz="1100" b="0" i="0" baseline="0">
              <a:solidFill>
                <a:schemeClr val="dk1"/>
              </a:solidFill>
              <a:effectLst/>
              <a:latin typeface="+mn-ea"/>
              <a:ea typeface="+mn-ea"/>
              <a:cs typeface="+mn-cs"/>
            </a:rPr>
            <a:t>16</a:t>
          </a:r>
          <a:r>
            <a:rPr lang="ja-JP" altLang="ja-JP" sz="1100" b="0" i="0" baseline="0">
              <a:solidFill>
                <a:schemeClr val="dk1"/>
              </a:solidFill>
              <a:effectLst/>
              <a:latin typeface="+mn-lt"/>
              <a:ea typeface="+mn-ea"/>
              <a:cs typeface="+mn-cs"/>
            </a:rPr>
            <a:t>年度をピークに年々減少しているが、今後、地方債発行を伴う</a:t>
          </a:r>
          <a:r>
            <a:rPr lang="ja-JP" altLang="en-US" sz="1100" b="0" i="0" baseline="0">
              <a:solidFill>
                <a:schemeClr val="dk1"/>
              </a:solidFill>
              <a:effectLst/>
              <a:latin typeface="+mn-lt"/>
              <a:ea typeface="+mn-ea"/>
              <a:cs typeface="+mn-cs"/>
            </a:rPr>
            <a:t>大規模な</a:t>
          </a:r>
          <a:r>
            <a:rPr lang="ja-JP" altLang="ja-JP" sz="1100" b="0" i="0" baseline="0">
              <a:solidFill>
                <a:schemeClr val="dk1"/>
              </a:solidFill>
              <a:effectLst/>
              <a:latin typeface="+mn-lt"/>
              <a:ea typeface="+mn-ea"/>
              <a:cs typeface="+mn-cs"/>
            </a:rPr>
            <a:t>投資計画として新庁舎建設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も検討しているため、引き続きプライマリーバランスを黒字に保つことで財政の健全化に努め、事業精査による地方債発行の抑制を図る。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144304</xdr:rowOff>
    </xdr:from>
    <xdr:to>
      <xdr:col>24</xdr:col>
      <xdr:colOff>558800</xdr:colOff>
      <xdr:row>15</xdr:row>
      <xdr:rowOff>2815</xdr:rowOff>
    </xdr:to>
    <xdr:cxnSp macro="">
      <xdr:nvCxnSpPr>
        <xdr:cNvPr id="439" name="直線コネクタ 438"/>
        <xdr:cNvCxnSpPr/>
      </xdr:nvCxnSpPr>
      <xdr:spPr>
        <a:xfrm flipV="1">
          <a:off x="16179800" y="2544604"/>
          <a:ext cx="8382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2815</xdr:rowOff>
    </xdr:from>
    <xdr:to>
      <xdr:col>23</xdr:col>
      <xdr:colOff>406400</xdr:colOff>
      <xdr:row>15</xdr:row>
      <xdr:rowOff>21918</xdr:rowOff>
    </xdr:to>
    <xdr:cxnSp macro="">
      <xdr:nvCxnSpPr>
        <xdr:cNvPr id="442" name="直線コネクタ 441"/>
        <xdr:cNvCxnSpPr/>
      </xdr:nvCxnSpPr>
      <xdr:spPr>
        <a:xfrm flipV="1">
          <a:off x="15290800" y="2574565"/>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21918</xdr:rowOff>
    </xdr:from>
    <xdr:to>
      <xdr:col>22</xdr:col>
      <xdr:colOff>203200</xdr:colOff>
      <xdr:row>15</xdr:row>
      <xdr:rowOff>38206</xdr:rowOff>
    </xdr:to>
    <xdr:cxnSp macro="">
      <xdr:nvCxnSpPr>
        <xdr:cNvPr id="445" name="直線コネクタ 444"/>
        <xdr:cNvCxnSpPr/>
      </xdr:nvCxnSpPr>
      <xdr:spPr>
        <a:xfrm flipV="1">
          <a:off x="14401800" y="259366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38206</xdr:rowOff>
    </xdr:from>
    <xdr:to>
      <xdr:col>21</xdr:col>
      <xdr:colOff>0</xdr:colOff>
      <xdr:row>15</xdr:row>
      <xdr:rowOff>60124</xdr:rowOff>
    </xdr:to>
    <xdr:cxnSp macro="">
      <xdr:nvCxnSpPr>
        <xdr:cNvPr id="448" name="直線コネクタ 447"/>
        <xdr:cNvCxnSpPr/>
      </xdr:nvCxnSpPr>
      <xdr:spPr>
        <a:xfrm flipV="1">
          <a:off x="13512800" y="2609956"/>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93504</xdr:rowOff>
    </xdr:from>
    <xdr:to>
      <xdr:col>24</xdr:col>
      <xdr:colOff>609600</xdr:colOff>
      <xdr:row>15</xdr:row>
      <xdr:rowOff>23654</xdr:rowOff>
    </xdr:to>
    <xdr:sp macro="" textlink="">
      <xdr:nvSpPr>
        <xdr:cNvPr id="458" name="円/楕円 457"/>
        <xdr:cNvSpPr/>
      </xdr:nvSpPr>
      <xdr:spPr>
        <a:xfrm>
          <a:off x="16967200" y="24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65581</xdr:rowOff>
    </xdr:from>
    <xdr:ext cx="762000" cy="259045"/>
    <xdr:sp macro="" textlink="">
      <xdr:nvSpPr>
        <xdr:cNvPr id="459" name="将来負担の状況該当値テキスト"/>
        <xdr:cNvSpPr txBox="1"/>
      </xdr:nvSpPr>
      <xdr:spPr>
        <a:xfrm>
          <a:off x="17106900" y="246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123465</xdr:rowOff>
    </xdr:from>
    <xdr:to>
      <xdr:col>23</xdr:col>
      <xdr:colOff>457200</xdr:colOff>
      <xdr:row>15</xdr:row>
      <xdr:rowOff>53615</xdr:rowOff>
    </xdr:to>
    <xdr:sp macro="" textlink="">
      <xdr:nvSpPr>
        <xdr:cNvPr id="460" name="円/楕円 459"/>
        <xdr:cNvSpPr/>
      </xdr:nvSpPr>
      <xdr:spPr>
        <a:xfrm>
          <a:off x="16129000" y="25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38392</xdr:rowOff>
    </xdr:from>
    <xdr:ext cx="736600" cy="259045"/>
    <xdr:sp macro="" textlink="">
      <xdr:nvSpPr>
        <xdr:cNvPr id="461" name="テキスト ボックス 460"/>
        <xdr:cNvSpPr txBox="1"/>
      </xdr:nvSpPr>
      <xdr:spPr>
        <a:xfrm>
          <a:off x="15798800" y="261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142568</xdr:rowOff>
    </xdr:from>
    <xdr:to>
      <xdr:col>22</xdr:col>
      <xdr:colOff>254000</xdr:colOff>
      <xdr:row>15</xdr:row>
      <xdr:rowOff>72718</xdr:rowOff>
    </xdr:to>
    <xdr:sp macro="" textlink="">
      <xdr:nvSpPr>
        <xdr:cNvPr id="462" name="円/楕円 461"/>
        <xdr:cNvSpPr/>
      </xdr:nvSpPr>
      <xdr:spPr>
        <a:xfrm>
          <a:off x="15240000" y="25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57495</xdr:rowOff>
    </xdr:from>
    <xdr:ext cx="762000" cy="259045"/>
    <xdr:sp macro="" textlink="">
      <xdr:nvSpPr>
        <xdr:cNvPr id="463" name="テキスト ボックス 462"/>
        <xdr:cNvSpPr txBox="1"/>
      </xdr:nvSpPr>
      <xdr:spPr>
        <a:xfrm>
          <a:off x="14909800" y="26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158856</xdr:rowOff>
    </xdr:from>
    <xdr:to>
      <xdr:col>21</xdr:col>
      <xdr:colOff>50800</xdr:colOff>
      <xdr:row>15</xdr:row>
      <xdr:rowOff>89006</xdr:rowOff>
    </xdr:to>
    <xdr:sp macro="" textlink="">
      <xdr:nvSpPr>
        <xdr:cNvPr id="464" name="円/楕円 463"/>
        <xdr:cNvSpPr/>
      </xdr:nvSpPr>
      <xdr:spPr>
        <a:xfrm>
          <a:off x="14351000" y="25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73783</xdr:rowOff>
    </xdr:from>
    <xdr:ext cx="762000" cy="259045"/>
    <xdr:sp macro="" textlink="">
      <xdr:nvSpPr>
        <xdr:cNvPr id="465" name="テキスト ボックス 464"/>
        <xdr:cNvSpPr txBox="1"/>
      </xdr:nvSpPr>
      <xdr:spPr>
        <a:xfrm>
          <a:off x="14020800" y="264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9324</xdr:rowOff>
    </xdr:from>
    <xdr:to>
      <xdr:col>19</xdr:col>
      <xdr:colOff>533400</xdr:colOff>
      <xdr:row>15</xdr:row>
      <xdr:rowOff>110924</xdr:rowOff>
    </xdr:to>
    <xdr:sp macro="" textlink="">
      <xdr:nvSpPr>
        <xdr:cNvPr id="466" name="円/楕円 465"/>
        <xdr:cNvSpPr/>
      </xdr:nvSpPr>
      <xdr:spPr>
        <a:xfrm>
          <a:off x="13462000" y="25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95701</xdr:rowOff>
    </xdr:from>
    <xdr:ext cx="762000" cy="259045"/>
    <xdr:sp macro="" textlink="">
      <xdr:nvSpPr>
        <xdr:cNvPr id="467" name="テキスト ボックス 466"/>
        <xdr:cNvSpPr txBox="1"/>
      </xdr:nvSpPr>
      <xdr:spPr>
        <a:xfrm>
          <a:off x="13131800" y="266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28,604
28,518
1,093.56
19,267,011
18,771,830
375,133
12,643,592
20,830,001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86.5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j-ea"/>
              <a:ea typeface="+mj-ea"/>
              <a:cs typeface="+mn-cs"/>
            </a:rPr>
            <a:t>　定員管理適正化計画の継続した取組により前年度を</a:t>
          </a:r>
          <a:r>
            <a:rPr lang="en-US" altLang="ja-JP" sz="1100" b="0" i="0" baseline="0">
              <a:solidFill>
                <a:schemeClr val="dk1"/>
              </a:solidFill>
              <a:effectLst/>
              <a:latin typeface="+mj-ea"/>
              <a:ea typeface="+mj-ea"/>
              <a:cs typeface="+mn-cs"/>
            </a:rPr>
            <a:t>0.7</a:t>
          </a:r>
          <a:r>
            <a:rPr lang="ja-JP" altLang="ja-JP" sz="1100" b="0" i="0" baseline="0">
              <a:solidFill>
                <a:schemeClr val="dk1"/>
              </a:solidFill>
              <a:effectLst/>
              <a:latin typeface="+mj-ea"/>
              <a:ea typeface="+mj-ea"/>
              <a:cs typeface="+mn-cs"/>
            </a:rPr>
            <a:t>ポイント下回った。平成</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j-ea"/>
              <a:ea typeface="+mj-ea"/>
              <a:cs typeface="+mn-cs"/>
            </a:rPr>
            <a:t>年度の職員数は前年度から減となっている。現段階で、定員管理適正化計画の目標値以上の減となっているが、類似団体平均を</a:t>
          </a:r>
          <a:r>
            <a:rPr lang="en-US" altLang="ja-JP" sz="1100" b="0" i="0" baseline="0">
              <a:solidFill>
                <a:schemeClr val="dk1"/>
              </a:solidFill>
              <a:effectLst/>
              <a:latin typeface="+mj-ea"/>
              <a:ea typeface="+mj-ea"/>
              <a:cs typeface="+mn-cs"/>
            </a:rPr>
            <a:t>1.2</a:t>
          </a:r>
          <a:r>
            <a:rPr lang="ja-JP" altLang="ja-JP" sz="1100" b="0" i="0" baseline="0">
              <a:solidFill>
                <a:schemeClr val="dk1"/>
              </a:solidFill>
              <a:effectLst/>
              <a:latin typeface="+mj-ea"/>
              <a:ea typeface="+mj-ea"/>
              <a:cs typeface="+mn-cs"/>
            </a:rPr>
            <a:t>ポイント上回っているため、</a:t>
          </a:r>
          <a:r>
            <a:rPr lang="ja-JP" altLang="en-US" sz="1100" b="0" i="0" baseline="0">
              <a:solidFill>
                <a:schemeClr val="dk1"/>
              </a:solidFill>
              <a:effectLst/>
              <a:latin typeface="+mj-ea"/>
              <a:ea typeface="+mj-ea"/>
              <a:cs typeface="+mn-cs"/>
            </a:rPr>
            <a:t>第３次定員管理適正化計画に基づき、</a:t>
          </a:r>
          <a:r>
            <a:rPr lang="ja-JP" altLang="ja-JP" sz="1100" b="0" i="0" baseline="0">
              <a:solidFill>
                <a:schemeClr val="dk1"/>
              </a:solidFill>
              <a:effectLst/>
              <a:latin typeface="+mj-ea"/>
              <a:ea typeface="+mj-ea"/>
              <a:cs typeface="+mn-cs"/>
            </a:rPr>
            <a:t>引き続き人件費の削減に努める。</a:t>
          </a:r>
          <a:endParaRPr lang="ja-JP" altLang="ja-JP" sz="14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123190</xdr:rowOff>
    </xdr:to>
    <xdr:cxnSp macro="">
      <xdr:nvCxnSpPr>
        <xdr:cNvPr id="64" name="直線コネクタ 63"/>
        <xdr:cNvCxnSpPr/>
      </xdr:nvCxnSpPr>
      <xdr:spPr>
        <a:xfrm flipV="1">
          <a:off x="3987800" y="641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20320</xdr:rowOff>
    </xdr:to>
    <xdr:cxnSp macro="">
      <xdr:nvCxnSpPr>
        <xdr:cNvPr id="67" name="直線コネクタ 66"/>
        <xdr:cNvCxnSpPr/>
      </xdr:nvCxnSpPr>
      <xdr:spPr>
        <a:xfrm flipV="1">
          <a:off x="3098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111760</xdr:rowOff>
    </xdr:to>
    <xdr:cxnSp macro="">
      <xdr:nvCxnSpPr>
        <xdr:cNvPr id="70" name="直線コネクタ 69"/>
        <xdr:cNvCxnSpPr/>
      </xdr:nvCxnSpPr>
      <xdr:spPr>
        <a:xfrm flipV="1">
          <a:off x="2209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111760</xdr:rowOff>
    </xdr:to>
    <xdr:cxnSp macro="">
      <xdr:nvCxnSpPr>
        <xdr:cNvPr id="73" name="直線コネクタ 72"/>
        <xdr:cNvCxnSpPr/>
      </xdr:nvCxnSpPr>
      <xdr:spPr>
        <a:xfrm>
          <a:off x="1320800" y="655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5" name="円/楕円 84"/>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6" name="テキスト ボックス 85"/>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7" name="円/楕円 86"/>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55897</xdr:rowOff>
    </xdr:from>
    <xdr:ext cx="762000" cy="259045"/>
    <xdr:sp macro="" textlink="">
      <xdr:nvSpPr>
        <xdr:cNvPr id="88" name="テキスト ボックス 87"/>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89" name="円/楕円 88"/>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0" name="テキスト ボックス 89"/>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1" name="円/楕円 90"/>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2" name="テキスト ボックス 91"/>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し尿処理施設やごみ処理場の管理運営委託費の増や</a:t>
          </a:r>
          <a:r>
            <a:rPr lang="ja-JP" altLang="en-US" sz="1100" b="0" i="0" baseline="0">
              <a:solidFill>
                <a:schemeClr val="dk1"/>
              </a:solidFill>
              <a:effectLst/>
              <a:latin typeface="+mn-lt"/>
              <a:ea typeface="+mn-ea"/>
              <a:cs typeface="+mn-cs"/>
            </a:rPr>
            <a:t>除雪機械修繕料の</a:t>
          </a:r>
          <a:r>
            <a:rPr lang="ja-JP" altLang="ja-JP" sz="1100" b="0" i="0" baseline="0">
              <a:solidFill>
                <a:schemeClr val="dk1"/>
              </a:solidFill>
              <a:effectLst/>
              <a:latin typeface="+mn-lt"/>
              <a:ea typeface="+mn-ea"/>
              <a:cs typeface="+mn-cs"/>
            </a:rPr>
            <a:t>増もあり前年度</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ea"/>
              <a:ea typeface="+mn-ea"/>
              <a:cs typeface="+mn-cs"/>
            </a:rPr>
            <a:t>1.8</a:t>
          </a:r>
          <a:r>
            <a:rPr lang="ja-JP" altLang="en-US" sz="1100" b="0" i="0" baseline="0">
              <a:solidFill>
                <a:schemeClr val="dk1"/>
              </a:solidFill>
              <a:effectLst/>
              <a:latin typeface="+mn-lt"/>
              <a:ea typeface="+mn-ea"/>
              <a:cs typeface="+mn-cs"/>
            </a:rPr>
            <a:t>ポイント上回っている</a:t>
          </a:r>
          <a:r>
            <a:rPr lang="ja-JP" altLang="ja-JP" sz="1100" b="0" i="0" baseline="0">
              <a:solidFill>
                <a:schemeClr val="dk1"/>
              </a:solidFill>
              <a:effectLst/>
              <a:latin typeface="+mn-lt"/>
              <a:ea typeface="+mn-ea"/>
              <a:cs typeface="+mn-cs"/>
            </a:rPr>
            <a:t>。今後も消費税率引上げなどが見込まれることから行財政改革による</a:t>
          </a:r>
          <a:r>
            <a:rPr lang="ja-JP" altLang="en-US" sz="1100" b="0" i="0" baseline="0">
              <a:solidFill>
                <a:schemeClr val="dk1"/>
              </a:solidFill>
              <a:effectLst/>
              <a:latin typeface="+mn-lt"/>
              <a:ea typeface="+mn-ea"/>
              <a:cs typeface="+mn-cs"/>
            </a:rPr>
            <a:t>一層の</a:t>
          </a:r>
          <a:r>
            <a:rPr lang="ja-JP" altLang="ja-JP" sz="1100" b="0" i="0" baseline="0">
              <a:solidFill>
                <a:schemeClr val="dk1"/>
              </a:solidFill>
              <a:effectLst/>
              <a:latin typeface="+mn-lt"/>
              <a:ea typeface="+mn-ea"/>
              <a:cs typeface="+mn-cs"/>
            </a:rPr>
            <a:t>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132443</xdr:rowOff>
    </xdr:to>
    <xdr:cxnSp macro="">
      <xdr:nvCxnSpPr>
        <xdr:cNvPr id="127" name="直線コネクタ 126"/>
        <xdr:cNvCxnSpPr/>
      </xdr:nvCxnSpPr>
      <xdr:spPr>
        <a:xfrm>
          <a:off x="15671800" y="26797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107950</xdr:rowOff>
    </xdr:to>
    <xdr:cxnSp macro="">
      <xdr:nvCxnSpPr>
        <xdr:cNvPr id="130" name="直線コネクタ 129"/>
        <xdr:cNvCxnSpPr/>
      </xdr:nvCxnSpPr>
      <xdr:spPr>
        <a:xfrm>
          <a:off x="14782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78014</xdr:rowOff>
    </xdr:to>
    <xdr:cxnSp macro="">
      <xdr:nvCxnSpPr>
        <xdr:cNvPr id="133" name="直線コネクタ 132"/>
        <xdr:cNvCxnSpPr/>
      </xdr:nvCxnSpPr>
      <xdr:spPr>
        <a:xfrm flipV="1">
          <a:off x="13893800" y="2679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78014</xdr:rowOff>
    </xdr:to>
    <xdr:cxnSp macro="">
      <xdr:nvCxnSpPr>
        <xdr:cNvPr id="136" name="直線コネクタ 135"/>
        <xdr:cNvCxnSpPr/>
      </xdr:nvCxnSpPr>
      <xdr:spPr>
        <a:xfrm>
          <a:off x="13004800" y="2755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6" name="円/楕円 145"/>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98170</xdr:rowOff>
    </xdr:from>
    <xdr:ext cx="762000" cy="259045"/>
    <xdr:sp macro="" textlink="">
      <xdr:nvSpPr>
        <xdr:cNvPr id="147"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2" name="円/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4" name="円/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5" name="テキスト ボックス 15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障害者自立支援給付費のサービス受給者の増、生活保護費の増のほか</a:t>
          </a:r>
          <a:r>
            <a:rPr lang="ja-JP" altLang="en-US" sz="1100" b="0" i="0" baseline="0">
              <a:solidFill>
                <a:schemeClr val="dk1"/>
              </a:solidFill>
              <a:effectLst/>
              <a:latin typeface="+mn-ea"/>
              <a:ea typeface="+mn-ea"/>
              <a:cs typeface="+mn-cs"/>
            </a:rPr>
            <a:t>臨時福祉給付金の</a:t>
          </a:r>
          <a:r>
            <a:rPr lang="ja-JP" altLang="ja-JP" sz="1100" b="0" i="0" baseline="0">
              <a:solidFill>
                <a:schemeClr val="dk1"/>
              </a:solidFill>
              <a:effectLst/>
              <a:latin typeface="+mn-ea"/>
              <a:ea typeface="+mn-ea"/>
              <a:cs typeface="+mn-cs"/>
            </a:rPr>
            <a:t>増もあり全体として</a:t>
          </a:r>
          <a:r>
            <a:rPr lang="ja-JP" altLang="en-US" sz="1100" b="0" i="0" baseline="0">
              <a:solidFill>
                <a:schemeClr val="dk1"/>
              </a:solidFill>
              <a:effectLst/>
              <a:latin typeface="+mn-ea"/>
              <a:ea typeface="+mn-ea"/>
              <a:cs typeface="+mn-cs"/>
            </a:rPr>
            <a:t>前年度を</a:t>
          </a:r>
          <a:r>
            <a:rPr lang="en-US" altLang="ja-JP" sz="1100" b="0" i="0" baseline="0">
              <a:solidFill>
                <a:schemeClr val="dk1"/>
              </a:solidFill>
              <a:effectLst/>
              <a:latin typeface="+mn-ea"/>
              <a:ea typeface="+mn-ea"/>
              <a:cs typeface="+mn-cs"/>
            </a:rPr>
            <a:t>0.4</a:t>
          </a:r>
          <a:r>
            <a:rPr lang="ja-JP" altLang="ja-JP" sz="1100" b="0" i="0" baseline="0">
              <a:solidFill>
                <a:schemeClr val="dk1"/>
              </a:solidFill>
              <a:effectLst/>
              <a:latin typeface="+mn-ea"/>
              <a:ea typeface="+mn-ea"/>
              <a:cs typeface="+mn-cs"/>
            </a:rPr>
            <a:t>ポイント上回った。</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　今後も扶助費の増加が見込まれることから、国の動向に留意しながら施策の推進に努める。</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107950</xdr:rowOff>
    </xdr:to>
    <xdr:cxnSp macro="">
      <xdr:nvCxnSpPr>
        <xdr:cNvPr id="190" name="直線コネクタ 189"/>
        <xdr:cNvCxnSpPr/>
      </xdr:nvCxnSpPr>
      <xdr:spPr>
        <a:xfrm>
          <a:off x="3987800" y="9494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64407</xdr:rowOff>
    </xdr:to>
    <xdr:cxnSp macro="">
      <xdr:nvCxnSpPr>
        <xdr:cNvPr id="193" name="直線コネクタ 192"/>
        <xdr:cNvCxnSpPr/>
      </xdr:nvCxnSpPr>
      <xdr:spPr>
        <a:xfrm>
          <a:off x="3098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53522</xdr:rowOff>
    </xdr:to>
    <xdr:cxnSp macro="">
      <xdr:nvCxnSpPr>
        <xdr:cNvPr id="196" name="直線コネクタ 195"/>
        <xdr:cNvCxnSpPr/>
      </xdr:nvCxnSpPr>
      <xdr:spPr>
        <a:xfrm>
          <a:off x="2209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55</xdr:row>
      <xdr:rowOff>9978</xdr:rowOff>
    </xdr:to>
    <xdr:cxnSp macro="">
      <xdr:nvCxnSpPr>
        <xdr:cNvPr id="199" name="直線コネクタ 198"/>
        <xdr:cNvCxnSpPr/>
      </xdr:nvCxnSpPr>
      <xdr:spPr>
        <a:xfrm>
          <a:off x="1320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13607</xdr:rowOff>
    </xdr:from>
    <xdr:to>
      <xdr:col>5</xdr:col>
      <xdr:colOff>600075</xdr:colOff>
      <xdr:row>55</xdr:row>
      <xdr:rowOff>115207</xdr:rowOff>
    </xdr:to>
    <xdr:sp macro="" textlink="">
      <xdr:nvSpPr>
        <xdr:cNvPr id="211" name="円/楕円 210"/>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125384</xdr:rowOff>
    </xdr:from>
    <xdr:ext cx="736600" cy="259045"/>
    <xdr:sp macro="" textlink="">
      <xdr:nvSpPr>
        <xdr:cNvPr id="212" name="テキスト ボックス 211"/>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5" name="円/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16" name="テキスト ボックス 215"/>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18" name="テキスト ボックス 217"/>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維持補修費について、</a:t>
          </a:r>
          <a:r>
            <a:rPr lang="ja-JP" altLang="en-US" sz="1100" b="0" i="0" baseline="0">
              <a:solidFill>
                <a:schemeClr val="dk1"/>
              </a:solidFill>
              <a:effectLst/>
              <a:latin typeface="+mn-lt"/>
              <a:ea typeface="+mn-ea"/>
              <a:cs typeface="+mn-cs"/>
            </a:rPr>
            <a:t>公共施設及び公用車</a:t>
          </a:r>
          <a:r>
            <a:rPr lang="ja-JP" altLang="ja-JP" sz="1100" b="0" i="0" baseline="0">
              <a:solidFill>
                <a:schemeClr val="dk1"/>
              </a:solidFill>
              <a:effectLst/>
              <a:latin typeface="+mn-lt"/>
              <a:ea typeface="+mn-ea"/>
              <a:cs typeface="+mn-cs"/>
            </a:rPr>
            <a:t>維持に係る経費の増要因もあったが、除排雪経費の増による要因が大きく、前年度より</a:t>
          </a:r>
          <a:r>
            <a:rPr lang="en-US" altLang="ja-JP" sz="1100" b="0" i="0" baseline="0">
              <a:solidFill>
                <a:schemeClr val="dk1"/>
              </a:solidFill>
              <a:effectLst/>
              <a:latin typeface="+mj-ea"/>
              <a:ea typeface="+mj-ea"/>
              <a:cs typeface="+mn-cs"/>
            </a:rPr>
            <a:t>1.2</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今後は、施設の適正な維持管理に努めながらも過剰な投資とならないよう維持補修費の抑制に努める。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92710</xdr:rowOff>
    </xdr:to>
    <xdr:cxnSp macro="">
      <xdr:nvCxnSpPr>
        <xdr:cNvPr id="251" name="直線コネクタ 250"/>
        <xdr:cNvCxnSpPr/>
      </xdr:nvCxnSpPr>
      <xdr:spPr>
        <a:xfrm>
          <a:off x="15671800" y="9773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1270</xdr:rowOff>
    </xdr:to>
    <xdr:cxnSp macro="">
      <xdr:nvCxnSpPr>
        <xdr:cNvPr id="254" name="直線コネクタ 253"/>
        <xdr:cNvCxnSpPr/>
      </xdr:nvCxnSpPr>
      <xdr:spPr>
        <a:xfrm>
          <a:off x="14782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157480</xdr:rowOff>
    </xdr:to>
    <xdr:cxnSp macro="">
      <xdr:nvCxnSpPr>
        <xdr:cNvPr id="257" name="直線コネクタ 256"/>
        <xdr:cNvCxnSpPr/>
      </xdr:nvCxnSpPr>
      <xdr:spPr>
        <a:xfrm>
          <a:off x="13893800" y="9606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5080</xdr:rowOff>
    </xdr:to>
    <xdr:cxnSp macro="">
      <xdr:nvCxnSpPr>
        <xdr:cNvPr id="260" name="直線コネクタ 259"/>
        <xdr:cNvCxnSpPr/>
      </xdr:nvCxnSpPr>
      <xdr:spPr>
        <a:xfrm>
          <a:off x="13004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70" name="円/楕円 269"/>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71"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4" name="円/楕円 273"/>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5" name="テキスト ボックス 27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8" name="円/楕円 277"/>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9" name="テキスト ボックス 278"/>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大曲仙北広域市町村圏組合消防費負担金や秋田県種苗交換会協賛会負担金</a:t>
          </a:r>
          <a:r>
            <a:rPr lang="ja-JP" altLang="en-US" sz="1100" b="0" i="0" baseline="0">
              <a:solidFill>
                <a:schemeClr val="dk1"/>
              </a:solidFill>
              <a:effectLst/>
              <a:latin typeface="+mn-lt"/>
              <a:ea typeface="+mn-ea"/>
              <a:cs typeface="+mn-cs"/>
            </a:rPr>
            <a:t>などの減要因もあったが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ea"/>
              <a:ea typeface="+mn-ea"/>
              <a:cs typeface="+mn-cs"/>
            </a:rPr>
            <a:t>26</a:t>
          </a:r>
          <a:r>
            <a:rPr lang="ja-JP" altLang="en-US" sz="1100" b="0" i="0" baseline="0">
              <a:solidFill>
                <a:schemeClr val="dk1"/>
              </a:solidFill>
              <a:effectLst/>
              <a:latin typeface="+mn-lt"/>
              <a:ea typeface="+mn-ea"/>
              <a:cs typeface="+mn-cs"/>
            </a:rPr>
            <a:t>年産米価下落緊急支援事業費補助金</a:t>
          </a:r>
          <a:r>
            <a:rPr lang="ja-JP" altLang="ja-JP" sz="1100" b="0" i="0" baseline="0">
              <a:solidFill>
                <a:schemeClr val="dk1"/>
              </a:solidFill>
              <a:effectLst/>
              <a:latin typeface="+mn-lt"/>
              <a:ea typeface="+mn-ea"/>
              <a:cs typeface="+mn-cs"/>
            </a:rPr>
            <a:t>や</a:t>
          </a:r>
          <a:r>
            <a:rPr lang="en-US" altLang="ja-JP" sz="1100" b="0" i="0" baseline="0">
              <a:solidFill>
                <a:schemeClr val="dk1"/>
              </a:solidFill>
              <a:effectLst/>
              <a:latin typeface="+mn-lt"/>
              <a:ea typeface="+mn-ea"/>
              <a:cs typeface="+mn-cs"/>
            </a:rPr>
            <a:t>FIS</a:t>
          </a:r>
          <a:r>
            <a:rPr lang="ja-JP" altLang="en-US" sz="1100" b="0" i="0" baseline="0">
              <a:solidFill>
                <a:schemeClr val="dk1"/>
              </a:solidFill>
              <a:effectLst/>
              <a:latin typeface="+mn-lt"/>
              <a:ea typeface="+mn-ea"/>
              <a:cs typeface="+mn-cs"/>
            </a:rPr>
            <a:t>フリースタイルスキーワールドカップ秋田たざわ湖大会負担金</a:t>
          </a:r>
          <a:r>
            <a:rPr lang="ja-JP" altLang="ja-JP" sz="1100" b="0" i="0" baseline="0">
              <a:solidFill>
                <a:schemeClr val="dk1"/>
              </a:solidFill>
              <a:effectLst/>
              <a:latin typeface="+mn-lt"/>
              <a:ea typeface="+mn-ea"/>
              <a:cs typeface="+mn-cs"/>
            </a:rPr>
            <a:t>の増などもあり</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ea"/>
              <a:ea typeface="+mn-ea"/>
              <a:cs typeface="+mn-cs"/>
            </a:rPr>
            <a:t>0.3</a:t>
          </a:r>
          <a:r>
            <a:rPr lang="ja-JP" altLang="en-US" sz="1100" b="0" i="0" baseline="0">
              <a:solidFill>
                <a:schemeClr val="dk1"/>
              </a:solidFill>
              <a:effectLst/>
              <a:latin typeface="+mn-lt"/>
              <a:ea typeface="+mn-ea"/>
              <a:cs typeface="+mn-cs"/>
            </a:rPr>
            <a:t>ポイント上回っている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、市単独補助金等の適正化を図りながら</a:t>
          </a:r>
          <a:r>
            <a:rPr lang="ja-JP" altLang="en-US" sz="1100" b="0" i="0" baseline="0">
              <a:solidFill>
                <a:schemeClr val="dk1"/>
              </a:solidFill>
              <a:effectLst/>
              <a:latin typeface="+mn-lt"/>
              <a:ea typeface="+mn-ea"/>
              <a:cs typeface="+mn-cs"/>
            </a:rPr>
            <a:t>一層の</a:t>
          </a:r>
          <a:r>
            <a:rPr lang="ja-JP" altLang="ja-JP" sz="1100" b="0" i="0" baseline="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5080</xdr:rowOff>
    </xdr:to>
    <xdr:cxnSp macro="">
      <xdr:nvCxnSpPr>
        <xdr:cNvPr id="311" name="直線コネクタ 310"/>
        <xdr:cNvCxnSpPr/>
      </xdr:nvCxnSpPr>
      <xdr:spPr>
        <a:xfrm>
          <a:off x="15671800" y="5994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165100</xdr:rowOff>
    </xdr:from>
    <xdr:to>
      <xdr:col>22</xdr:col>
      <xdr:colOff>565150</xdr:colOff>
      <xdr:row>34</xdr:row>
      <xdr:rowOff>165100</xdr:rowOff>
    </xdr:to>
    <xdr:cxnSp macro="">
      <xdr:nvCxnSpPr>
        <xdr:cNvPr id="314" name="直線コネクタ 313"/>
        <xdr:cNvCxnSpPr/>
      </xdr:nvCxnSpPr>
      <xdr:spPr>
        <a:xfrm>
          <a:off x="14782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165100</xdr:rowOff>
    </xdr:from>
    <xdr:to>
      <xdr:col>21</xdr:col>
      <xdr:colOff>361950</xdr:colOff>
      <xdr:row>34</xdr:row>
      <xdr:rowOff>165100</xdr:rowOff>
    </xdr:to>
    <xdr:cxnSp macro="">
      <xdr:nvCxnSpPr>
        <xdr:cNvPr id="317" name="直線コネクタ 316"/>
        <xdr:cNvCxnSpPr/>
      </xdr:nvCxnSpPr>
      <xdr:spPr>
        <a:xfrm>
          <a:off x="13893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153670</xdr:rowOff>
    </xdr:from>
    <xdr:to>
      <xdr:col>20</xdr:col>
      <xdr:colOff>158750</xdr:colOff>
      <xdr:row>34</xdr:row>
      <xdr:rowOff>165100</xdr:rowOff>
    </xdr:to>
    <xdr:cxnSp macro="">
      <xdr:nvCxnSpPr>
        <xdr:cNvPr id="320" name="直線コネクタ 319"/>
        <xdr:cNvCxnSpPr/>
      </xdr:nvCxnSpPr>
      <xdr:spPr>
        <a:xfrm>
          <a:off x="13004800" y="5982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125730</xdr:rowOff>
    </xdr:from>
    <xdr:to>
      <xdr:col>24</xdr:col>
      <xdr:colOff>82550</xdr:colOff>
      <xdr:row>35</xdr:row>
      <xdr:rowOff>55880</xdr:rowOff>
    </xdr:to>
    <xdr:sp macro="" textlink="">
      <xdr:nvSpPr>
        <xdr:cNvPr id="330" name="円/楕円 329"/>
        <xdr:cNvSpPr/>
      </xdr:nvSpPr>
      <xdr:spPr>
        <a:xfrm>
          <a:off x="164592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142257</xdr:rowOff>
    </xdr:from>
    <xdr:ext cx="762000" cy="259045"/>
    <xdr:sp macro="" textlink="">
      <xdr:nvSpPr>
        <xdr:cNvPr id="331" name="補助費等該当値テキスト"/>
        <xdr:cNvSpPr txBox="1"/>
      </xdr:nvSpPr>
      <xdr:spPr>
        <a:xfrm>
          <a:off x="165989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32" name="円/楕円 331"/>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3" name="テキスト ボックス 332"/>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114300</xdr:rowOff>
    </xdr:from>
    <xdr:to>
      <xdr:col>21</xdr:col>
      <xdr:colOff>412750</xdr:colOff>
      <xdr:row>35</xdr:row>
      <xdr:rowOff>44450</xdr:rowOff>
    </xdr:to>
    <xdr:sp macro="" textlink="">
      <xdr:nvSpPr>
        <xdr:cNvPr id="334" name="円/楕円 333"/>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54627</xdr:rowOff>
    </xdr:from>
    <xdr:ext cx="762000" cy="259045"/>
    <xdr:sp macro="" textlink="">
      <xdr:nvSpPr>
        <xdr:cNvPr id="335" name="テキスト ボックス 334"/>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36" name="円/楕円 335"/>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37" name="テキスト ボックス 336"/>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102870</xdr:rowOff>
    </xdr:from>
    <xdr:to>
      <xdr:col>19</xdr:col>
      <xdr:colOff>6350</xdr:colOff>
      <xdr:row>35</xdr:row>
      <xdr:rowOff>33020</xdr:rowOff>
    </xdr:to>
    <xdr:sp macro="" textlink="">
      <xdr:nvSpPr>
        <xdr:cNvPr id="338" name="円/楕円 337"/>
        <xdr:cNvSpPr/>
      </xdr:nvSpPr>
      <xdr:spPr>
        <a:xfrm>
          <a:off x="12954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43197</xdr:rowOff>
    </xdr:from>
    <xdr:ext cx="762000" cy="259045"/>
    <xdr:sp macro="" textlink="">
      <xdr:nvSpPr>
        <xdr:cNvPr id="339" name="テキスト ボックス 338"/>
        <xdr:cNvSpPr txBox="1"/>
      </xdr:nvSpPr>
      <xdr:spPr>
        <a:xfrm>
          <a:off x="12623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年度は火災により焼失したバイオマス施設等に係る繰上償還があったため、前</a:t>
          </a:r>
          <a:r>
            <a:rPr lang="ja-JP" altLang="ja-JP" sz="1100" b="0" i="0" baseline="0">
              <a:solidFill>
                <a:schemeClr val="dk1"/>
              </a:solidFill>
              <a:effectLst/>
              <a:latin typeface="+mj-ea"/>
              <a:ea typeface="+mj-ea"/>
              <a:cs typeface="+mn-cs"/>
            </a:rPr>
            <a:t>年度と比較して</a:t>
          </a:r>
          <a:r>
            <a:rPr lang="en-US" altLang="ja-JP" sz="1100" b="0" i="0" baseline="0">
              <a:solidFill>
                <a:schemeClr val="dk1"/>
              </a:solidFill>
              <a:effectLst/>
              <a:latin typeface="+mj-ea"/>
              <a:ea typeface="+mj-ea"/>
              <a:cs typeface="+mn-cs"/>
            </a:rPr>
            <a:t>0.1</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上回った。</a:t>
          </a:r>
          <a:r>
            <a:rPr lang="ja-JP" altLang="ja-JP" sz="1100" b="0" i="0" baseline="0">
              <a:solidFill>
                <a:schemeClr val="dk1"/>
              </a:solidFill>
              <a:effectLst/>
              <a:latin typeface="+mj-ea"/>
              <a:ea typeface="+mj-ea"/>
              <a:cs typeface="+mn-cs"/>
            </a:rPr>
            <a:t>地方債発行を伴う</a:t>
          </a:r>
          <a:r>
            <a:rPr lang="ja-JP" altLang="en-US" sz="1100" b="0" i="0" baseline="0">
              <a:solidFill>
                <a:schemeClr val="dk1"/>
              </a:solidFill>
              <a:effectLst/>
              <a:latin typeface="+mj-ea"/>
              <a:ea typeface="+mj-ea"/>
              <a:cs typeface="+mn-cs"/>
            </a:rPr>
            <a:t>大規模</a:t>
          </a:r>
          <a:r>
            <a:rPr lang="ja-JP" altLang="ja-JP" sz="1100" b="0" i="0" baseline="0">
              <a:solidFill>
                <a:schemeClr val="dk1"/>
              </a:solidFill>
              <a:effectLst/>
              <a:latin typeface="+mj-ea"/>
              <a:ea typeface="+mj-ea"/>
              <a:cs typeface="+mn-cs"/>
            </a:rPr>
            <a:t>投資計画として新庁舎建設</a:t>
          </a:r>
          <a:r>
            <a:rPr lang="ja-JP" altLang="en-US" sz="1100" b="0" i="0" baseline="0">
              <a:solidFill>
                <a:schemeClr val="dk1"/>
              </a:solidFill>
              <a:effectLst/>
              <a:latin typeface="+mj-ea"/>
              <a:ea typeface="+mj-ea"/>
              <a:cs typeface="+mn-cs"/>
            </a:rPr>
            <a:t>等</a:t>
          </a:r>
          <a:r>
            <a:rPr lang="ja-JP" altLang="ja-JP" sz="1100" b="0" i="0" baseline="0">
              <a:solidFill>
                <a:schemeClr val="dk1"/>
              </a:solidFill>
              <a:effectLst/>
              <a:latin typeface="+mj-ea"/>
              <a:ea typeface="+mj-ea"/>
              <a:cs typeface="+mn-cs"/>
            </a:rPr>
            <a:t>も検討しているため、引き続き公共事業等の適債事業の精査等による抑制に努める。</a:t>
          </a:r>
          <a:endParaRPr lang="ja-JP" altLang="ja-JP" sz="14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56515</xdr:rowOff>
    </xdr:from>
    <xdr:to>
      <xdr:col>7</xdr:col>
      <xdr:colOff>15875</xdr:colOff>
      <xdr:row>75</xdr:row>
      <xdr:rowOff>58420</xdr:rowOff>
    </xdr:to>
    <xdr:cxnSp macro="">
      <xdr:nvCxnSpPr>
        <xdr:cNvPr id="371" name="直線コネクタ 370"/>
        <xdr:cNvCxnSpPr/>
      </xdr:nvCxnSpPr>
      <xdr:spPr>
        <a:xfrm>
          <a:off x="3987800" y="129152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56515</xdr:rowOff>
    </xdr:from>
    <xdr:to>
      <xdr:col>5</xdr:col>
      <xdr:colOff>549275</xdr:colOff>
      <xdr:row>75</xdr:row>
      <xdr:rowOff>100330</xdr:rowOff>
    </xdr:to>
    <xdr:cxnSp macro="">
      <xdr:nvCxnSpPr>
        <xdr:cNvPr id="374" name="直線コネクタ 373"/>
        <xdr:cNvCxnSpPr/>
      </xdr:nvCxnSpPr>
      <xdr:spPr>
        <a:xfrm flipV="1">
          <a:off x="3098800" y="129152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123190</xdr:rowOff>
    </xdr:to>
    <xdr:cxnSp macro="">
      <xdr:nvCxnSpPr>
        <xdr:cNvPr id="377" name="直線コネクタ 376"/>
        <xdr:cNvCxnSpPr/>
      </xdr:nvCxnSpPr>
      <xdr:spPr>
        <a:xfrm flipV="1">
          <a:off x="2209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109855</xdr:rowOff>
    </xdr:from>
    <xdr:to>
      <xdr:col>3</xdr:col>
      <xdr:colOff>142875</xdr:colOff>
      <xdr:row>75</xdr:row>
      <xdr:rowOff>123190</xdr:rowOff>
    </xdr:to>
    <xdr:cxnSp macro="">
      <xdr:nvCxnSpPr>
        <xdr:cNvPr id="380" name="直線コネクタ 379"/>
        <xdr:cNvCxnSpPr/>
      </xdr:nvCxnSpPr>
      <xdr:spPr>
        <a:xfrm>
          <a:off x="1320800" y="129686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7620</xdr:rowOff>
    </xdr:from>
    <xdr:to>
      <xdr:col>7</xdr:col>
      <xdr:colOff>66675</xdr:colOff>
      <xdr:row>75</xdr:row>
      <xdr:rowOff>109220</xdr:rowOff>
    </xdr:to>
    <xdr:sp macro="" textlink="">
      <xdr:nvSpPr>
        <xdr:cNvPr id="390" name="円/楕円 389"/>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151147</xdr:rowOff>
    </xdr:from>
    <xdr:ext cx="762000" cy="259045"/>
    <xdr:sp macro="" textlink="">
      <xdr:nvSpPr>
        <xdr:cNvPr id="391" name="公債費該当値テキスト"/>
        <xdr:cNvSpPr txBox="1"/>
      </xdr:nvSpPr>
      <xdr:spPr>
        <a:xfrm>
          <a:off x="4914900" y="1283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xdr:rowOff>
    </xdr:from>
    <xdr:to>
      <xdr:col>5</xdr:col>
      <xdr:colOff>600075</xdr:colOff>
      <xdr:row>75</xdr:row>
      <xdr:rowOff>107315</xdr:rowOff>
    </xdr:to>
    <xdr:sp macro="" textlink="">
      <xdr:nvSpPr>
        <xdr:cNvPr id="392" name="円/楕円 391"/>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92091</xdr:rowOff>
    </xdr:from>
    <xdr:ext cx="736600" cy="259045"/>
    <xdr:sp macro="" textlink="">
      <xdr:nvSpPr>
        <xdr:cNvPr id="393" name="テキスト ボックス 392"/>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4" name="円/楕円 393"/>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135907</xdr:rowOff>
    </xdr:from>
    <xdr:ext cx="762000" cy="259045"/>
    <xdr:sp macro="" textlink="">
      <xdr:nvSpPr>
        <xdr:cNvPr id="395" name="テキスト ボックス 394"/>
        <xdr:cNvSpPr txBox="1"/>
      </xdr:nvSpPr>
      <xdr:spPr>
        <a:xfrm>
          <a:off x="2717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6" name="円/楕円 395"/>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158766</xdr:rowOff>
    </xdr:from>
    <xdr:ext cx="762000" cy="259045"/>
    <xdr:sp macro="" textlink="">
      <xdr:nvSpPr>
        <xdr:cNvPr id="397" name="テキスト ボックス 396"/>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59055</xdr:rowOff>
    </xdr:from>
    <xdr:to>
      <xdr:col>1</xdr:col>
      <xdr:colOff>676275</xdr:colOff>
      <xdr:row>75</xdr:row>
      <xdr:rowOff>160655</xdr:rowOff>
    </xdr:to>
    <xdr:sp macro="" textlink="">
      <xdr:nvSpPr>
        <xdr:cNvPr id="398" name="円/楕円 397"/>
        <xdr:cNvSpPr/>
      </xdr:nvSpPr>
      <xdr:spPr>
        <a:xfrm>
          <a:off x="1270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145432</xdr:rowOff>
    </xdr:from>
    <xdr:ext cx="762000" cy="259045"/>
    <xdr:sp macro="" textlink="">
      <xdr:nvSpPr>
        <xdr:cNvPr id="399" name="テキスト ボックス 398"/>
        <xdr:cNvSpPr txBox="1"/>
      </xdr:nvSpPr>
      <xdr:spPr>
        <a:xfrm>
          <a:off x="939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人件費の減もあったが、増加傾向にある扶助費や維持補修費、物件費の増による影響が大きく、前</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ea"/>
              <a:ea typeface="+mn-ea"/>
              <a:cs typeface="+mn-cs"/>
            </a:rPr>
            <a:t>3.0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上回っている。</a:t>
          </a:r>
          <a:r>
            <a:rPr lang="ja-JP" altLang="ja-JP" sz="1100" b="0" i="0" baseline="0">
              <a:solidFill>
                <a:schemeClr val="dk1"/>
              </a:solidFill>
              <a:effectLst/>
              <a:latin typeface="+mn-lt"/>
              <a:ea typeface="+mn-ea"/>
              <a:cs typeface="+mn-cs"/>
            </a:rPr>
            <a:t>依然として公債費以外の比率は全体的に</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傾向にあることから、引き続き事業の選別、事務の効率化により経常経費の抑制に努める。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77</xdr:row>
      <xdr:rowOff>62230</xdr:rowOff>
    </xdr:to>
    <xdr:cxnSp macro="">
      <xdr:nvCxnSpPr>
        <xdr:cNvPr id="432" name="直線コネクタ 431"/>
        <xdr:cNvCxnSpPr/>
      </xdr:nvCxnSpPr>
      <xdr:spPr>
        <a:xfrm>
          <a:off x="15671800" y="13149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76</xdr:row>
      <xdr:rowOff>142239</xdr:rowOff>
    </xdr:to>
    <xdr:cxnSp macro="">
      <xdr:nvCxnSpPr>
        <xdr:cNvPr id="435" name="直線コネクタ 434"/>
        <xdr:cNvCxnSpPr/>
      </xdr:nvCxnSpPr>
      <xdr:spPr>
        <a:xfrm flipV="1">
          <a:off x="14782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76</xdr:row>
      <xdr:rowOff>146050</xdr:rowOff>
    </xdr:to>
    <xdr:cxnSp macro="">
      <xdr:nvCxnSpPr>
        <xdr:cNvPr id="438" name="直線コネクタ 437"/>
        <xdr:cNvCxnSpPr/>
      </xdr:nvCxnSpPr>
      <xdr:spPr>
        <a:xfrm flipV="1">
          <a:off x="13893800" y="13172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146050</xdr:rowOff>
    </xdr:to>
    <xdr:cxnSp macro="">
      <xdr:nvCxnSpPr>
        <xdr:cNvPr id="441" name="直線コネクタ 440"/>
        <xdr:cNvCxnSpPr/>
      </xdr:nvCxnSpPr>
      <xdr:spPr>
        <a:xfrm>
          <a:off x="13004800" y="130886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51" name="円/楕円 450"/>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27957</xdr:rowOff>
    </xdr:from>
    <xdr:ext cx="762000" cy="259045"/>
    <xdr:sp macro="" textlink="">
      <xdr:nvSpPr>
        <xdr:cNvPr id="452"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53" name="円/楕円 452"/>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8907</xdr:rowOff>
    </xdr:from>
    <xdr:ext cx="736600" cy="259045"/>
    <xdr:sp macro="" textlink="">
      <xdr:nvSpPr>
        <xdr:cNvPr id="454" name="テキスト ボックス 453"/>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55" name="円/楕円 454"/>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31767</xdr:rowOff>
    </xdr:from>
    <xdr:ext cx="762000" cy="259045"/>
    <xdr:sp macro="" textlink="">
      <xdr:nvSpPr>
        <xdr:cNvPr id="456" name="テキスト ボックス 45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57" name="円/楕円 456"/>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58" name="テキスト ボックス 457"/>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9" name="円/楕円 458"/>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60" name="テキスト ボックス 459"/>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秋田県仙北市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137579</xdr:rowOff>
    </xdr:from>
    <xdr:to>
      <xdr:col>4</xdr:col>
      <xdr:colOff>1117600</xdr:colOff>
      <xdr:row>14</xdr:row>
      <xdr:rowOff>147358</xdr:rowOff>
    </xdr:to>
    <xdr:cxnSp macro="">
      <xdr:nvCxnSpPr>
        <xdr:cNvPr id="50" name="直線コネクタ 49"/>
        <xdr:cNvCxnSpPr/>
      </xdr:nvCxnSpPr>
      <xdr:spPr bwMode="auto">
        <a:xfrm>
          <a:off x="5003800" y="2585504"/>
          <a:ext cx="647700" cy="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99974</xdr:rowOff>
    </xdr:from>
    <xdr:to>
      <xdr:col>4</xdr:col>
      <xdr:colOff>469900</xdr:colOff>
      <xdr:row>14</xdr:row>
      <xdr:rowOff>137579</xdr:rowOff>
    </xdr:to>
    <xdr:cxnSp macro="">
      <xdr:nvCxnSpPr>
        <xdr:cNvPr id="53" name="直線コネクタ 52"/>
        <xdr:cNvCxnSpPr/>
      </xdr:nvCxnSpPr>
      <xdr:spPr bwMode="auto">
        <a:xfrm>
          <a:off x="4305300" y="2547899"/>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44463</xdr:rowOff>
    </xdr:from>
    <xdr:to>
      <xdr:col>3</xdr:col>
      <xdr:colOff>904875</xdr:colOff>
      <xdr:row>14</xdr:row>
      <xdr:rowOff>99974</xdr:rowOff>
    </xdr:to>
    <xdr:cxnSp macro="">
      <xdr:nvCxnSpPr>
        <xdr:cNvPr id="56" name="直線コネクタ 55"/>
        <xdr:cNvCxnSpPr/>
      </xdr:nvCxnSpPr>
      <xdr:spPr bwMode="auto">
        <a:xfrm>
          <a:off x="3606800" y="2492388"/>
          <a:ext cx="698500" cy="5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44463</xdr:rowOff>
    </xdr:from>
    <xdr:to>
      <xdr:col>3</xdr:col>
      <xdr:colOff>206375</xdr:colOff>
      <xdr:row>14</xdr:row>
      <xdr:rowOff>92050</xdr:rowOff>
    </xdr:to>
    <xdr:cxnSp macro="">
      <xdr:nvCxnSpPr>
        <xdr:cNvPr id="59" name="直線コネクタ 58"/>
        <xdr:cNvCxnSpPr/>
      </xdr:nvCxnSpPr>
      <xdr:spPr bwMode="auto">
        <a:xfrm flipV="1">
          <a:off x="2908300" y="2492388"/>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96558</xdr:rowOff>
    </xdr:from>
    <xdr:to>
      <xdr:col>5</xdr:col>
      <xdr:colOff>34925</xdr:colOff>
      <xdr:row>15</xdr:row>
      <xdr:rowOff>26708</xdr:rowOff>
    </xdr:to>
    <xdr:sp macro="" textlink="">
      <xdr:nvSpPr>
        <xdr:cNvPr id="69" name="円/楕円 68"/>
        <xdr:cNvSpPr/>
      </xdr:nvSpPr>
      <xdr:spPr bwMode="auto">
        <a:xfrm>
          <a:off x="5600700" y="254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113085</xdr:rowOff>
    </xdr:from>
    <xdr:ext cx="762000" cy="259045"/>
    <xdr:sp macro="" textlink="">
      <xdr:nvSpPr>
        <xdr:cNvPr id="70" name="人口1人当たり決算額の推移該当値テキスト130"/>
        <xdr:cNvSpPr txBox="1"/>
      </xdr:nvSpPr>
      <xdr:spPr>
        <a:xfrm>
          <a:off x="5740400" y="238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135,647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86779</xdr:rowOff>
    </xdr:from>
    <xdr:to>
      <xdr:col>4</xdr:col>
      <xdr:colOff>520700</xdr:colOff>
      <xdr:row>15</xdr:row>
      <xdr:rowOff>16929</xdr:rowOff>
    </xdr:to>
    <xdr:sp macro="" textlink="">
      <xdr:nvSpPr>
        <xdr:cNvPr id="71" name="円/楕円 70"/>
        <xdr:cNvSpPr/>
      </xdr:nvSpPr>
      <xdr:spPr bwMode="auto">
        <a:xfrm>
          <a:off x="4953000" y="25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27106</xdr:rowOff>
    </xdr:from>
    <xdr:ext cx="736600" cy="259045"/>
    <xdr:sp macro="" textlink="">
      <xdr:nvSpPr>
        <xdr:cNvPr id="72" name="テキスト ボックス 71"/>
        <xdr:cNvSpPr txBox="1"/>
      </xdr:nvSpPr>
      <xdr:spPr>
        <a:xfrm>
          <a:off x="4622800" y="230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136,417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49174</xdr:rowOff>
    </xdr:from>
    <xdr:to>
      <xdr:col>3</xdr:col>
      <xdr:colOff>955675</xdr:colOff>
      <xdr:row>14</xdr:row>
      <xdr:rowOff>150774</xdr:rowOff>
    </xdr:to>
    <xdr:sp macro="" textlink="">
      <xdr:nvSpPr>
        <xdr:cNvPr id="73" name="円/楕円 72"/>
        <xdr:cNvSpPr/>
      </xdr:nvSpPr>
      <xdr:spPr bwMode="auto">
        <a:xfrm>
          <a:off x="4254500" y="249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160951</xdr:rowOff>
    </xdr:from>
    <xdr:ext cx="762000" cy="259045"/>
    <xdr:sp macro="" textlink="">
      <xdr:nvSpPr>
        <xdr:cNvPr id="74" name="テキスト ボックス 73"/>
        <xdr:cNvSpPr txBox="1"/>
      </xdr:nvSpPr>
      <xdr:spPr>
        <a:xfrm>
          <a:off x="3924300" y="22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139,378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165113</xdr:rowOff>
    </xdr:from>
    <xdr:to>
      <xdr:col>3</xdr:col>
      <xdr:colOff>257175</xdr:colOff>
      <xdr:row>14</xdr:row>
      <xdr:rowOff>95263</xdr:rowOff>
    </xdr:to>
    <xdr:sp macro="" textlink="">
      <xdr:nvSpPr>
        <xdr:cNvPr id="75" name="円/楕円 74"/>
        <xdr:cNvSpPr/>
      </xdr:nvSpPr>
      <xdr:spPr bwMode="auto">
        <a:xfrm>
          <a:off x="3556000" y="244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105440</xdr:rowOff>
    </xdr:from>
    <xdr:ext cx="762000" cy="259045"/>
    <xdr:sp macro="" textlink="">
      <xdr:nvSpPr>
        <xdr:cNvPr id="76" name="テキスト ボックス 75"/>
        <xdr:cNvSpPr txBox="1"/>
      </xdr:nvSpPr>
      <xdr:spPr>
        <a:xfrm>
          <a:off x="3225800" y="221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143,749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41250</xdr:rowOff>
    </xdr:from>
    <xdr:to>
      <xdr:col>2</xdr:col>
      <xdr:colOff>692150</xdr:colOff>
      <xdr:row>14</xdr:row>
      <xdr:rowOff>142850</xdr:rowOff>
    </xdr:to>
    <xdr:sp macro="" textlink="">
      <xdr:nvSpPr>
        <xdr:cNvPr id="77" name="円/楕円 76"/>
        <xdr:cNvSpPr/>
      </xdr:nvSpPr>
      <xdr:spPr bwMode="auto">
        <a:xfrm>
          <a:off x="2857500" y="248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153027</xdr:rowOff>
    </xdr:from>
    <xdr:ext cx="762000" cy="259045"/>
    <xdr:sp macro="" textlink="">
      <xdr:nvSpPr>
        <xdr:cNvPr id="78" name="テキスト ボックス 77"/>
        <xdr:cNvSpPr txBox="1"/>
      </xdr:nvSpPr>
      <xdr:spPr>
        <a:xfrm>
          <a:off x="2527300" y="225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252562</xdr:rowOff>
    </xdr:from>
    <xdr:to>
      <xdr:col>4</xdr:col>
      <xdr:colOff>1117600</xdr:colOff>
      <xdr:row>37</xdr:row>
      <xdr:rowOff>273407</xdr:rowOff>
    </xdr:to>
    <xdr:cxnSp macro="">
      <xdr:nvCxnSpPr>
        <xdr:cNvPr id="112" name="直線コネクタ 111"/>
        <xdr:cNvCxnSpPr/>
      </xdr:nvCxnSpPr>
      <xdr:spPr bwMode="auto">
        <a:xfrm>
          <a:off x="5003800" y="7377262"/>
          <a:ext cx="647700" cy="2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258184</xdr:rowOff>
    </xdr:from>
    <xdr:ext cx="762000" cy="259045"/>
    <xdr:sp macro="" textlink="">
      <xdr:nvSpPr>
        <xdr:cNvPr id="113" name="人口1人当たり決算額の推移平均値テキスト445"/>
        <xdr:cNvSpPr txBox="1"/>
      </xdr:nvSpPr>
      <xdr:spPr>
        <a:xfrm>
          <a:off x="5740400" y="7382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225477</xdr:rowOff>
    </xdr:from>
    <xdr:to>
      <xdr:col>4</xdr:col>
      <xdr:colOff>469900</xdr:colOff>
      <xdr:row>37</xdr:row>
      <xdr:rowOff>252562</xdr:rowOff>
    </xdr:to>
    <xdr:cxnSp macro="">
      <xdr:nvCxnSpPr>
        <xdr:cNvPr id="115" name="直線コネクタ 114"/>
        <xdr:cNvCxnSpPr/>
      </xdr:nvCxnSpPr>
      <xdr:spPr bwMode="auto">
        <a:xfrm>
          <a:off x="4305300" y="7350177"/>
          <a:ext cx="698500" cy="27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201364</xdr:rowOff>
    </xdr:from>
    <xdr:to>
      <xdr:col>3</xdr:col>
      <xdr:colOff>904875</xdr:colOff>
      <xdr:row>37</xdr:row>
      <xdr:rowOff>225477</xdr:rowOff>
    </xdr:to>
    <xdr:cxnSp macro="">
      <xdr:nvCxnSpPr>
        <xdr:cNvPr id="118" name="直線コネクタ 117"/>
        <xdr:cNvCxnSpPr/>
      </xdr:nvCxnSpPr>
      <xdr:spPr bwMode="auto">
        <a:xfrm>
          <a:off x="3606800" y="7326064"/>
          <a:ext cx="698500" cy="2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195999</xdr:rowOff>
    </xdr:from>
    <xdr:to>
      <xdr:col>3</xdr:col>
      <xdr:colOff>206375</xdr:colOff>
      <xdr:row>37</xdr:row>
      <xdr:rowOff>201364</xdr:rowOff>
    </xdr:to>
    <xdr:cxnSp macro="">
      <xdr:nvCxnSpPr>
        <xdr:cNvPr id="121" name="直線コネクタ 120"/>
        <xdr:cNvCxnSpPr/>
      </xdr:nvCxnSpPr>
      <xdr:spPr bwMode="auto">
        <a:xfrm>
          <a:off x="2908300" y="7320699"/>
          <a:ext cx="698500" cy="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222607</xdr:rowOff>
    </xdr:from>
    <xdr:to>
      <xdr:col>5</xdr:col>
      <xdr:colOff>34925</xdr:colOff>
      <xdr:row>37</xdr:row>
      <xdr:rowOff>324207</xdr:rowOff>
    </xdr:to>
    <xdr:sp macro="" textlink="">
      <xdr:nvSpPr>
        <xdr:cNvPr id="131" name="円/楕円 130"/>
        <xdr:cNvSpPr/>
      </xdr:nvSpPr>
      <xdr:spPr bwMode="auto">
        <a:xfrm>
          <a:off x="5600700" y="734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67684</xdr:rowOff>
    </xdr:from>
    <xdr:ext cx="762000" cy="259045"/>
    <xdr:sp macro="" textlink="">
      <xdr:nvSpPr>
        <xdr:cNvPr id="132" name="人口1人当たり決算額の推移該当値テキスト445"/>
        <xdr:cNvSpPr txBox="1"/>
      </xdr:nvSpPr>
      <xdr:spPr>
        <a:xfrm>
          <a:off x="5740400" y="719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201762</xdr:rowOff>
    </xdr:from>
    <xdr:to>
      <xdr:col>4</xdr:col>
      <xdr:colOff>520700</xdr:colOff>
      <xdr:row>37</xdr:row>
      <xdr:rowOff>303362</xdr:rowOff>
    </xdr:to>
    <xdr:sp macro="" textlink="">
      <xdr:nvSpPr>
        <xdr:cNvPr id="133" name="円/楕円 132"/>
        <xdr:cNvSpPr/>
      </xdr:nvSpPr>
      <xdr:spPr bwMode="auto">
        <a:xfrm>
          <a:off x="4953000" y="732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142089</xdr:rowOff>
    </xdr:from>
    <xdr:ext cx="736600" cy="259045"/>
    <xdr:sp macro="" textlink="">
      <xdr:nvSpPr>
        <xdr:cNvPr id="134" name="テキスト ボックス 133"/>
        <xdr:cNvSpPr txBox="1"/>
      </xdr:nvSpPr>
      <xdr:spPr>
        <a:xfrm>
          <a:off x="4622800" y="709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174677</xdr:rowOff>
    </xdr:from>
    <xdr:to>
      <xdr:col>3</xdr:col>
      <xdr:colOff>955675</xdr:colOff>
      <xdr:row>37</xdr:row>
      <xdr:rowOff>276277</xdr:rowOff>
    </xdr:to>
    <xdr:sp macro="" textlink="">
      <xdr:nvSpPr>
        <xdr:cNvPr id="135" name="円/楕円 134"/>
        <xdr:cNvSpPr/>
      </xdr:nvSpPr>
      <xdr:spPr bwMode="auto">
        <a:xfrm>
          <a:off x="4254500" y="729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115004</xdr:rowOff>
    </xdr:from>
    <xdr:ext cx="762000" cy="259045"/>
    <xdr:sp macro="" textlink="">
      <xdr:nvSpPr>
        <xdr:cNvPr id="136" name="テキスト ボックス 135"/>
        <xdr:cNvSpPr txBox="1"/>
      </xdr:nvSpPr>
      <xdr:spPr>
        <a:xfrm>
          <a:off x="3924300" y="70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150564</xdr:rowOff>
    </xdr:from>
    <xdr:to>
      <xdr:col>3</xdr:col>
      <xdr:colOff>257175</xdr:colOff>
      <xdr:row>37</xdr:row>
      <xdr:rowOff>252164</xdr:rowOff>
    </xdr:to>
    <xdr:sp macro="" textlink="">
      <xdr:nvSpPr>
        <xdr:cNvPr id="137" name="円/楕円 136"/>
        <xdr:cNvSpPr/>
      </xdr:nvSpPr>
      <xdr:spPr bwMode="auto">
        <a:xfrm>
          <a:off x="3556000" y="727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90891</xdr:rowOff>
    </xdr:from>
    <xdr:ext cx="762000" cy="259045"/>
    <xdr:sp macro="" textlink="">
      <xdr:nvSpPr>
        <xdr:cNvPr id="138" name="テキスト ボックス 137"/>
        <xdr:cNvSpPr txBox="1"/>
      </xdr:nvSpPr>
      <xdr:spPr>
        <a:xfrm>
          <a:off x="3225800" y="704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145199</xdr:rowOff>
    </xdr:from>
    <xdr:to>
      <xdr:col>2</xdr:col>
      <xdr:colOff>692150</xdr:colOff>
      <xdr:row>37</xdr:row>
      <xdr:rowOff>246799</xdr:rowOff>
    </xdr:to>
    <xdr:sp macro="" textlink="">
      <xdr:nvSpPr>
        <xdr:cNvPr id="139" name="円/楕円 138"/>
        <xdr:cNvSpPr/>
      </xdr:nvSpPr>
      <xdr:spPr bwMode="auto">
        <a:xfrm>
          <a:off x="2857500" y="726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85526</xdr:rowOff>
    </xdr:from>
    <xdr:ext cx="762000" cy="259045"/>
    <xdr:sp macro="" textlink="">
      <xdr:nvSpPr>
        <xdr:cNvPr id="140" name="テキスト ボックス 139"/>
        <xdr:cNvSpPr txBox="1"/>
      </xdr:nvSpPr>
      <xdr:spPr>
        <a:xfrm>
          <a:off x="2527300" y="70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実質収支額は、標準財政規模に対し</a:t>
          </a:r>
          <a:r>
            <a:rPr lang="en-US" altLang="ja-JP" sz="1100" b="0" i="0" baseline="0">
              <a:solidFill>
                <a:schemeClr val="dk1"/>
              </a:solidFill>
              <a:effectLst/>
              <a:latin typeface="+mn-ea"/>
              <a:ea typeface="+mn-ea"/>
              <a:cs typeface="+mn-cs"/>
            </a:rPr>
            <a:t>3</a:t>
          </a:r>
          <a:r>
            <a:rPr lang="ja-JP" altLang="ja-JP" sz="1100" b="0" i="0" baseline="0">
              <a:solidFill>
                <a:schemeClr val="dk1"/>
              </a:solidFill>
              <a:effectLst/>
              <a:latin typeface="+mn-lt"/>
              <a:ea typeface="+mn-ea"/>
              <a:cs typeface="+mn-cs"/>
            </a:rPr>
            <a:t>％程度の黒字で推移しているが、平成</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lt"/>
              <a:ea typeface="+mn-ea"/>
              <a:cs typeface="+mn-cs"/>
            </a:rPr>
            <a:t>年度からは財政調整基金の取り崩しにより財源を確保している。</a:t>
          </a:r>
          <a:r>
            <a:rPr lang="ja-JP" altLang="ja-JP"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秋田スギバイオエネルギーセンター火災に伴う繰上償還による経費</a:t>
          </a:r>
          <a:r>
            <a:rPr lang="ja-JP" altLang="ja-JP" sz="1100" b="0" i="0" baseline="0">
              <a:solidFill>
                <a:schemeClr val="dk1"/>
              </a:solidFill>
              <a:effectLst/>
              <a:latin typeface="+mn-lt"/>
              <a:ea typeface="+mn-ea"/>
              <a:cs typeface="+mn-cs"/>
            </a:rPr>
            <a:t>増や</a:t>
          </a:r>
          <a:r>
            <a:rPr lang="ja-JP" altLang="en-US" sz="1100" b="0" i="0" baseline="0">
              <a:solidFill>
                <a:schemeClr val="dk1"/>
              </a:solidFill>
              <a:effectLst/>
              <a:latin typeface="+mn-lt"/>
              <a:ea typeface="+mn-ea"/>
              <a:cs typeface="+mn-cs"/>
            </a:rPr>
            <a:t>国民文化祭</a:t>
          </a:r>
          <a:r>
            <a:rPr lang="ja-JP" altLang="ja-JP" sz="1100" b="0" i="0" baseline="0">
              <a:solidFill>
                <a:schemeClr val="dk1"/>
              </a:solidFill>
              <a:effectLst/>
              <a:latin typeface="+mn-lt"/>
              <a:ea typeface="+mn-ea"/>
              <a:cs typeface="+mn-cs"/>
            </a:rPr>
            <a:t>開催経費などの増により、前年度に引き続いて実質単年度収支が赤字となった。今後も財政調整基金を活用しながらの財政運営が予想されるため、一層の歳出の抑制及び歳入確保に努める。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ea"/>
              <a:ea typeface="+mn-ea"/>
              <a:cs typeface="+mn-cs"/>
            </a:rPr>
            <a:t>26</a:t>
          </a:r>
          <a:r>
            <a:rPr lang="ja-JP" altLang="ja-JP" sz="1100" b="0" i="0" baseline="0">
              <a:solidFill>
                <a:schemeClr val="dk1"/>
              </a:solidFill>
              <a:effectLst/>
              <a:latin typeface="+mn-lt"/>
              <a:ea typeface="+mn-ea"/>
              <a:cs typeface="+mn-cs"/>
            </a:rPr>
            <a:t>年度仙北市病院事業会計において、</a:t>
          </a:r>
          <a:r>
            <a:rPr lang="ja-JP" altLang="ja-JP" sz="1100" baseline="0">
              <a:solidFill>
                <a:schemeClr val="dk1"/>
              </a:solidFill>
              <a:effectLst/>
              <a:latin typeface="+mn-lt"/>
              <a:ea typeface="+mn-ea"/>
              <a:cs typeface="+mn-cs"/>
            </a:rPr>
            <a:t>角館総合病院については前年度に引き続き赤字削減に取り組み、一層の費用削減</a:t>
          </a:r>
          <a:r>
            <a:rPr lang="ja-JP" altLang="en-US" sz="1100" baseline="0">
              <a:solidFill>
                <a:schemeClr val="dk1"/>
              </a:solidFill>
              <a:effectLst/>
              <a:latin typeface="+mn-lt"/>
              <a:ea typeface="+mn-ea"/>
              <a:cs typeface="+mn-cs"/>
            </a:rPr>
            <a:t>を</a:t>
          </a:r>
          <a:r>
            <a:rPr lang="ja-JP" altLang="ja-JP" sz="1100" baseline="0">
              <a:solidFill>
                <a:schemeClr val="dk1"/>
              </a:solidFill>
              <a:effectLst/>
              <a:latin typeface="+mn-lt"/>
              <a:ea typeface="+mn-ea"/>
              <a:cs typeface="+mn-cs"/>
            </a:rPr>
            <a:t>図</a:t>
          </a:r>
          <a:r>
            <a:rPr lang="ja-JP" altLang="en-US" sz="1100" baseline="0">
              <a:solidFill>
                <a:schemeClr val="dk1"/>
              </a:solidFill>
              <a:effectLst/>
              <a:latin typeface="+mn-lt"/>
              <a:ea typeface="+mn-ea"/>
              <a:cs typeface="+mn-cs"/>
            </a:rPr>
            <a:t>った</a:t>
          </a:r>
          <a:r>
            <a:rPr lang="ja-JP" altLang="ja-JP" sz="1100" baseline="0">
              <a:solidFill>
                <a:schemeClr val="dk1"/>
              </a:solidFill>
              <a:effectLst/>
              <a:latin typeface="+mn-lt"/>
              <a:ea typeface="+mn-ea"/>
              <a:cs typeface="+mn-cs"/>
            </a:rPr>
            <a:t>ものの、</a:t>
          </a:r>
          <a:r>
            <a:rPr lang="ja-JP" altLang="en-US" sz="1100" baseline="0">
              <a:solidFill>
                <a:schemeClr val="dk1"/>
              </a:solidFill>
              <a:effectLst/>
              <a:latin typeface="+mn-lt"/>
              <a:ea typeface="+mn-ea"/>
              <a:cs typeface="+mn-cs"/>
            </a:rPr>
            <a:t>医師増員に伴う人件費の増や消費税率引き上げによる経費増等により</a:t>
          </a:r>
          <a:r>
            <a:rPr lang="ja-JP" altLang="ja-JP" sz="1100" baseline="0">
              <a:solidFill>
                <a:schemeClr val="dk1"/>
              </a:solidFill>
              <a:effectLst/>
              <a:latin typeface="+mn-lt"/>
              <a:ea typeface="+mn-ea"/>
              <a:cs typeface="+mn-cs"/>
            </a:rPr>
            <a:t>赤字が増となった。田沢湖病院については一時借入金に頼らなければならない経営が続き前年度より赤字が増え</a:t>
          </a:r>
          <a:r>
            <a:rPr lang="ja-JP" altLang="en-US" sz="1100" baseline="0">
              <a:solidFill>
                <a:schemeClr val="dk1"/>
              </a:solidFill>
              <a:effectLst/>
              <a:latin typeface="+mn-lt"/>
              <a:ea typeface="+mn-ea"/>
              <a:cs typeface="+mn-cs"/>
            </a:rPr>
            <a:t>た。これらにより仙北市病院事業会計は、</a:t>
          </a:r>
          <a:r>
            <a:rPr lang="ja-JP" altLang="ja-JP" sz="1100" baseline="0">
              <a:solidFill>
                <a:schemeClr val="dk1"/>
              </a:solidFill>
              <a:effectLst/>
              <a:latin typeface="+mn-lt"/>
              <a:ea typeface="+mn-ea"/>
              <a:cs typeface="+mn-cs"/>
            </a:rPr>
            <a:t>標準財政規模比</a:t>
          </a:r>
          <a:r>
            <a:rPr lang="ja-JP" altLang="ja-JP" sz="1100" baseline="0">
              <a:solidFill>
                <a:schemeClr val="dk1"/>
              </a:solidFill>
              <a:effectLst/>
              <a:latin typeface="+mn-ea"/>
              <a:ea typeface="+mn-ea"/>
              <a:cs typeface="+mn-cs"/>
            </a:rPr>
            <a:t>▲</a:t>
          </a:r>
          <a:r>
            <a:rPr lang="en-US" altLang="ja-JP" sz="1100" baseline="0">
              <a:solidFill>
                <a:schemeClr val="dk1"/>
              </a:solidFill>
              <a:effectLst/>
              <a:latin typeface="+mn-ea"/>
              <a:ea typeface="+mn-ea"/>
              <a:cs typeface="+mn-cs"/>
            </a:rPr>
            <a:t>2.52</a:t>
          </a:r>
          <a:r>
            <a:rPr lang="ja-JP" altLang="ja-JP" sz="1100" baseline="0">
              <a:solidFill>
                <a:schemeClr val="dk1"/>
              </a:solidFill>
              <a:effectLst/>
              <a:latin typeface="+mn-ea"/>
              <a:ea typeface="+mn-ea"/>
              <a:cs typeface="+mn-cs"/>
            </a:rPr>
            <a:t>％</a:t>
          </a:r>
          <a:r>
            <a:rPr lang="ja-JP" altLang="ja-JP" sz="1100" baseline="0">
              <a:solidFill>
                <a:schemeClr val="dk1"/>
              </a:solidFill>
              <a:effectLst/>
              <a:latin typeface="+mn-lt"/>
              <a:ea typeface="+mn-ea"/>
              <a:cs typeface="+mn-cs"/>
            </a:rPr>
            <a:t>となった。今後は、資金不足額の解消に努めるとともに、全会計とも適正な財政運営、企業経営を行う。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lt"/>
              <a:ea typeface="+mn-ea"/>
              <a:cs typeface="+mn-cs"/>
            </a:rPr>
            <a:t>年度にピークを迎えた元利償還金、公営企業債の元利償還金に対する繰入金が減少に転じ、実質公債費比率の分子も</a:t>
          </a:r>
          <a:r>
            <a:rPr lang="ja-JP" altLang="en-US" sz="1100" b="0" i="0" baseline="0">
              <a:solidFill>
                <a:schemeClr val="dk1"/>
              </a:solidFill>
              <a:effectLst/>
              <a:latin typeface="+mn-lt"/>
              <a:ea typeface="+mn-ea"/>
              <a:cs typeface="+mn-cs"/>
            </a:rPr>
            <a:t>減少傾向にある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今後、地方債発行を伴う</a:t>
          </a:r>
          <a:r>
            <a:rPr lang="ja-JP" altLang="en-US" sz="1100" b="0" i="0" baseline="0">
              <a:solidFill>
                <a:schemeClr val="dk1"/>
              </a:solidFill>
              <a:effectLst/>
              <a:latin typeface="+mn-lt"/>
              <a:ea typeface="+mn-ea"/>
              <a:cs typeface="+mn-cs"/>
            </a:rPr>
            <a:t>大規模</a:t>
          </a:r>
          <a:r>
            <a:rPr lang="ja-JP" altLang="ja-JP" sz="1100" b="0" i="0" baseline="0">
              <a:solidFill>
                <a:schemeClr val="dk1"/>
              </a:solidFill>
              <a:effectLst/>
              <a:latin typeface="+mn-lt"/>
              <a:ea typeface="+mn-ea"/>
              <a:cs typeface="+mn-cs"/>
            </a:rPr>
            <a:t>投資計画として新庁舎建設も検討しているため、新たな地方債の発行に当たっては、一層の事業精査により地方債発行を抑制するとともに、交付税措置のある起債を検討し比率の低下に努める。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○一般会計等に係る地方債の現在高</a:t>
          </a:r>
          <a:endParaRPr lang="ja-JP" altLang="ja-JP" sz="1400">
            <a:effectLst/>
          </a:endParaRPr>
        </a:p>
        <a:p>
          <a:pPr rtl="0"/>
          <a:r>
            <a:rPr lang="ja-JP" altLang="ja-JP" sz="1100" b="0" i="0" baseline="0">
              <a:solidFill>
                <a:schemeClr val="dk1"/>
              </a:solidFill>
              <a:effectLst/>
              <a:latin typeface="+mn-lt"/>
              <a:ea typeface="+mn-ea"/>
              <a:cs typeface="+mn-cs"/>
            </a:rPr>
            <a:t>　プライマリーバランスを維持した市債発行抑制により、減少傾向となっている。</a:t>
          </a:r>
          <a:endParaRPr lang="ja-JP" altLang="ja-JP" sz="1400">
            <a:effectLst/>
          </a:endParaRPr>
        </a:p>
        <a:p>
          <a:pPr rtl="0"/>
          <a:r>
            <a:rPr lang="ja-JP" altLang="ja-JP" sz="1100" b="0" i="0" baseline="0">
              <a:solidFill>
                <a:schemeClr val="dk1"/>
              </a:solidFill>
              <a:effectLst/>
              <a:latin typeface="+mn-lt"/>
              <a:ea typeface="+mn-ea"/>
              <a:cs typeface="+mn-cs"/>
            </a:rPr>
            <a:t>○将来負担比率の分子</a:t>
          </a:r>
          <a:endParaRPr lang="ja-JP" altLang="ja-JP" sz="1400">
            <a:effectLst/>
          </a:endParaRPr>
        </a:p>
        <a:p>
          <a:pPr rtl="0"/>
          <a:r>
            <a:rPr lang="ja-JP" altLang="ja-JP" sz="1100" b="0" i="0" baseline="0">
              <a:solidFill>
                <a:schemeClr val="dk1"/>
              </a:solidFill>
              <a:effectLst/>
              <a:latin typeface="+mn-lt"/>
              <a:ea typeface="+mn-ea"/>
              <a:cs typeface="+mn-cs"/>
            </a:rPr>
            <a:t>　主に一般会計等に係る地方債の現在高の減少により、減少傾向となっている。</a:t>
          </a:r>
          <a:endParaRPr lang="ja-JP" altLang="ja-JP" sz="1400">
            <a:effectLst/>
          </a:endParaRPr>
        </a:p>
        <a:p>
          <a:pPr rtl="0"/>
          <a:r>
            <a:rPr lang="ja-JP" altLang="ja-JP" sz="1100" b="0" i="0" baseline="0">
              <a:solidFill>
                <a:schemeClr val="dk1"/>
              </a:solidFill>
              <a:effectLst/>
              <a:latin typeface="+mn-lt"/>
              <a:ea typeface="+mn-ea"/>
              <a:cs typeface="+mn-cs"/>
            </a:rPr>
            <a:t>○今後の対応</a:t>
          </a:r>
          <a:endParaRPr lang="ja-JP" altLang="ja-JP" sz="1400">
            <a:effectLst/>
          </a:endParaRPr>
        </a:p>
        <a:p>
          <a:pPr rtl="0"/>
          <a:r>
            <a:rPr lang="ja-JP" altLang="ja-JP" sz="1100" b="0" i="0" baseline="0">
              <a:solidFill>
                <a:schemeClr val="dk1"/>
              </a:solidFill>
              <a:effectLst/>
              <a:latin typeface="+mn-lt"/>
              <a:ea typeface="+mn-ea"/>
              <a:cs typeface="+mn-cs"/>
            </a:rPr>
            <a:t>　早期健全化基準未満ではあるが、市債発行の抑制を図り、比率の更なる改善に努める。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19267011</v>
      </c>
      <c r="BO4" s="379"/>
      <c r="BP4" s="379"/>
      <c r="BQ4" s="379"/>
      <c r="BR4" s="379"/>
      <c r="BS4" s="379"/>
      <c r="BT4" s="379"/>
      <c r="BU4" s="380"/>
      <c r="BV4" s="378">
        <v>19714553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v>
      </c>
      <c r="CU4" s="556"/>
      <c r="CV4" s="556"/>
      <c r="CW4" s="556"/>
      <c r="CX4" s="556"/>
      <c r="CY4" s="556"/>
      <c r="CZ4" s="556"/>
      <c r="DA4" s="557"/>
      <c r="DB4" s="555">
        <v>3.4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18771830</v>
      </c>
      <c r="BO5" s="384"/>
      <c r="BP5" s="384"/>
      <c r="BQ5" s="384"/>
      <c r="BR5" s="384"/>
      <c r="BS5" s="384"/>
      <c r="BT5" s="384"/>
      <c r="BU5" s="385"/>
      <c r="BV5" s="383">
        <v>19128019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91.2</v>
      </c>
      <c r="CU5" s="354"/>
      <c r="CV5" s="354"/>
      <c r="CW5" s="354"/>
      <c r="CX5" s="354"/>
      <c r="CY5" s="354"/>
      <c r="CZ5" s="354"/>
      <c r="DA5" s="355"/>
      <c r="DB5" s="353">
        <v>88.1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495181</v>
      </c>
      <c r="BO6" s="384"/>
      <c r="BP6" s="384"/>
      <c r="BQ6" s="384"/>
      <c r="BR6" s="384"/>
      <c r="BS6" s="384"/>
      <c r="BT6" s="384"/>
      <c r="BU6" s="385"/>
      <c r="BV6" s="383">
        <v>586534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96.4</v>
      </c>
      <c r="CU6" s="530"/>
      <c r="CV6" s="530"/>
      <c r="CW6" s="530"/>
      <c r="CX6" s="530"/>
      <c r="CY6" s="530"/>
      <c r="CZ6" s="530"/>
      <c r="DA6" s="531"/>
      <c r="DB6" s="529">
        <v>93.4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120048</v>
      </c>
      <c r="BO7" s="384"/>
      <c r="BP7" s="384"/>
      <c r="BQ7" s="384"/>
      <c r="BR7" s="384"/>
      <c r="BS7" s="384"/>
      <c r="BT7" s="384"/>
      <c r="BU7" s="385"/>
      <c r="BV7" s="383">
        <v>148782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12643592</v>
      </c>
      <c r="CU7" s="384"/>
      <c r="CV7" s="384"/>
      <c r="CW7" s="384"/>
      <c r="CX7" s="384"/>
      <c r="CY7" s="384"/>
      <c r="CZ7" s="384"/>
      <c r="DA7" s="385"/>
      <c r="DB7" s="383">
        <v>12842987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375133</v>
      </c>
      <c r="BO8" s="384"/>
      <c r="BP8" s="384"/>
      <c r="BQ8" s="384"/>
      <c r="BR8" s="384"/>
      <c r="BS8" s="384"/>
      <c r="BT8" s="384"/>
      <c r="BU8" s="385"/>
      <c r="BV8" s="383">
        <v>437752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29568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-62619</v>
      </c>
      <c r="BO9" s="384"/>
      <c r="BP9" s="384"/>
      <c r="BQ9" s="384"/>
      <c r="BR9" s="384"/>
      <c r="BS9" s="384"/>
      <c r="BT9" s="384"/>
      <c r="BU9" s="385"/>
      <c r="BV9" s="383">
        <v>70642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20.399999999999999</v>
      </c>
      <c r="CU9" s="354"/>
      <c r="CV9" s="354"/>
      <c r="CW9" s="354"/>
      <c r="CX9" s="354"/>
      <c r="CY9" s="354"/>
      <c r="CZ9" s="354"/>
      <c r="DA9" s="355"/>
      <c r="DB9" s="353">
        <v>18.899999999999999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31868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1067</v>
      </c>
      <c r="BO10" s="384"/>
      <c r="BP10" s="384"/>
      <c r="BQ10" s="384"/>
      <c r="BR10" s="384"/>
      <c r="BS10" s="384"/>
      <c r="BT10" s="384"/>
      <c r="BU10" s="385"/>
      <c r="BV10" s="383">
        <v>1075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270348</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28604</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335000</v>
      </c>
      <c r="BO12" s="384"/>
      <c r="BP12" s="384"/>
      <c r="BQ12" s="384"/>
      <c r="BR12" s="384"/>
      <c r="BS12" s="384"/>
      <c r="BT12" s="384"/>
      <c r="BU12" s="385"/>
      <c r="BV12" s="383">
        <v>180000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28518</v>
      </c>
      <c r="S13" s="485"/>
      <c r="T13" s="485"/>
      <c r="U13" s="485"/>
      <c r="V13" s="486"/>
      <c r="W13" s="472" t="s">
        <v>125</v>
      </c>
      <c r="X13" s="396"/>
      <c r="Y13" s="396"/>
      <c r="Z13" s="396"/>
      <c r="AA13" s="396"/>
      <c r="AB13" s="397"/>
      <c r="AC13" s="359">
        <v>1883</v>
      </c>
      <c r="AD13" s="360"/>
      <c r="AE13" s="360"/>
      <c r="AF13" s="360"/>
      <c r="AG13" s="361"/>
      <c r="AH13" s="359">
        <v>2272</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-126204</v>
      </c>
      <c r="BO13" s="384"/>
      <c r="BP13" s="384"/>
      <c r="BQ13" s="384"/>
      <c r="BR13" s="384"/>
      <c r="BS13" s="384"/>
      <c r="BT13" s="384"/>
      <c r="BU13" s="385"/>
      <c r="BV13" s="383">
        <v>-108283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13.1</v>
      </c>
      <c r="CU13" s="354"/>
      <c r="CV13" s="354"/>
      <c r="CW13" s="354"/>
      <c r="CX13" s="354"/>
      <c r="CY13" s="354"/>
      <c r="CZ13" s="354"/>
      <c r="DA13" s="355"/>
      <c r="DB13" s="353">
        <v>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29114</v>
      </c>
      <c r="S14" s="485"/>
      <c r="T14" s="485"/>
      <c r="U14" s="485"/>
      <c r="V14" s="486"/>
      <c r="W14" s="487"/>
      <c r="X14" s="399"/>
      <c r="Y14" s="399"/>
      <c r="Z14" s="399"/>
      <c r="AA14" s="399"/>
      <c r="AB14" s="400"/>
      <c r="AC14" s="477">
        <v>13.5</v>
      </c>
      <c r="AD14" s="478"/>
      <c r="AE14" s="478"/>
      <c r="AF14" s="478"/>
      <c r="AG14" s="479"/>
      <c r="AH14" s="477">
        <v>14.3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86.5</v>
      </c>
      <c r="CU14" s="456"/>
      <c r="CV14" s="456"/>
      <c r="CW14" s="456"/>
      <c r="CX14" s="456"/>
      <c r="CY14" s="456"/>
      <c r="CZ14" s="456"/>
      <c r="DA14" s="457"/>
      <c r="DB14" s="488">
        <v>101.4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29039</v>
      </c>
      <c r="S15" s="485"/>
      <c r="T15" s="485"/>
      <c r="U15" s="485"/>
      <c r="V15" s="486"/>
      <c r="W15" s="472" t="s">
        <v>132</v>
      </c>
      <c r="X15" s="396"/>
      <c r="Y15" s="396"/>
      <c r="Z15" s="396"/>
      <c r="AA15" s="396"/>
      <c r="AB15" s="397"/>
      <c r="AC15" s="359">
        <v>3556</v>
      </c>
      <c r="AD15" s="360"/>
      <c r="AE15" s="360"/>
      <c r="AF15" s="360"/>
      <c r="AG15" s="361"/>
      <c r="AH15" s="359">
        <v>4541</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2555183</v>
      </c>
      <c r="BO15" s="379"/>
      <c r="BP15" s="379"/>
      <c r="BQ15" s="379"/>
      <c r="BR15" s="379"/>
      <c r="BS15" s="379"/>
      <c r="BT15" s="379"/>
      <c r="BU15" s="380"/>
      <c r="BV15" s="378">
        <v>2483989</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25.6</v>
      </c>
      <c r="AD16" s="478"/>
      <c r="AE16" s="478"/>
      <c r="AF16" s="478"/>
      <c r="AG16" s="479"/>
      <c r="AH16" s="477">
        <v>28.5</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10056229</v>
      </c>
      <c r="BO16" s="384"/>
      <c r="BP16" s="384"/>
      <c r="BQ16" s="384"/>
      <c r="BR16" s="384"/>
      <c r="BS16" s="384"/>
      <c r="BT16" s="384"/>
      <c r="BU16" s="385"/>
      <c r="BV16" s="383">
        <v>10036140</v>
      </c>
      <c r="BW16" s="384"/>
      <c r="BX16" s="384"/>
      <c r="BY16" s="384"/>
      <c r="BZ16" s="384"/>
      <c r="CA16" s="384"/>
      <c r="CB16" s="384"/>
      <c r="CC16" s="385"/>
      <c r="CD16" s="152"/>
      <c r="CE16" s="381" t="s">
        <v>138</v>
      </c>
      <c r="CF16" s="381"/>
      <c r="CG16" s="381"/>
      <c r="CH16" s="381"/>
      <c r="CI16" s="381"/>
      <c r="CJ16" s="381"/>
      <c r="CK16" s="381"/>
      <c r="CL16" s="381"/>
      <c r="CM16" s="381"/>
      <c r="CN16" s="381"/>
      <c r="CO16" s="381"/>
      <c r="CP16" s="381"/>
      <c r="CQ16" s="381"/>
      <c r="CR16" s="381"/>
      <c r="CS16" s="382"/>
      <c r="CT16" s="353">
        <v>7.3</v>
      </c>
      <c r="CU16" s="354"/>
      <c r="CV16" s="354"/>
      <c r="CW16" s="354"/>
      <c r="CX16" s="354"/>
      <c r="CY16" s="354"/>
      <c r="CZ16" s="354"/>
      <c r="DA16" s="355"/>
      <c r="DB16" s="353">
        <v>4.5999999999999996</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139</v>
      </c>
      <c r="N17" s="467"/>
      <c r="O17" s="467"/>
      <c r="P17" s="467"/>
      <c r="Q17" s="468"/>
      <c r="R17" s="469" t="s">
        <v>136</v>
      </c>
      <c r="S17" s="470"/>
      <c r="T17" s="470"/>
      <c r="U17" s="470"/>
      <c r="V17" s="471"/>
      <c r="W17" s="472" t="s">
        <v>140</v>
      </c>
      <c r="X17" s="396"/>
      <c r="Y17" s="396"/>
      <c r="Z17" s="396"/>
      <c r="AA17" s="396"/>
      <c r="AB17" s="397"/>
      <c r="AC17" s="359">
        <v>8470</v>
      </c>
      <c r="AD17" s="360"/>
      <c r="AE17" s="360"/>
      <c r="AF17" s="360"/>
      <c r="AG17" s="361"/>
      <c r="AH17" s="359">
        <v>9097</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3257836</v>
      </c>
      <c r="BO17" s="384"/>
      <c r="BP17" s="384"/>
      <c r="BQ17" s="384"/>
      <c r="BR17" s="384"/>
      <c r="BS17" s="384"/>
      <c r="BT17" s="384"/>
      <c r="BU17" s="385"/>
      <c r="BV17" s="383">
        <v>3178399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1093.56</v>
      </c>
      <c r="M18" s="448"/>
      <c r="N18" s="448"/>
      <c r="O18" s="448"/>
      <c r="P18" s="448"/>
      <c r="Q18" s="448"/>
      <c r="R18" s="449"/>
      <c r="S18" s="449"/>
      <c r="T18" s="449"/>
      <c r="U18" s="449"/>
      <c r="V18" s="450"/>
      <c r="W18" s="464"/>
      <c r="X18" s="465"/>
      <c r="Y18" s="465"/>
      <c r="Z18" s="465"/>
      <c r="AA18" s="465"/>
      <c r="AB18" s="473"/>
      <c r="AC18" s="347">
        <v>60.9</v>
      </c>
      <c r="AD18" s="348"/>
      <c r="AE18" s="348"/>
      <c r="AF18" s="348"/>
      <c r="AG18" s="451"/>
      <c r="AH18" s="347">
        <v>57.1</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11557929</v>
      </c>
      <c r="BO18" s="384"/>
      <c r="BP18" s="384"/>
      <c r="BQ18" s="384"/>
      <c r="BR18" s="384"/>
      <c r="BS18" s="384"/>
      <c r="BT18" s="384"/>
      <c r="BU18" s="385"/>
      <c r="BV18" s="383">
        <v>11391031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27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14582114</v>
      </c>
      <c r="BO19" s="384"/>
      <c r="BP19" s="384"/>
      <c r="BQ19" s="384"/>
      <c r="BR19" s="384"/>
      <c r="BS19" s="384"/>
      <c r="BT19" s="384"/>
      <c r="BU19" s="385"/>
      <c r="BV19" s="383">
        <v>14573045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9859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20830001</v>
      </c>
      <c r="BO23" s="384"/>
      <c r="BP23" s="384"/>
      <c r="BQ23" s="384"/>
      <c r="BR23" s="384"/>
      <c r="BS23" s="384"/>
      <c r="BT23" s="384"/>
      <c r="BU23" s="385"/>
      <c r="BV23" s="383">
        <v>22325093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6800</v>
      </c>
      <c r="R24" s="360"/>
      <c r="S24" s="360"/>
      <c r="T24" s="360"/>
      <c r="U24" s="360"/>
      <c r="V24" s="361"/>
      <c r="W24" s="425"/>
      <c r="X24" s="416"/>
      <c r="Y24" s="417"/>
      <c r="Z24" s="356" t="s">
        <v>156</v>
      </c>
      <c r="AA24" s="357"/>
      <c r="AB24" s="357"/>
      <c r="AC24" s="357"/>
      <c r="AD24" s="357"/>
      <c r="AE24" s="357"/>
      <c r="AF24" s="357"/>
      <c r="AG24" s="358"/>
      <c r="AH24" s="359">
        <v>373</v>
      </c>
      <c r="AI24" s="360"/>
      <c r="AJ24" s="360"/>
      <c r="AK24" s="360"/>
      <c r="AL24" s="361"/>
      <c r="AM24" s="359">
        <v>1174950</v>
      </c>
      <c r="AN24" s="360"/>
      <c r="AO24" s="360"/>
      <c r="AP24" s="360"/>
      <c r="AQ24" s="360"/>
      <c r="AR24" s="361"/>
      <c r="AS24" s="359">
        <v>3150</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15765392</v>
      </c>
      <c r="BO24" s="384"/>
      <c r="BP24" s="384"/>
      <c r="BQ24" s="384"/>
      <c r="BR24" s="384"/>
      <c r="BS24" s="384"/>
      <c r="BT24" s="384"/>
      <c r="BU24" s="385"/>
      <c r="BV24" s="383">
        <v>16597082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5550</v>
      </c>
      <c r="R25" s="360"/>
      <c r="S25" s="360"/>
      <c r="T25" s="360"/>
      <c r="U25" s="360"/>
      <c r="V25" s="361"/>
      <c r="W25" s="425"/>
      <c r="X25" s="416"/>
      <c r="Y25" s="417"/>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532090</v>
      </c>
      <c r="BO25" s="379"/>
      <c r="BP25" s="379"/>
      <c r="BQ25" s="379"/>
      <c r="BR25" s="379"/>
      <c r="BS25" s="379"/>
      <c r="BT25" s="379"/>
      <c r="BU25" s="380"/>
      <c r="BV25" s="378">
        <v>640413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5310</v>
      </c>
      <c r="R26" s="360"/>
      <c r="S26" s="360"/>
      <c r="T26" s="360"/>
      <c r="U26" s="360"/>
      <c r="V26" s="361"/>
      <c r="W26" s="425"/>
      <c r="X26" s="416"/>
      <c r="Y26" s="417"/>
      <c r="Z26" s="356" t="s">
        <v>162</v>
      </c>
      <c r="AA26" s="438"/>
      <c r="AB26" s="438"/>
      <c r="AC26" s="438"/>
      <c r="AD26" s="438"/>
      <c r="AE26" s="438"/>
      <c r="AF26" s="438"/>
      <c r="AG26" s="439"/>
      <c r="AH26" s="359">
        <v>23</v>
      </c>
      <c r="AI26" s="360"/>
      <c r="AJ26" s="360"/>
      <c r="AK26" s="360"/>
      <c r="AL26" s="361"/>
      <c r="AM26" s="359">
        <v>66700</v>
      </c>
      <c r="AN26" s="360"/>
      <c r="AO26" s="360"/>
      <c r="AP26" s="360"/>
      <c r="AQ26" s="360"/>
      <c r="AR26" s="361"/>
      <c r="AS26" s="359">
        <v>2900</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3750</v>
      </c>
      <c r="R27" s="360"/>
      <c r="S27" s="360"/>
      <c r="T27" s="360"/>
      <c r="U27" s="360"/>
      <c r="V27" s="361"/>
      <c r="W27" s="425"/>
      <c r="X27" s="416"/>
      <c r="Y27" s="417"/>
      <c r="Z27" s="356" t="s">
        <v>165</v>
      </c>
      <c r="AA27" s="357"/>
      <c r="AB27" s="357"/>
      <c r="AC27" s="357"/>
      <c r="AD27" s="357"/>
      <c r="AE27" s="357"/>
      <c r="AF27" s="357"/>
      <c r="AG27" s="358"/>
      <c r="AH27" s="359">
        <v>3</v>
      </c>
      <c r="AI27" s="360"/>
      <c r="AJ27" s="360"/>
      <c r="AK27" s="360"/>
      <c r="AL27" s="361"/>
      <c r="AM27" s="359">
        <v>12480</v>
      </c>
      <c r="AN27" s="360"/>
      <c r="AO27" s="360"/>
      <c r="AP27" s="360"/>
      <c r="AQ27" s="360"/>
      <c r="AR27" s="361"/>
      <c r="AS27" s="359">
        <v>4160</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123</v>
      </c>
      <c r="BO27" s="387"/>
      <c r="BP27" s="387"/>
      <c r="BQ27" s="387"/>
      <c r="BR27" s="387"/>
      <c r="BS27" s="387"/>
      <c r="BT27" s="387"/>
      <c r="BU27" s="388"/>
      <c r="BV27" s="386" t="s">
        <v>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3280</v>
      </c>
      <c r="R28" s="360"/>
      <c r="S28" s="360"/>
      <c r="T28" s="360"/>
      <c r="U28" s="360"/>
      <c r="V28" s="361"/>
      <c r="W28" s="425"/>
      <c r="X28" s="416"/>
      <c r="Y28" s="417"/>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2549448</v>
      </c>
      <c r="BO28" s="379"/>
      <c r="BP28" s="379"/>
      <c r="BQ28" s="379"/>
      <c r="BR28" s="379"/>
      <c r="BS28" s="379"/>
      <c r="BT28" s="379"/>
      <c r="BU28" s="380"/>
      <c r="BV28" s="378">
        <v>2664474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17</v>
      </c>
      <c r="M29" s="360"/>
      <c r="N29" s="360"/>
      <c r="O29" s="360"/>
      <c r="P29" s="361"/>
      <c r="Q29" s="359">
        <v>3120</v>
      </c>
      <c r="R29" s="360"/>
      <c r="S29" s="360"/>
      <c r="T29" s="360"/>
      <c r="U29" s="360"/>
      <c r="V29" s="361"/>
      <c r="W29" s="426"/>
      <c r="X29" s="427"/>
      <c r="Y29" s="428"/>
      <c r="Z29" s="356" t="s">
        <v>172</v>
      </c>
      <c r="AA29" s="357"/>
      <c r="AB29" s="357"/>
      <c r="AC29" s="357"/>
      <c r="AD29" s="357"/>
      <c r="AE29" s="357"/>
      <c r="AF29" s="357"/>
      <c r="AG29" s="358"/>
      <c r="AH29" s="359">
        <v>376</v>
      </c>
      <c r="AI29" s="360"/>
      <c r="AJ29" s="360"/>
      <c r="AK29" s="360"/>
      <c r="AL29" s="361"/>
      <c r="AM29" s="359">
        <v>1187430</v>
      </c>
      <c r="AN29" s="360"/>
      <c r="AO29" s="360"/>
      <c r="AP29" s="360"/>
      <c r="AQ29" s="360"/>
      <c r="AR29" s="361"/>
      <c r="AS29" s="359">
        <v>3158</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1049</v>
      </c>
      <c r="BO29" s="384"/>
      <c r="BP29" s="384"/>
      <c r="BQ29" s="384"/>
      <c r="BR29" s="384"/>
      <c r="BS29" s="384"/>
      <c r="BT29" s="384"/>
      <c r="BU29" s="385"/>
      <c r="BV29" s="383">
        <v>1049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1480284</v>
      </c>
      <c r="BO30" s="387"/>
      <c r="BP30" s="387"/>
      <c r="BQ30" s="387"/>
      <c r="BR30" s="387"/>
      <c r="BS30" s="387"/>
      <c r="BT30" s="387"/>
      <c r="BU30" s="388"/>
      <c r="BV30" s="386">
        <v>1370443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仙北市国民健康保険特別会計（事業勘定）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仙北市病院事業会計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花葉館</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仙北市国民健康保険特別会計（田沢診療施設勘定）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仙北市水道事業会計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IF('各会計、関係団体の財政状況及び健全化判断比率'!B37="","",'各会計、関係団体の財政状況及び健全化判断比率'!B37)</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秋田県市町村総合事務組合（交通災害共済事業等特別会計）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西宮家</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仙北市国民健康保険特別会計（神代診療施設勘定）</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IF('各会計、関係団体の財政状況及び健全化判断比率'!B35="","",'各会計、関係団体の財政状況及び健全化判断比率'!B35)</f>
        <v>仙北市温泉事業会計</v>
      </c>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IF('各会計、関係団体の財政状況及び健全化判断比率'!B38="","",'各会計、関係団体の財政状況及び健全化判断比率'!B38)</f>
        <v>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秋田県市町村会館管理組合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玉川ダム湖総合開発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仙北市後期高齢者医療特別会計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IF('各会計、関係団体の財政状況及び健全化判断比率'!B39="","",'各会計、関係団体の財政状況及び健全化判断比率'!B39)</f>
        <v>浄化槽事業特別会計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秋田県後期高齢者医療広域連合（一般会計）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アロマ田沢湖</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仙北市介護保険特別会計（介護サービス事業）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秋田県後期高齢者医療広域連合（後期高齢者医療特別会計）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西木村総合公社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大曲仙北広域市町村圈組合（一般会計）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秋田県青果物基金協会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大曲仙北広域市町村圈組合（介護保険特別会計）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81" t="s">
        <v>24</v>
      </c>
      <c r="C41" s="1182"/>
      <c r="D41" s="81"/>
      <c r="E41" s="1183" t="s">
        <v>25</v>
      </c>
      <c r="F41" s="1183"/>
      <c r="G41" s="1183"/>
      <c r="H41" s="1184"/>
      <c r="I41" s="82">
        <v>25041</v>
      </c>
      <c r="J41" s="83">
        <v>23963</v>
      </c>
      <c r="K41" s="83">
        <v>22922</v>
      </c>
      <c r="L41" s="83">
        <v>22325</v>
      </c>
      <c r="M41" s="84">
        <v>20830</v>
      </c>
    </row>
    <row r="42" spans="2:13" ht="27.75" customHeight="1">
      <c r="B42" s="1171"/>
      <c r="C42" s="1172"/>
      <c r="D42" s="85"/>
      <c r="E42" s="1175" t="s">
        <v>26</v>
      </c>
      <c r="F42" s="1175"/>
      <c r="G42" s="1175"/>
      <c r="H42" s="1176"/>
      <c r="I42" s="86">
        <v>241</v>
      </c>
      <c r="J42" s="87">
        <v>61</v>
      </c>
      <c r="K42" s="87">
        <v>53</v>
      </c>
      <c r="L42" s="87">
        <v>52</v>
      </c>
      <c r="M42" s="88">
        <v>38</v>
      </c>
    </row>
    <row r="43" spans="2:13" ht="27.75" customHeight="1">
      <c r="B43" s="1171"/>
      <c r="C43" s="1172"/>
      <c r="D43" s="85"/>
      <c r="E43" s="1175" t="s">
        <v>27</v>
      </c>
      <c r="F43" s="1175"/>
      <c r="G43" s="1175"/>
      <c r="H43" s="1176"/>
      <c r="I43" s="86">
        <v>11242</v>
      </c>
      <c r="J43" s="87">
        <v>10906</v>
      </c>
      <c r="K43" s="87">
        <v>10569</v>
      </c>
      <c r="L43" s="87">
        <v>10434</v>
      </c>
      <c r="M43" s="88">
        <v>10606</v>
      </c>
    </row>
    <row r="44" spans="2:13" ht="27.75" customHeight="1">
      <c r="B44" s="1171"/>
      <c r="C44" s="1172"/>
      <c r="D44" s="85"/>
      <c r="E44" s="1175" t="s">
        <v>28</v>
      </c>
      <c r="F44" s="1175"/>
      <c r="G44" s="1175"/>
      <c r="H44" s="1176"/>
      <c r="I44" s="86">
        <v>132</v>
      </c>
      <c r="J44" s="87">
        <v>115</v>
      </c>
      <c r="K44" s="87">
        <v>97</v>
      </c>
      <c r="L44" s="87">
        <v>80</v>
      </c>
      <c r="M44" s="88">
        <v>62</v>
      </c>
    </row>
    <row r="45" spans="2:13" ht="27.75" customHeight="1">
      <c r="B45" s="1171"/>
      <c r="C45" s="1172"/>
      <c r="D45" s="85"/>
      <c r="E45" s="1175" t="s">
        <v>29</v>
      </c>
      <c r="F45" s="1175"/>
      <c r="G45" s="1175"/>
      <c r="H45" s="1176"/>
      <c r="I45" s="86">
        <v>4510</v>
      </c>
      <c r="J45" s="87">
        <v>4378</v>
      </c>
      <c r="K45" s="87">
        <v>4084</v>
      </c>
      <c r="L45" s="87">
        <v>3685</v>
      </c>
      <c r="M45" s="88">
        <v>3442</v>
      </c>
    </row>
    <row r="46" spans="2:13" ht="27.75" customHeight="1">
      <c r="B46" s="1171"/>
      <c r="C46" s="1172"/>
      <c r="D46" s="85"/>
      <c r="E46" s="1175" t="s">
        <v>30</v>
      </c>
      <c r="F46" s="1175"/>
      <c r="G46" s="1175"/>
      <c r="H46" s="1176"/>
      <c r="I46" s="86">
        <v>12</v>
      </c>
      <c r="J46" s="87" t="s">
        <v>492</v>
      </c>
      <c r="K46" s="87" t="s">
        <v>492</v>
      </c>
      <c r="L46" s="87" t="s">
        <v>492</v>
      </c>
      <c r="M46" s="88" t="s">
        <v>492</v>
      </c>
    </row>
    <row r="47" spans="2:13" ht="27.75" customHeight="1">
      <c r="B47" s="1171"/>
      <c r="C47" s="1172"/>
      <c r="D47" s="85"/>
      <c r="E47" s="1175" t="s">
        <v>31</v>
      </c>
      <c r="F47" s="1175"/>
      <c r="G47" s="1175"/>
      <c r="H47" s="1176"/>
      <c r="I47" s="86" t="s">
        <v>492</v>
      </c>
      <c r="J47" s="87" t="s">
        <v>492</v>
      </c>
      <c r="K47" s="87" t="s">
        <v>492</v>
      </c>
      <c r="L47" s="87" t="s">
        <v>492</v>
      </c>
      <c r="M47" s="88" t="s">
        <v>492</v>
      </c>
    </row>
    <row r="48" spans="2:13" ht="27.75" customHeight="1">
      <c r="B48" s="1173"/>
      <c r="C48" s="1174"/>
      <c r="D48" s="85"/>
      <c r="E48" s="1175" t="s">
        <v>32</v>
      </c>
      <c r="F48" s="1175"/>
      <c r="G48" s="1175"/>
      <c r="H48" s="1176"/>
      <c r="I48" s="86" t="s">
        <v>492</v>
      </c>
      <c r="J48" s="87" t="s">
        <v>492</v>
      </c>
      <c r="K48" s="87" t="s">
        <v>492</v>
      </c>
      <c r="L48" s="87" t="s">
        <v>492</v>
      </c>
      <c r="M48" s="88" t="s">
        <v>492</v>
      </c>
    </row>
    <row r="49" spans="2:13" ht="27.75" customHeight="1">
      <c r="B49" s="1169" t="s">
        <v>33</v>
      </c>
      <c r="C49" s="1170"/>
      <c r="D49" s="89"/>
      <c r="E49" s="1175" t="s">
        <v>34</v>
      </c>
      <c r="F49" s="1175"/>
      <c r="G49" s="1175"/>
      <c r="H49" s="1176"/>
      <c r="I49" s="86">
        <v>2848</v>
      </c>
      <c r="J49" s="87">
        <v>2998</v>
      </c>
      <c r="K49" s="87">
        <v>3116</v>
      </c>
      <c r="L49" s="87">
        <v>3276</v>
      </c>
      <c r="M49" s="88">
        <v>3142</v>
      </c>
    </row>
    <row r="50" spans="2:13" ht="27.75" customHeight="1">
      <c r="B50" s="1171"/>
      <c r="C50" s="1172"/>
      <c r="D50" s="85"/>
      <c r="E50" s="1175" t="s">
        <v>35</v>
      </c>
      <c r="F50" s="1175"/>
      <c r="G50" s="1175"/>
      <c r="H50" s="1176"/>
      <c r="I50" s="86">
        <v>613</v>
      </c>
      <c r="J50" s="87">
        <v>616</v>
      </c>
      <c r="K50" s="87">
        <v>523</v>
      </c>
      <c r="L50" s="87">
        <v>432</v>
      </c>
      <c r="M50" s="88">
        <v>329</v>
      </c>
    </row>
    <row r="51" spans="2:13" ht="27.75" customHeight="1">
      <c r="B51" s="1173"/>
      <c r="C51" s="1174"/>
      <c r="D51" s="85"/>
      <c r="E51" s="1175" t="s">
        <v>36</v>
      </c>
      <c r="F51" s="1175"/>
      <c r="G51" s="1175"/>
      <c r="H51" s="1176"/>
      <c r="I51" s="86">
        <v>23833</v>
      </c>
      <c r="J51" s="87">
        <v>23202</v>
      </c>
      <c r="K51" s="87">
        <v>22374</v>
      </c>
      <c r="L51" s="87">
        <v>22086</v>
      </c>
      <c r="M51" s="88">
        <v>22535</v>
      </c>
    </row>
    <row r="52" spans="2:13" ht="27.75" customHeight="1" thickBot="1">
      <c r="B52" s="1177" t="s">
        <v>37</v>
      </c>
      <c r="C52" s="1178"/>
      <c r="D52" s="90"/>
      <c r="E52" s="1179" t="s">
        <v>38</v>
      </c>
      <c r="F52" s="1179"/>
      <c r="G52" s="1179"/>
      <c r="H52" s="1180"/>
      <c r="I52" s="91">
        <v>13883</v>
      </c>
      <c r="J52" s="92">
        <v>12607</v>
      </c>
      <c r="K52" s="92">
        <v>11712</v>
      </c>
      <c r="L52" s="92">
        <v>10782</v>
      </c>
      <c r="M52" s="93">
        <v>8972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52363</v>
      </c>
      <c r="E3" s="116"/>
      <c r="F3" s="117">
        <v>78670</v>
      </c>
      <c r="G3" s="118"/>
      <c r="H3" s="119"/>
    </row>
    <row r="4" spans="1:8">
      <c r="A4" s="120"/>
      <c r="B4" s="121"/>
      <c r="C4" s="122"/>
      <c r="D4" s="123">
        <v>47627</v>
      </c>
      <c r="E4" s="124"/>
      <c r="F4" s="125">
        <v>38094</v>
      </c>
      <c r="G4" s="126"/>
      <c r="H4" s="127"/>
    </row>
    <row r="5" spans="1:8">
      <c r="A5" s="108" t="s">
        <v>524</v>
      </c>
      <c r="B5" s="113"/>
      <c r="C5" s="114"/>
      <c r="D5" s="115">
        <v>55932</v>
      </c>
      <c r="E5" s="116"/>
      <c r="F5" s="117">
        <v>67201</v>
      </c>
      <c r="G5" s="118"/>
      <c r="H5" s="119"/>
    </row>
    <row r="6" spans="1:8">
      <c r="A6" s="120"/>
      <c r="B6" s="121"/>
      <c r="C6" s="122"/>
      <c r="D6" s="123">
        <v>41372</v>
      </c>
      <c r="E6" s="124"/>
      <c r="F6" s="125">
        <v>35210</v>
      </c>
      <c r="G6" s="126"/>
      <c r="H6" s="127"/>
    </row>
    <row r="7" spans="1:8">
      <c r="A7" s="108" t="s">
        <v>525</v>
      </c>
      <c r="B7" s="113"/>
      <c r="C7" s="114"/>
      <c r="D7" s="115">
        <v>58251</v>
      </c>
      <c r="E7" s="116"/>
      <c r="F7" s="117">
        <v>75709</v>
      </c>
      <c r="G7" s="118"/>
      <c r="H7" s="119"/>
    </row>
    <row r="8" spans="1:8">
      <c r="A8" s="120"/>
      <c r="B8" s="121"/>
      <c r="C8" s="122"/>
      <c r="D8" s="123">
        <v>35499</v>
      </c>
      <c r="E8" s="124"/>
      <c r="F8" s="125">
        <v>35212</v>
      </c>
      <c r="G8" s="126"/>
      <c r="H8" s="127"/>
    </row>
    <row r="9" spans="1:8">
      <c r="A9" s="108" t="s">
        <v>526</v>
      </c>
      <c r="B9" s="113"/>
      <c r="C9" s="114"/>
      <c r="D9" s="115">
        <v>73754</v>
      </c>
      <c r="E9" s="116"/>
      <c r="F9" s="117">
        <v>90961</v>
      </c>
      <c r="G9" s="118"/>
      <c r="H9" s="119"/>
    </row>
    <row r="10" spans="1:8">
      <c r="A10" s="120"/>
      <c r="B10" s="121"/>
      <c r="C10" s="122"/>
      <c r="D10" s="123">
        <v>49270</v>
      </c>
      <c r="E10" s="124"/>
      <c r="F10" s="125">
        <v>37720</v>
      </c>
      <c r="G10" s="126"/>
      <c r="H10" s="127"/>
    </row>
    <row r="11" spans="1:8">
      <c r="A11" s="108" t="s">
        <v>527</v>
      </c>
      <c r="B11" s="113"/>
      <c r="C11" s="114"/>
      <c r="D11" s="115">
        <v>55334</v>
      </c>
      <c r="E11" s="116"/>
      <c r="F11" s="117">
        <v>106614</v>
      </c>
      <c r="G11" s="118"/>
      <c r="H11" s="119"/>
    </row>
    <row r="12" spans="1:8">
      <c r="A12" s="120"/>
      <c r="B12" s="121"/>
      <c r="C12" s="128"/>
      <c r="D12" s="123">
        <v>27298</v>
      </c>
      <c r="E12" s="124"/>
      <c r="F12" s="125">
        <v>45545</v>
      </c>
      <c r="G12" s="126"/>
      <c r="H12" s="127"/>
    </row>
    <row r="13" spans="1:8">
      <c r="A13" s="108"/>
      <c r="B13" s="113"/>
      <c r="C13" s="129"/>
      <c r="D13" s="130">
        <v>59127</v>
      </c>
      <c r="E13" s="131"/>
      <c r="F13" s="132">
        <v>83831</v>
      </c>
      <c r="G13" s="133"/>
      <c r="H13" s="119"/>
    </row>
    <row r="14" spans="1:8">
      <c r="A14" s="120"/>
      <c r="B14" s="121"/>
      <c r="C14" s="122"/>
      <c r="D14" s="123">
        <v>40213</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2.44</v>
      </c>
      <c r="C19" s="134">
        <f>ROUND(VALUE(SUBSTITUTE(実質収支比率等に係る経年分析!G$48,"▲","-")),2)</f>
        <v>3.17</v>
      </c>
      <c r="D19" s="134">
        <f>ROUND(VALUE(SUBSTITUTE(実質収支比率等に係る経年分析!H$48,"▲","-")),2)</f>
        <v>2.86</v>
      </c>
      <c r="E19" s="134">
        <f>ROUND(VALUE(SUBSTITUTE(実質収支比率等に係る経年分析!I$48,"▲","-")),2)</f>
        <v>3.41</v>
      </c>
      <c r="F19" s="134">
        <f>ROUND(VALUE(SUBSTITUTE(実質収支比率等に係る経年分析!J$48,"▲","-")),2)</f>
        <v>2.97</v>
      </c>
    </row>
    <row r="20" spans="1:11">
      <c r="A20" s="134" t="s">
        <v>43</v>
      </c>
      <c r="B20" s="134">
        <f>ROUND(VALUE(SUBSTITUTE(実質収支比率等に係る経年分析!F$47,"▲","-")),2)</f>
        <v>19.34</v>
      </c>
      <c r="C20" s="134">
        <f>ROUND(VALUE(SUBSTITUTE(実質収支比率等に係る経年分析!G$47,"▲","-")),2)</f>
        <v>20.04</v>
      </c>
      <c r="D20" s="134">
        <f>ROUND(VALUE(SUBSTITUTE(実質収支比率等に係る経年分析!H$47,"▲","-")),2)</f>
        <v>20.69</v>
      </c>
      <c r="E20" s="134">
        <f>ROUND(VALUE(SUBSTITUTE(実質収支比率等に係る経年分析!I$47,"▲","-")),2)</f>
        <v>20.75</v>
      </c>
      <c r="F20" s="134">
        <f>ROUND(VALUE(SUBSTITUTE(実質収支比率等に係る経年分析!J$47,"▲","-")),2)</f>
        <v>20.16</v>
      </c>
    </row>
    <row r="21" spans="1:11">
      <c r="A21" s="134" t="s">
        <v>44</v>
      </c>
      <c r="B21" s="134">
        <f>IF(ISNUMBER(VALUE(SUBSTITUTE(実質収支比率等に係る経年分析!F$49,"▲","-"))),ROUND(VALUE(SUBSTITUTE(実質収支比率等に係る経年分析!F$49,"▲","-")),2),NA())</f>
        <v>2.61</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-1.37</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仙北市後期高齢者医療特別会計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仙北市介護保険特別会計（介護サービス事業）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c r="A32" s="135" t="str">
        <f>IF(連結実質赤字比率に係る赤字・黒字の構成分析!C$38="",NA(),連結実質赤字比率に係る赤字・黒字の構成分析!C$38)</f>
        <v>仙北市国民健康保険特別会計（事業勘定）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1.1599999999999999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c r="A33" s="135" t="str">
        <f>IF(連結実質赤字比率に係る赤字・黒字の構成分析!C$37="",NA(),連結実質赤字比率に係る赤字・黒字の構成分析!C$37)</f>
        <v>仙北市温泉事業会計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2.4300000000000002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2.96</v>
      </c>
    </row>
    <row r="35" spans="1:16">
      <c r="A35" s="135" t="str">
        <f>IF(連結実質赤字比率に係る赤字・黒字の構成分析!C$35="",NA(),連結実質赤字比率に係る赤字・黒字の構成分析!C$35)</f>
        <v>仙北市水道事業会計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4.24</v>
      </c>
    </row>
    <row r="36" spans="1:16">
      <c r="A36" s="135" t="str">
        <f>IF(連結実質赤字比率に係る赤字・黒字の構成分析!C$34="",NA(),連結実質赤字比率に係る赤字・黒字の構成分析!C$34)</f>
        <v>仙北市病院事業会計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0.25</v>
      </c>
      <c r="D36" s="135">
        <f>IF(ROUND(VALUE(SUBSTITUTE(連結実質赤字比率に係る赤字・黒字の構成分析!G$34,"▲", "-")), 2) &lt; 0, ABS(ROUND(VALUE(SUBSTITUTE(連結実質赤字比率に係る赤字・黒字の構成分析!G$34,"▲", "-")), 2)), NA())</f>
        <v>0.2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0.56999999999999995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1.66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2295</v>
      </c>
      <c r="E42" s="136"/>
      <c r="F42" s="136"/>
      <c r="G42" s="136">
        <f>'実質公債費比率（分子）の構造'!L$52</f>
        <v>2370</v>
      </c>
      <c r="H42" s="136"/>
      <c r="I42" s="136"/>
      <c r="J42" s="136">
        <f>'実質公債費比率（分子）の構造'!M$52</f>
        <v>2356</v>
      </c>
      <c r="K42" s="136"/>
      <c r="L42" s="136"/>
      <c r="M42" s="136">
        <f>'実質公債費比率（分子）の構造'!N$52</f>
        <v>2284</v>
      </c>
      <c r="N42" s="136"/>
      <c r="O42" s="136"/>
      <c r="P42" s="136">
        <f>'実質公債費比率（分子）の構造'!O$52</f>
        <v>2416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97</v>
      </c>
      <c r="C44" s="136"/>
      <c r="D44" s="136"/>
      <c r="E44" s="136">
        <f>'実質公債費比率（分子）の構造'!L$50</f>
        <v>64</v>
      </c>
      <c r="F44" s="136"/>
      <c r="G44" s="136"/>
      <c r="H44" s="136">
        <f>'実質公債費比率（分子）の構造'!M$50</f>
        <v>14</v>
      </c>
      <c r="I44" s="136"/>
      <c r="J44" s="136"/>
      <c r="K44" s="136">
        <f>'実質公債費比率（分子）の構造'!N$50</f>
        <v>25</v>
      </c>
      <c r="L44" s="136"/>
      <c r="M44" s="136"/>
      <c r="N44" s="136">
        <f>'実質公債費比率（分子）の構造'!O$50</f>
        <v>23</v>
      </c>
      <c r="O44" s="136"/>
      <c r="P44" s="136"/>
    </row>
    <row r="45" spans="1:16">
      <c r="A45" s="136" t="s">
        <v>54</v>
      </c>
      <c r="B45" s="136">
        <f>'実質公債費比率（分子）の構造'!K$49</f>
        <v>19</v>
      </c>
      <c r="C45" s="136"/>
      <c r="D45" s="136"/>
      <c r="E45" s="136">
        <f>'実質公債費比率（分子）の構造'!L$49</f>
        <v>19</v>
      </c>
      <c r="F45" s="136"/>
      <c r="G45" s="136"/>
      <c r="H45" s="136">
        <f>'実質公債費比率（分子）の構造'!M$49</f>
        <v>20</v>
      </c>
      <c r="I45" s="136"/>
      <c r="J45" s="136"/>
      <c r="K45" s="136">
        <f>'実質公債費比率（分子）の構造'!N$49</f>
        <v>20</v>
      </c>
      <c r="L45" s="136"/>
      <c r="M45" s="136"/>
      <c r="N45" s="136">
        <f>'実質公債費比率（分子）の構造'!O$49</f>
        <v>19</v>
      </c>
      <c r="O45" s="136"/>
      <c r="P45" s="136"/>
    </row>
    <row r="46" spans="1:16">
      <c r="A46" s="136" t="s">
        <v>55</v>
      </c>
      <c r="B46" s="136">
        <f>'実質公債費比率（分子）の構造'!K$48</f>
        <v>807</v>
      </c>
      <c r="C46" s="136"/>
      <c r="D46" s="136"/>
      <c r="E46" s="136">
        <f>'実質公債費比率（分子）の構造'!L$48</f>
        <v>816</v>
      </c>
      <c r="F46" s="136"/>
      <c r="G46" s="136"/>
      <c r="H46" s="136">
        <f>'実質公債費比率（分子）の構造'!M$48</f>
        <v>798</v>
      </c>
      <c r="I46" s="136"/>
      <c r="J46" s="136"/>
      <c r="K46" s="136">
        <f>'実質公債費比率（分子）の構造'!N$48</f>
        <v>794</v>
      </c>
      <c r="L46" s="136"/>
      <c r="M46" s="136"/>
      <c r="N46" s="136">
        <f>'実質公債費比率（分子）の構造'!O$48</f>
        <v>784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3242</v>
      </c>
      <c r="C49" s="136"/>
      <c r="D49" s="136"/>
      <c r="E49" s="136">
        <f>'実質公債費比率（分子）の構造'!L$45</f>
        <v>3273</v>
      </c>
      <c r="F49" s="136"/>
      <c r="G49" s="136"/>
      <c r="H49" s="136">
        <f>'実質公債費比率（分子）の構造'!M$45</f>
        <v>3116</v>
      </c>
      <c r="I49" s="136"/>
      <c r="J49" s="136"/>
      <c r="K49" s="136">
        <f>'実質公債費比率（分子）の構造'!N$45</f>
        <v>2815</v>
      </c>
      <c r="L49" s="136"/>
      <c r="M49" s="136"/>
      <c r="N49" s="136">
        <f>'実質公債費比率（分子）の構造'!O$45</f>
        <v>2779</v>
      </c>
      <c r="O49" s="136"/>
      <c r="P49" s="136"/>
    </row>
    <row r="50" spans="1:16">
      <c r="A50" s="136" t="s">
        <v>59</v>
      </c>
      <c r="B50" s="136" t="e">
        <f>NA()</f>
        <v>#N/A</v>
      </c>
      <c r="C50" s="136">
        <f>IF(ISNUMBER('実質公債費比率（分子）の構造'!K$53),'実質公債費比率（分子）の構造'!K$53,NA())</f>
        <v>1870</v>
      </c>
      <c r="D50" s="136" t="e">
        <f>NA()</f>
        <v>#N/A</v>
      </c>
      <c r="E50" s="136" t="e">
        <f>NA()</f>
        <v>#N/A</v>
      </c>
      <c r="F50" s="136">
        <f>IF(ISNUMBER('実質公債費比率（分子）の構造'!L$53),'実質公債費比率（分子）の構造'!L$53,NA())</f>
        <v>1802</v>
      </c>
      <c r="G50" s="136" t="e">
        <f>NA()</f>
        <v>#N/A</v>
      </c>
      <c r="H50" s="136" t="e">
        <f>NA()</f>
        <v>#N/A</v>
      </c>
      <c r="I50" s="136">
        <f>IF(ISNUMBER('実質公債費比率（分子）の構造'!M$53),'実質公債費比率（分子）の構造'!M$53,NA())</f>
        <v>1592</v>
      </c>
      <c r="J50" s="136" t="e">
        <f>NA()</f>
        <v>#N/A</v>
      </c>
      <c r="K50" s="136" t="e">
        <f>NA()</f>
        <v>#N/A</v>
      </c>
      <c r="L50" s="136">
        <f>IF(ISNUMBER('実質公債費比率（分子）の構造'!N$53),'実質公債費比率（分子）の構造'!N$53,NA())</f>
        <v>1370</v>
      </c>
      <c r="M50" s="136" t="e">
        <f>NA()</f>
        <v>#N/A</v>
      </c>
      <c r="N50" s="136" t="e">
        <f>NA()</f>
        <v>#N/A</v>
      </c>
      <c r="O50" s="136">
        <f>IF(ISNUMBER('実質公債費比率（分子）の構造'!O$53),'実質公債費比率（分子）の構造'!O$53,NA())</f>
        <v>1189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23833</v>
      </c>
      <c r="E56" s="135"/>
      <c r="F56" s="135"/>
      <c r="G56" s="135">
        <f>'将来負担比率（分子）の構造'!J$51</f>
        <v>23202</v>
      </c>
      <c r="H56" s="135"/>
      <c r="I56" s="135"/>
      <c r="J56" s="135">
        <f>'将来負担比率（分子）の構造'!K$51</f>
        <v>22374</v>
      </c>
      <c r="K56" s="135"/>
      <c r="L56" s="135"/>
      <c r="M56" s="135">
        <f>'将来負担比率（分子）の構造'!L$51</f>
        <v>22086</v>
      </c>
      <c r="N56" s="135"/>
      <c r="O56" s="135"/>
      <c r="P56" s="135">
        <f>'将来負担比率（分子）の構造'!M$51</f>
        <v>22535</v>
      </c>
    </row>
    <row r="57" spans="1:16">
      <c r="A57" s="135" t="s">
        <v>35</v>
      </c>
      <c r="B57" s="135"/>
      <c r="C57" s="135"/>
      <c r="D57" s="135">
        <f>'将来負担比率（分子）の構造'!I$50</f>
        <v>613</v>
      </c>
      <c r="E57" s="135"/>
      <c r="F57" s="135"/>
      <c r="G57" s="135">
        <f>'将来負担比率（分子）の構造'!J$50</f>
        <v>616</v>
      </c>
      <c r="H57" s="135"/>
      <c r="I57" s="135"/>
      <c r="J57" s="135">
        <f>'将来負担比率（分子）の構造'!K$50</f>
        <v>523</v>
      </c>
      <c r="K57" s="135"/>
      <c r="L57" s="135"/>
      <c r="M57" s="135">
        <f>'将来負担比率（分子）の構造'!L$50</f>
        <v>432</v>
      </c>
      <c r="N57" s="135"/>
      <c r="O57" s="135"/>
      <c r="P57" s="135">
        <f>'将来負担比率（分子）の構造'!M$50</f>
        <v>329</v>
      </c>
    </row>
    <row r="58" spans="1:16">
      <c r="A58" s="135" t="s">
        <v>34</v>
      </c>
      <c r="B58" s="135"/>
      <c r="C58" s="135"/>
      <c r="D58" s="135">
        <f>'将来負担比率（分子）の構造'!I$49</f>
        <v>2848</v>
      </c>
      <c r="E58" s="135"/>
      <c r="F58" s="135"/>
      <c r="G58" s="135">
        <f>'将来負担比率（分子）の構造'!J$49</f>
        <v>2998</v>
      </c>
      <c r="H58" s="135"/>
      <c r="I58" s="135"/>
      <c r="J58" s="135">
        <f>'将来負担比率（分子）の構造'!K$49</f>
        <v>3116</v>
      </c>
      <c r="K58" s="135"/>
      <c r="L58" s="135"/>
      <c r="M58" s="135">
        <f>'将来負担比率（分子）の構造'!L$49</f>
        <v>3276</v>
      </c>
      <c r="N58" s="135"/>
      <c r="O58" s="135"/>
      <c r="P58" s="135">
        <f>'将来負担比率（分子）の構造'!M$49</f>
        <v>3142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4510</v>
      </c>
      <c r="C62" s="135"/>
      <c r="D62" s="135"/>
      <c r="E62" s="135">
        <f>'将来負担比率（分子）の構造'!J$45</f>
        <v>4378</v>
      </c>
      <c r="F62" s="135"/>
      <c r="G62" s="135"/>
      <c r="H62" s="135">
        <f>'将来負担比率（分子）の構造'!K$45</f>
        <v>4084</v>
      </c>
      <c r="I62" s="135"/>
      <c r="J62" s="135"/>
      <c r="K62" s="135">
        <f>'将来負担比率（分子）の構造'!L$45</f>
        <v>3685</v>
      </c>
      <c r="L62" s="135"/>
      <c r="M62" s="135"/>
      <c r="N62" s="135">
        <f>'将来負担比率（分子）の構造'!M$45</f>
        <v>3442</v>
      </c>
      <c r="O62" s="135"/>
      <c r="P62" s="135"/>
    </row>
    <row r="63" spans="1:16">
      <c r="A63" s="135" t="s">
        <v>28</v>
      </c>
      <c r="B63" s="135">
        <f>'将来負担比率（分子）の構造'!I$44</f>
        <v>132</v>
      </c>
      <c r="C63" s="135"/>
      <c r="D63" s="135"/>
      <c r="E63" s="135">
        <f>'将来負担比率（分子）の構造'!J$44</f>
        <v>115</v>
      </c>
      <c r="F63" s="135"/>
      <c r="G63" s="135"/>
      <c r="H63" s="135">
        <f>'将来負担比率（分子）の構造'!K$44</f>
        <v>97</v>
      </c>
      <c r="I63" s="135"/>
      <c r="J63" s="135"/>
      <c r="K63" s="135">
        <f>'将来負担比率（分子）の構造'!L$44</f>
        <v>80</v>
      </c>
      <c r="L63" s="135"/>
      <c r="M63" s="135"/>
      <c r="N63" s="135">
        <f>'将来負担比率（分子）の構造'!M$44</f>
        <v>62</v>
      </c>
      <c r="O63" s="135"/>
      <c r="P63" s="135"/>
    </row>
    <row r="64" spans="1:16">
      <c r="A64" s="135" t="s">
        <v>27</v>
      </c>
      <c r="B64" s="135">
        <f>'将来負担比率（分子）の構造'!I$43</f>
        <v>11242</v>
      </c>
      <c r="C64" s="135"/>
      <c r="D64" s="135"/>
      <c r="E64" s="135">
        <f>'将来負担比率（分子）の構造'!J$43</f>
        <v>10906</v>
      </c>
      <c r="F64" s="135"/>
      <c r="G64" s="135"/>
      <c r="H64" s="135">
        <f>'将来負担比率（分子）の構造'!K$43</f>
        <v>10569</v>
      </c>
      <c r="I64" s="135"/>
      <c r="J64" s="135"/>
      <c r="K64" s="135">
        <f>'将来負担比率（分子）の構造'!L$43</f>
        <v>10434</v>
      </c>
      <c r="L64" s="135"/>
      <c r="M64" s="135"/>
      <c r="N64" s="135">
        <f>'将来負担比率（分子）の構造'!M$43</f>
        <v>10606</v>
      </c>
      <c r="O64" s="135"/>
      <c r="P64" s="135"/>
    </row>
    <row r="65" spans="1:16">
      <c r="A65" s="135" t="s">
        <v>26</v>
      </c>
      <c r="B65" s="135">
        <f>'将来負担比率（分子）の構造'!I$42</f>
        <v>241</v>
      </c>
      <c r="C65" s="135"/>
      <c r="D65" s="135"/>
      <c r="E65" s="135">
        <f>'将来負担比率（分子）の構造'!J$42</f>
        <v>61</v>
      </c>
      <c r="F65" s="135"/>
      <c r="G65" s="135"/>
      <c r="H65" s="135">
        <f>'将来負担比率（分子）の構造'!K$42</f>
        <v>53</v>
      </c>
      <c r="I65" s="135"/>
      <c r="J65" s="135"/>
      <c r="K65" s="135">
        <f>'将来負担比率（分子）の構造'!L$42</f>
        <v>52</v>
      </c>
      <c r="L65" s="135"/>
      <c r="M65" s="135"/>
      <c r="N65" s="135">
        <f>'将来負担比率（分子）の構造'!M$42</f>
        <v>38</v>
      </c>
      <c r="O65" s="135"/>
      <c r="P65" s="135"/>
    </row>
    <row r="66" spans="1:16">
      <c r="A66" s="135" t="s">
        <v>25</v>
      </c>
      <c r="B66" s="135">
        <f>'将来負担比率（分子）の構造'!I$41</f>
        <v>25041</v>
      </c>
      <c r="C66" s="135"/>
      <c r="D66" s="135"/>
      <c r="E66" s="135">
        <f>'将来負担比率（分子）の構造'!J$41</f>
        <v>23963</v>
      </c>
      <c r="F66" s="135"/>
      <c r="G66" s="135"/>
      <c r="H66" s="135">
        <f>'将来負担比率（分子）の構造'!K$41</f>
        <v>22922</v>
      </c>
      <c r="I66" s="135"/>
      <c r="J66" s="135"/>
      <c r="K66" s="135">
        <f>'将来負担比率（分子）の構造'!L$41</f>
        <v>22325</v>
      </c>
      <c r="L66" s="135"/>
      <c r="M66" s="135"/>
      <c r="N66" s="135">
        <f>'将来負担比率（分子）の構造'!M$41</f>
        <v>20830</v>
      </c>
      <c r="O66" s="135"/>
      <c r="P66" s="135"/>
    </row>
    <row r="67" spans="1:16">
      <c r="A67" s="135" t="s">
        <v>63</v>
      </c>
      <c r="B67" s="135" t="e">
        <f>NA()</f>
        <v>#N/A</v>
      </c>
      <c r="C67" s="135">
        <f>IF(ISNUMBER('将来負担比率（分子）の構造'!I$52), IF('将来負担比率（分子）の構造'!I$52 &lt; 0, 0, '将来負担比率（分子）の構造'!I$52), NA())</f>
        <v>13883</v>
      </c>
      <c r="D67" s="135" t="e">
        <f>NA()</f>
        <v>#N/A</v>
      </c>
      <c r="E67" s="135" t="e">
        <f>NA()</f>
        <v>#N/A</v>
      </c>
      <c r="F67" s="135">
        <f>IF(ISNUMBER('将来負担比率（分子）の構造'!J$52), IF('将来負担比率（分子）の構造'!J$52 &lt; 0, 0, '将来負担比率（分子）の構造'!J$52), NA())</f>
        <v>12607</v>
      </c>
      <c r="G67" s="135" t="e">
        <f>NA()</f>
        <v>#N/A</v>
      </c>
      <c r="H67" s="135" t="e">
        <f>NA()</f>
        <v>#N/A</v>
      </c>
      <c r="I67" s="135">
        <f>IF(ISNUMBER('将来負担比率（分子）の構造'!K$52), IF('将来負担比率（分子）の構造'!K$52 &lt; 0, 0, '将来負担比率（分子）の構造'!K$52), NA())</f>
        <v>11712</v>
      </c>
      <c r="J67" s="135" t="e">
        <f>NA()</f>
        <v>#N/A</v>
      </c>
      <c r="K67" s="135" t="e">
        <f>NA()</f>
        <v>#N/A</v>
      </c>
      <c r="L67" s="135">
        <f>IF(ISNUMBER('将来負担比率（分子）の構造'!L$52), IF('将来負担比率（分子）の構造'!L$52 &lt; 0, 0, '将来負担比率（分子）の構造'!L$52), NA())</f>
        <v>10782</v>
      </c>
      <c r="M67" s="135" t="e">
        <f>NA()</f>
        <v>#N/A</v>
      </c>
      <c r="N67" s="135" t="e">
        <f>NA()</f>
        <v>#N/A</v>
      </c>
      <c r="O67" s="135">
        <f>IF(ISNUMBER('将来負担比率（分子）の構造'!M$52), IF('将来負担比率（分子）の構造'!M$52 &lt; 0, 0, '将来負担比率（分子）の構造'!M$52), NA())</f>
        <v>8972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2678434</v>
      </c>
      <c r="S5" s="639"/>
      <c r="T5" s="639"/>
      <c r="U5" s="639"/>
      <c r="V5" s="639"/>
      <c r="W5" s="639"/>
      <c r="X5" s="639"/>
      <c r="Y5" s="686"/>
      <c r="Z5" s="699">
        <v>13.9</v>
      </c>
      <c r="AA5" s="699"/>
      <c r="AB5" s="699"/>
      <c r="AC5" s="699"/>
      <c r="AD5" s="700">
        <v>2678430</v>
      </c>
      <c r="AE5" s="700"/>
      <c r="AF5" s="700"/>
      <c r="AG5" s="700"/>
      <c r="AH5" s="700"/>
      <c r="AI5" s="700"/>
      <c r="AJ5" s="700"/>
      <c r="AK5" s="700"/>
      <c r="AL5" s="687">
        <v>22.3</v>
      </c>
      <c r="AM5" s="656"/>
      <c r="AN5" s="656"/>
      <c r="AO5" s="688"/>
      <c r="AP5" s="675" t="s">
        <v>210</v>
      </c>
      <c r="AQ5" s="676"/>
      <c r="AR5" s="676"/>
      <c r="AS5" s="676"/>
      <c r="AT5" s="676"/>
      <c r="AU5" s="676"/>
      <c r="AV5" s="676"/>
      <c r="AW5" s="676"/>
      <c r="AX5" s="676"/>
      <c r="AY5" s="676"/>
      <c r="AZ5" s="676"/>
      <c r="BA5" s="676"/>
      <c r="BB5" s="676"/>
      <c r="BC5" s="676"/>
      <c r="BD5" s="676"/>
      <c r="BE5" s="676"/>
      <c r="BF5" s="677"/>
      <c r="BG5" s="588">
        <v>2556980</v>
      </c>
      <c r="BH5" s="589"/>
      <c r="BI5" s="589"/>
      <c r="BJ5" s="589"/>
      <c r="BK5" s="589"/>
      <c r="BL5" s="589"/>
      <c r="BM5" s="589"/>
      <c r="BN5" s="590"/>
      <c r="BO5" s="641">
        <v>95.5</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212539</v>
      </c>
      <c r="S6" s="589"/>
      <c r="T6" s="589"/>
      <c r="U6" s="589"/>
      <c r="V6" s="589"/>
      <c r="W6" s="589"/>
      <c r="X6" s="589"/>
      <c r="Y6" s="590"/>
      <c r="Z6" s="641">
        <v>1.1000000000000001</v>
      </c>
      <c r="AA6" s="641"/>
      <c r="AB6" s="641"/>
      <c r="AC6" s="641"/>
      <c r="AD6" s="642">
        <v>212539</v>
      </c>
      <c r="AE6" s="642"/>
      <c r="AF6" s="642"/>
      <c r="AG6" s="642"/>
      <c r="AH6" s="642"/>
      <c r="AI6" s="642"/>
      <c r="AJ6" s="642"/>
      <c r="AK6" s="642"/>
      <c r="AL6" s="611">
        <v>1.8</v>
      </c>
      <c r="AM6" s="643"/>
      <c r="AN6" s="643"/>
      <c r="AO6" s="644"/>
      <c r="AP6" s="585" t="s">
        <v>216</v>
      </c>
      <c r="AQ6" s="586"/>
      <c r="AR6" s="586"/>
      <c r="AS6" s="586"/>
      <c r="AT6" s="586"/>
      <c r="AU6" s="586"/>
      <c r="AV6" s="586"/>
      <c r="AW6" s="586"/>
      <c r="AX6" s="586"/>
      <c r="AY6" s="586"/>
      <c r="AZ6" s="586"/>
      <c r="BA6" s="586"/>
      <c r="BB6" s="586"/>
      <c r="BC6" s="586"/>
      <c r="BD6" s="586"/>
      <c r="BE6" s="586"/>
      <c r="BF6" s="587"/>
      <c r="BG6" s="588">
        <v>2556980</v>
      </c>
      <c r="BH6" s="589"/>
      <c r="BI6" s="589"/>
      <c r="BJ6" s="589"/>
      <c r="BK6" s="589"/>
      <c r="BL6" s="589"/>
      <c r="BM6" s="589"/>
      <c r="BN6" s="590"/>
      <c r="BO6" s="641">
        <v>95.5</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187909</v>
      </c>
      <c r="CS6" s="589"/>
      <c r="CT6" s="589"/>
      <c r="CU6" s="589"/>
      <c r="CV6" s="589"/>
      <c r="CW6" s="589"/>
      <c r="CX6" s="589"/>
      <c r="CY6" s="590"/>
      <c r="CZ6" s="641">
        <v>1</v>
      </c>
      <c r="DA6" s="641"/>
      <c r="DB6" s="641"/>
      <c r="DC6" s="641"/>
      <c r="DD6" s="594" t="s">
        <v>211</v>
      </c>
      <c r="DE6" s="589"/>
      <c r="DF6" s="589"/>
      <c r="DG6" s="589"/>
      <c r="DH6" s="589"/>
      <c r="DI6" s="589"/>
      <c r="DJ6" s="589"/>
      <c r="DK6" s="589"/>
      <c r="DL6" s="589"/>
      <c r="DM6" s="589"/>
      <c r="DN6" s="589"/>
      <c r="DO6" s="589"/>
      <c r="DP6" s="590"/>
      <c r="DQ6" s="594">
        <v>187827</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3609</v>
      </c>
      <c r="S7" s="589"/>
      <c r="T7" s="589"/>
      <c r="U7" s="589"/>
      <c r="V7" s="589"/>
      <c r="W7" s="589"/>
      <c r="X7" s="589"/>
      <c r="Y7" s="590"/>
      <c r="Z7" s="641">
        <v>0</v>
      </c>
      <c r="AA7" s="641"/>
      <c r="AB7" s="641"/>
      <c r="AC7" s="641"/>
      <c r="AD7" s="642">
        <v>3609</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843023</v>
      </c>
      <c r="BH7" s="589"/>
      <c r="BI7" s="589"/>
      <c r="BJ7" s="589"/>
      <c r="BK7" s="589"/>
      <c r="BL7" s="589"/>
      <c r="BM7" s="589"/>
      <c r="BN7" s="590"/>
      <c r="BO7" s="641">
        <v>31.5</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2153561</v>
      </c>
      <c r="CS7" s="589"/>
      <c r="CT7" s="589"/>
      <c r="CU7" s="589"/>
      <c r="CV7" s="589"/>
      <c r="CW7" s="589"/>
      <c r="CX7" s="589"/>
      <c r="CY7" s="590"/>
      <c r="CZ7" s="641">
        <v>11.5</v>
      </c>
      <c r="DA7" s="641"/>
      <c r="DB7" s="641"/>
      <c r="DC7" s="641"/>
      <c r="DD7" s="594">
        <v>35729</v>
      </c>
      <c r="DE7" s="589"/>
      <c r="DF7" s="589"/>
      <c r="DG7" s="589"/>
      <c r="DH7" s="589"/>
      <c r="DI7" s="589"/>
      <c r="DJ7" s="589"/>
      <c r="DK7" s="589"/>
      <c r="DL7" s="589"/>
      <c r="DM7" s="589"/>
      <c r="DN7" s="589"/>
      <c r="DO7" s="589"/>
      <c r="DP7" s="590"/>
      <c r="DQ7" s="594">
        <v>1747912</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9589</v>
      </c>
      <c r="S8" s="589"/>
      <c r="T8" s="589"/>
      <c r="U8" s="589"/>
      <c r="V8" s="589"/>
      <c r="W8" s="589"/>
      <c r="X8" s="589"/>
      <c r="Y8" s="590"/>
      <c r="Z8" s="641">
        <v>0</v>
      </c>
      <c r="AA8" s="641"/>
      <c r="AB8" s="641"/>
      <c r="AC8" s="641"/>
      <c r="AD8" s="642">
        <v>9589</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42033</v>
      </c>
      <c r="BH8" s="589"/>
      <c r="BI8" s="589"/>
      <c r="BJ8" s="589"/>
      <c r="BK8" s="589"/>
      <c r="BL8" s="589"/>
      <c r="BM8" s="589"/>
      <c r="BN8" s="590"/>
      <c r="BO8" s="641">
        <v>1.6</v>
      </c>
      <c r="BP8" s="641"/>
      <c r="BQ8" s="641"/>
      <c r="BR8" s="641"/>
      <c r="BS8" s="594" t="s">
        <v>113</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4901504</v>
      </c>
      <c r="CS8" s="589"/>
      <c r="CT8" s="589"/>
      <c r="CU8" s="589"/>
      <c r="CV8" s="589"/>
      <c r="CW8" s="589"/>
      <c r="CX8" s="589"/>
      <c r="CY8" s="590"/>
      <c r="CZ8" s="641">
        <v>26.1</v>
      </c>
      <c r="DA8" s="641"/>
      <c r="DB8" s="641"/>
      <c r="DC8" s="641"/>
      <c r="DD8" s="594">
        <v>45894</v>
      </c>
      <c r="DE8" s="589"/>
      <c r="DF8" s="589"/>
      <c r="DG8" s="589"/>
      <c r="DH8" s="589"/>
      <c r="DI8" s="589"/>
      <c r="DJ8" s="589"/>
      <c r="DK8" s="589"/>
      <c r="DL8" s="589"/>
      <c r="DM8" s="589"/>
      <c r="DN8" s="589"/>
      <c r="DO8" s="589"/>
      <c r="DP8" s="590"/>
      <c r="DQ8" s="594">
        <v>2897882</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4170</v>
      </c>
      <c r="S9" s="589"/>
      <c r="T9" s="589"/>
      <c r="U9" s="589"/>
      <c r="V9" s="589"/>
      <c r="W9" s="589"/>
      <c r="X9" s="589"/>
      <c r="Y9" s="590"/>
      <c r="Z9" s="641">
        <v>0</v>
      </c>
      <c r="AA9" s="641"/>
      <c r="AB9" s="641"/>
      <c r="AC9" s="641"/>
      <c r="AD9" s="642">
        <v>4170</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676448</v>
      </c>
      <c r="BH9" s="589"/>
      <c r="BI9" s="589"/>
      <c r="BJ9" s="589"/>
      <c r="BK9" s="589"/>
      <c r="BL9" s="589"/>
      <c r="BM9" s="589"/>
      <c r="BN9" s="590"/>
      <c r="BO9" s="641">
        <v>25.3</v>
      </c>
      <c r="BP9" s="641"/>
      <c r="BQ9" s="641"/>
      <c r="BR9" s="641"/>
      <c r="BS9" s="594" t="s">
        <v>113</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2266690</v>
      </c>
      <c r="CS9" s="589"/>
      <c r="CT9" s="589"/>
      <c r="CU9" s="589"/>
      <c r="CV9" s="589"/>
      <c r="CW9" s="589"/>
      <c r="CX9" s="589"/>
      <c r="CY9" s="590"/>
      <c r="CZ9" s="641">
        <v>12.1</v>
      </c>
      <c r="DA9" s="641"/>
      <c r="DB9" s="641"/>
      <c r="DC9" s="641"/>
      <c r="DD9" s="594">
        <v>294471</v>
      </c>
      <c r="DE9" s="589"/>
      <c r="DF9" s="589"/>
      <c r="DG9" s="589"/>
      <c r="DH9" s="589"/>
      <c r="DI9" s="589"/>
      <c r="DJ9" s="589"/>
      <c r="DK9" s="589"/>
      <c r="DL9" s="589"/>
      <c r="DM9" s="589"/>
      <c r="DN9" s="589"/>
      <c r="DO9" s="589"/>
      <c r="DP9" s="590"/>
      <c r="DQ9" s="594">
        <v>1929387</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331342</v>
      </c>
      <c r="S10" s="589"/>
      <c r="T10" s="589"/>
      <c r="U10" s="589"/>
      <c r="V10" s="589"/>
      <c r="W10" s="589"/>
      <c r="X10" s="589"/>
      <c r="Y10" s="590"/>
      <c r="Z10" s="641">
        <v>1.7</v>
      </c>
      <c r="AA10" s="641"/>
      <c r="AB10" s="641"/>
      <c r="AC10" s="641"/>
      <c r="AD10" s="642">
        <v>331342</v>
      </c>
      <c r="AE10" s="642"/>
      <c r="AF10" s="642"/>
      <c r="AG10" s="642"/>
      <c r="AH10" s="642"/>
      <c r="AI10" s="642"/>
      <c r="AJ10" s="642"/>
      <c r="AK10" s="642"/>
      <c r="AL10" s="611">
        <v>2.8</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61065</v>
      </c>
      <c r="BH10" s="589"/>
      <c r="BI10" s="589"/>
      <c r="BJ10" s="589"/>
      <c r="BK10" s="589"/>
      <c r="BL10" s="589"/>
      <c r="BM10" s="589"/>
      <c r="BN10" s="590"/>
      <c r="BO10" s="641">
        <v>2.2999999999999998</v>
      </c>
      <c r="BP10" s="641"/>
      <c r="BQ10" s="641"/>
      <c r="BR10" s="641"/>
      <c r="BS10" s="594" t="s">
        <v>113</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111204</v>
      </c>
      <c r="CS10" s="589"/>
      <c r="CT10" s="589"/>
      <c r="CU10" s="589"/>
      <c r="CV10" s="589"/>
      <c r="CW10" s="589"/>
      <c r="CX10" s="589"/>
      <c r="CY10" s="590"/>
      <c r="CZ10" s="641">
        <v>0.6</v>
      </c>
      <c r="DA10" s="641"/>
      <c r="DB10" s="641"/>
      <c r="DC10" s="641"/>
      <c r="DD10" s="594" t="s">
        <v>113</v>
      </c>
      <c r="DE10" s="589"/>
      <c r="DF10" s="589"/>
      <c r="DG10" s="589"/>
      <c r="DH10" s="589"/>
      <c r="DI10" s="589"/>
      <c r="DJ10" s="589"/>
      <c r="DK10" s="589"/>
      <c r="DL10" s="589"/>
      <c r="DM10" s="589"/>
      <c r="DN10" s="589"/>
      <c r="DO10" s="589"/>
      <c r="DP10" s="590"/>
      <c r="DQ10" s="594">
        <v>55707</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63477</v>
      </c>
      <c r="BH11" s="589"/>
      <c r="BI11" s="589"/>
      <c r="BJ11" s="589"/>
      <c r="BK11" s="589"/>
      <c r="BL11" s="589"/>
      <c r="BM11" s="589"/>
      <c r="BN11" s="590"/>
      <c r="BO11" s="641">
        <v>2.4</v>
      </c>
      <c r="BP11" s="641"/>
      <c r="BQ11" s="641"/>
      <c r="BR11" s="641"/>
      <c r="BS11" s="594" t="s">
        <v>113</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920907</v>
      </c>
      <c r="CS11" s="589"/>
      <c r="CT11" s="589"/>
      <c r="CU11" s="589"/>
      <c r="CV11" s="589"/>
      <c r="CW11" s="589"/>
      <c r="CX11" s="589"/>
      <c r="CY11" s="590"/>
      <c r="CZ11" s="641">
        <v>4.9000000000000004</v>
      </c>
      <c r="DA11" s="641"/>
      <c r="DB11" s="641"/>
      <c r="DC11" s="641"/>
      <c r="DD11" s="594">
        <v>161040</v>
      </c>
      <c r="DE11" s="589"/>
      <c r="DF11" s="589"/>
      <c r="DG11" s="589"/>
      <c r="DH11" s="589"/>
      <c r="DI11" s="589"/>
      <c r="DJ11" s="589"/>
      <c r="DK11" s="589"/>
      <c r="DL11" s="589"/>
      <c r="DM11" s="589"/>
      <c r="DN11" s="589"/>
      <c r="DO11" s="589"/>
      <c r="DP11" s="590"/>
      <c r="DQ11" s="594">
        <v>714660</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1454419</v>
      </c>
      <c r="BH12" s="589"/>
      <c r="BI12" s="589"/>
      <c r="BJ12" s="589"/>
      <c r="BK12" s="589"/>
      <c r="BL12" s="589"/>
      <c r="BM12" s="589"/>
      <c r="BN12" s="590"/>
      <c r="BO12" s="641">
        <v>54.3</v>
      </c>
      <c r="BP12" s="641"/>
      <c r="BQ12" s="641"/>
      <c r="BR12" s="641"/>
      <c r="BS12" s="594" t="s">
        <v>113</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850074</v>
      </c>
      <c r="CS12" s="589"/>
      <c r="CT12" s="589"/>
      <c r="CU12" s="589"/>
      <c r="CV12" s="589"/>
      <c r="CW12" s="589"/>
      <c r="CX12" s="589"/>
      <c r="CY12" s="590"/>
      <c r="CZ12" s="641">
        <v>4.5</v>
      </c>
      <c r="DA12" s="641"/>
      <c r="DB12" s="641"/>
      <c r="DC12" s="641"/>
      <c r="DD12" s="594">
        <v>158826</v>
      </c>
      <c r="DE12" s="589"/>
      <c r="DF12" s="589"/>
      <c r="DG12" s="589"/>
      <c r="DH12" s="589"/>
      <c r="DI12" s="589"/>
      <c r="DJ12" s="589"/>
      <c r="DK12" s="589"/>
      <c r="DL12" s="589"/>
      <c r="DM12" s="589"/>
      <c r="DN12" s="589"/>
      <c r="DO12" s="589"/>
      <c r="DP12" s="590"/>
      <c r="DQ12" s="594">
        <v>377738</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26698</v>
      </c>
      <c r="S13" s="589"/>
      <c r="T13" s="589"/>
      <c r="U13" s="589"/>
      <c r="V13" s="589"/>
      <c r="W13" s="589"/>
      <c r="X13" s="589"/>
      <c r="Y13" s="590"/>
      <c r="Z13" s="641">
        <v>0.1</v>
      </c>
      <c r="AA13" s="641"/>
      <c r="AB13" s="641"/>
      <c r="AC13" s="641"/>
      <c r="AD13" s="642">
        <v>26698</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1294546</v>
      </c>
      <c r="BH13" s="589"/>
      <c r="BI13" s="589"/>
      <c r="BJ13" s="589"/>
      <c r="BK13" s="589"/>
      <c r="BL13" s="589"/>
      <c r="BM13" s="589"/>
      <c r="BN13" s="590"/>
      <c r="BO13" s="641">
        <v>48.3</v>
      </c>
      <c r="BP13" s="641"/>
      <c r="BQ13" s="641"/>
      <c r="BR13" s="641"/>
      <c r="BS13" s="594" t="s">
        <v>113</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1950336</v>
      </c>
      <c r="CS13" s="589"/>
      <c r="CT13" s="589"/>
      <c r="CU13" s="589"/>
      <c r="CV13" s="589"/>
      <c r="CW13" s="589"/>
      <c r="CX13" s="589"/>
      <c r="CY13" s="590"/>
      <c r="CZ13" s="641">
        <v>10.4</v>
      </c>
      <c r="DA13" s="641"/>
      <c r="DB13" s="641"/>
      <c r="DC13" s="641"/>
      <c r="DD13" s="594">
        <v>789212</v>
      </c>
      <c r="DE13" s="589"/>
      <c r="DF13" s="589"/>
      <c r="DG13" s="589"/>
      <c r="DH13" s="589"/>
      <c r="DI13" s="589"/>
      <c r="DJ13" s="589"/>
      <c r="DK13" s="589"/>
      <c r="DL13" s="589"/>
      <c r="DM13" s="589"/>
      <c r="DN13" s="589"/>
      <c r="DO13" s="589"/>
      <c r="DP13" s="590"/>
      <c r="DQ13" s="594">
        <v>1188350</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69580</v>
      </c>
      <c r="BH14" s="589"/>
      <c r="BI14" s="589"/>
      <c r="BJ14" s="589"/>
      <c r="BK14" s="589"/>
      <c r="BL14" s="589"/>
      <c r="BM14" s="589"/>
      <c r="BN14" s="590"/>
      <c r="BO14" s="641">
        <v>2.6</v>
      </c>
      <c r="BP14" s="641"/>
      <c r="BQ14" s="641"/>
      <c r="BR14" s="641"/>
      <c r="BS14" s="594" t="s">
        <v>113</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684858</v>
      </c>
      <c r="CS14" s="589"/>
      <c r="CT14" s="589"/>
      <c r="CU14" s="589"/>
      <c r="CV14" s="589"/>
      <c r="CW14" s="589"/>
      <c r="CX14" s="589"/>
      <c r="CY14" s="590"/>
      <c r="CZ14" s="641">
        <v>3.6</v>
      </c>
      <c r="DA14" s="641"/>
      <c r="DB14" s="641"/>
      <c r="DC14" s="641"/>
      <c r="DD14" s="594">
        <v>19609</v>
      </c>
      <c r="DE14" s="589"/>
      <c r="DF14" s="589"/>
      <c r="DG14" s="589"/>
      <c r="DH14" s="589"/>
      <c r="DI14" s="589"/>
      <c r="DJ14" s="589"/>
      <c r="DK14" s="589"/>
      <c r="DL14" s="589"/>
      <c r="DM14" s="589"/>
      <c r="DN14" s="589"/>
      <c r="DO14" s="589"/>
      <c r="DP14" s="590"/>
      <c r="DQ14" s="594">
        <v>647001</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6134</v>
      </c>
      <c r="S15" s="589"/>
      <c r="T15" s="589"/>
      <c r="U15" s="589"/>
      <c r="V15" s="589"/>
      <c r="W15" s="589"/>
      <c r="X15" s="589"/>
      <c r="Y15" s="590"/>
      <c r="Z15" s="641">
        <v>0</v>
      </c>
      <c r="AA15" s="641"/>
      <c r="AB15" s="641"/>
      <c r="AC15" s="641"/>
      <c r="AD15" s="642">
        <v>6134</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189958</v>
      </c>
      <c r="BH15" s="589"/>
      <c r="BI15" s="589"/>
      <c r="BJ15" s="589"/>
      <c r="BK15" s="589"/>
      <c r="BL15" s="589"/>
      <c r="BM15" s="589"/>
      <c r="BN15" s="590"/>
      <c r="BO15" s="641">
        <v>7.1</v>
      </c>
      <c r="BP15" s="641"/>
      <c r="BQ15" s="641"/>
      <c r="BR15" s="641"/>
      <c r="BS15" s="594" t="s">
        <v>113</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1536305</v>
      </c>
      <c r="CS15" s="589"/>
      <c r="CT15" s="589"/>
      <c r="CU15" s="589"/>
      <c r="CV15" s="589"/>
      <c r="CW15" s="589"/>
      <c r="CX15" s="589"/>
      <c r="CY15" s="590"/>
      <c r="CZ15" s="641">
        <v>8.1999999999999993</v>
      </c>
      <c r="DA15" s="641"/>
      <c r="DB15" s="641"/>
      <c r="DC15" s="641"/>
      <c r="DD15" s="594">
        <v>77989</v>
      </c>
      <c r="DE15" s="589"/>
      <c r="DF15" s="589"/>
      <c r="DG15" s="589"/>
      <c r="DH15" s="589"/>
      <c r="DI15" s="589"/>
      <c r="DJ15" s="589"/>
      <c r="DK15" s="589"/>
      <c r="DL15" s="589"/>
      <c r="DM15" s="589"/>
      <c r="DN15" s="589"/>
      <c r="DO15" s="589"/>
      <c r="DP15" s="590"/>
      <c r="DQ15" s="594">
        <v>1343946</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9520819</v>
      </c>
      <c r="S16" s="589"/>
      <c r="T16" s="589"/>
      <c r="U16" s="589"/>
      <c r="V16" s="589"/>
      <c r="W16" s="589"/>
      <c r="X16" s="589"/>
      <c r="Y16" s="590"/>
      <c r="Z16" s="641">
        <v>49.4</v>
      </c>
      <c r="AA16" s="641"/>
      <c r="AB16" s="641"/>
      <c r="AC16" s="641"/>
      <c r="AD16" s="642">
        <v>8701395</v>
      </c>
      <c r="AE16" s="642"/>
      <c r="AF16" s="642"/>
      <c r="AG16" s="642"/>
      <c r="AH16" s="642"/>
      <c r="AI16" s="642"/>
      <c r="AJ16" s="642"/>
      <c r="AK16" s="642"/>
      <c r="AL16" s="611">
        <v>72.599999999999994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114283</v>
      </c>
      <c r="CS16" s="589"/>
      <c r="CT16" s="589"/>
      <c r="CU16" s="589"/>
      <c r="CV16" s="589"/>
      <c r="CW16" s="589"/>
      <c r="CX16" s="589"/>
      <c r="CY16" s="590"/>
      <c r="CZ16" s="641">
        <v>0.6</v>
      </c>
      <c r="DA16" s="641"/>
      <c r="DB16" s="641"/>
      <c r="DC16" s="641"/>
      <c r="DD16" s="594" t="s">
        <v>113</v>
      </c>
      <c r="DE16" s="589"/>
      <c r="DF16" s="589"/>
      <c r="DG16" s="589"/>
      <c r="DH16" s="589"/>
      <c r="DI16" s="589"/>
      <c r="DJ16" s="589"/>
      <c r="DK16" s="589"/>
      <c r="DL16" s="589"/>
      <c r="DM16" s="589"/>
      <c r="DN16" s="589"/>
      <c r="DO16" s="589"/>
      <c r="DP16" s="590"/>
      <c r="DQ16" s="594">
        <v>4314</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8701395</v>
      </c>
      <c r="S17" s="589"/>
      <c r="T17" s="589"/>
      <c r="U17" s="589"/>
      <c r="V17" s="589"/>
      <c r="W17" s="589"/>
      <c r="X17" s="589"/>
      <c r="Y17" s="590"/>
      <c r="Z17" s="641">
        <v>45.2</v>
      </c>
      <c r="AA17" s="641"/>
      <c r="AB17" s="641"/>
      <c r="AC17" s="641"/>
      <c r="AD17" s="642">
        <v>8701395</v>
      </c>
      <c r="AE17" s="642"/>
      <c r="AF17" s="642"/>
      <c r="AG17" s="642"/>
      <c r="AH17" s="642"/>
      <c r="AI17" s="642"/>
      <c r="AJ17" s="642"/>
      <c r="AK17" s="642"/>
      <c r="AL17" s="611">
        <v>72.599999999999994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3094199</v>
      </c>
      <c r="CS17" s="589"/>
      <c r="CT17" s="589"/>
      <c r="CU17" s="589"/>
      <c r="CV17" s="589"/>
      <c r="CW17" s="589"/>
      <c r="CX17" s="589"/>
      <c r="CY17" s="590"/>
      <c r="CZ17" s="641">
        <v>16.5</v>
      </c>
      <c r="DA17" s="641"/>
      <c r="DB17" s="641"/>
      <c r="DC17" s="641"/>
      <c r="DD17" s="594" t="s">
        <v>113</v>
      </c>
      <c r="DE17" s="589"/>
      <c r="DF17" s="589"/>
      <c r="DG17" s="589"/>
      <c r="DH17" s="589"/>
      <c r="DI17" s="589"/>
      <c r="DJ17" s="589"/>
      <c r="DK17" s="589"/>
      <c r="DL17" s="589"/>
      <c r="DM17" s="589"/>
      <c r="DN17" s="589"/>
      <c r="DO17" s="589"/>
      <c r="DP17" s="590"/>
      <c r="DQ17" s="594">
        <v>2992209</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819395</v>
      </c>
      <c r="S18" s="589"/>
      <c r="T18" s="589"/>
      <c r="U18" s="589"/>
      <c r="V18" s="589"/>
      <c r="W18" s="589"/>
      <c r="X18" s="589"/>
      <c r="Y18" s="590"/>
      <c r="Z18" s="641">
        <v>4.3</v>
      </c>
      <c r="AA18" s="641"/>
      <c r="AB18" s="641"/>
      <c r="AC18" s="641"/>
      <c r="AD18" s="642" t="s">
        <v>113</v>
      </c>
      <c r="AE18" s="642"/>
      <c r="AF18" s="642"/>
      <c r="AG18" s="642"/>
      <c r="AH18" s="642"/>
      <c r="AI18" s="642"/>
      <c r="AJ18" s="642"/>
      <c r="AK18" s="642"/>
      <c r="AL18" s="611" t="s">
        <v>113</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29</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121454</v>
      </c>
      <c r="BH19" s="589"/>
      <c r="BI19" s="589"/>
      <c r="BJ19" s="589"/>
      <c r="BK19" s="589"/>
      <c r="BL19" s="589"/>
      <c r="BM19" s="589"/>
      <c r="BN19" s="590"/>
      <c r="BO19" s="641">
        <v>4.5</v>
      </c>
      <c r="BP19" s="641"/>
      <c r="BQ19" s="641"/>
      <c r="BR19" s="641"/>
      <c r="BS19" s="594" t="s">
        <v>113</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12793334</v>
      </c>
      <c r="S20" s="589"/>
      <c r="T20" s="589"/>
      <c r="U20" s="589"/>
      <c r="V20" s="589"/>
      <c r="W20" s="589"/>
      <c r="X20" s="589"/>
      <c r="Y20" s="590"/>
      <c r="Z20" s="641">
        <v>66.400000000000006</v>
      </c>
      <c r="AA20" s="641"/>
      <c r="AB20" s="641"/>
      <c r="AC20" s="641"/>
      <c r="AD20" s="642">
        <v>11973906</v>
      </c>
      <c r="AE20" s="642"/>
      <c r="AF20" s="642"/>
      <c r="AG20" s="642"/>
      <c r="AH20" s="642"/>
      <c r="AI20" s="642"/>
      <c r="AJ20" s="642"/>
      <c r="AK20" s="642"/>
      <c r="AL20" s="611">
        <v>99.9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121454</v>
      </c>
      <c r="BH20" s="589"/>
      <c r="BI20" s="589"/>
      <c r="BJ20" s="589"/>
      <c r="BK20" s="589"/>
      <c r="BL20" s="589"/>
      <c r="BM20" s="589"/>
      <c r="BN20" s="590"/>
      <c r="BO20" s="641">
        <v>4.5</v>
      </c>
      <c r="BP20" s="641"/>
      <c r="BQ20" s="641"/>
      <c r="BR20" s="641"/>
      <c r="BS20" s="594" t="s">
        <v>113</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18771830</v>
      </c>
      <c r="CS20" s="589"/>
      <c r="CT20" s="589"/>
      <c r="CU20" s="589"/>
      <c r="CV20" s="589"/>
      <c r="CW20" s="589"/>
      <c r="CX20" s="589"/>
      <c r="CY20" s="590"/>
      <c r="CZ20" s="641">
        <v>100</v>
      </c>
      <c r="DA20" s="641"/>
      <c r="DB20" s="641"/>
      <c r="DC20" s="641"/>
      <c r="DD20" s="594">
        <v>1582770</v>
      </c>
      <c r="DE20" s="589"/>
      <c r="DF20" s="589"/>
      <c r="DG20" s="589"/>
      <c r="DH20" s="589"/>
      <c r="DI20" s="589"/>
      <c r="DJ20" s="589"/>
      <c r="DK20" s="589"/>
      <c r="DL20" s="589"/>
      <c r="DM20" s="589"/>
      <c r="DN20" s="589"/>
      <c r="DO20" s="589"/>
      <c r="DP20" s="590"/>
      <c r="DQ20" s="594">
        <v>14086933</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3851</v>
      </c>
      <c r="S21" s="589"/>
      <c r="T21" s="589"/>
      <c r="U21" s="589"/>
      <c r="V21" s="589"/>
      <c r="W21" s="589"/>
      <c r="X21" s="589"/>
      <c r="Y21" s="590"/>
      <c r="Z21" s="641">
        <v>0</v>
      </c>
      <c r="AA21" s="641"/>
      <c r="AB21" s="641"/>
      <c r="AC21" s="641"/>
      <c r="AD21" s="642">
        <v>3851</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121450</v>
      </c>
      <c r="BH21" s="589"/>
      <c r="BI21" s="589"/>
      <c r="BJ21" s="589"/>
      <c r="BK21" s="589"/>
      <c r="BL21" s="589"/>
      <c r="BM21" s="589"/>
      <c r="BN21" s="590"/>
      <c r="BO21" s="641">
        <v>4.5</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12818</v>
      </c>
      <c r="S22" s="589"/>
      <c r="T22" s="589"/>
      <c r="U22" s="589"/>
      <c r="V22" s="589"/>
      <c r="W22" s="589"/>
      <c r="X22" s="589"/>
      <c r="Y22" s="590"/>
      <c r="Z22" s="641">
        <v>0.1</v>
      </c>
      <c r="AA22" s="641"/>
      <c r="AB22" s="641"/>
      <c r="AC22" s="641"/>
      <c r="AD22" s="642" t="s">
        <v>113</v>
      </c>
      <c r="AE22" s="642"/>
      <c r="AF22" s="642"/>
      <c r="AG22" s="642"/>
      <c r="AH22" s="642"/>
      <c r="AI22" s="642"/>
      <c r="AJ22" s="642"/>
      <c r="AK22" s="642"/>
      <c r="AL22" s="611" t="s">
        <v>113</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376024</v>
      </c>
      <c r="S23" s="589"/>
      <c r="T23" s="589"/>
      <c r="U23" s="589"/>
      <c r="V23" s="589"/>
      <c r="W23" s="589"/>
      <c r="X23" s="589"/>
      <c r="Y23" s="590"/>
      <c r="Z23" s="641">
        <v>2</v>
      </c>
      <c r="AA23" s="641"/>
      <c r="AB23" s="641"/>
      <c r="AC23" s="641"/>
      <c r="AD23" s="642" t="s">
        <v>113</v>
      </c>
      <c r="AE23" s="642"/>
      <c r="AF23" s="642"/>
      <c r="AG23" s="642"/>
      <c r="AH23" s="642"/>
      <c r="AI23" s="642"/>
      <c r="AJ23" s="642"/>
      <c r="AK23" s="642"/>
      <c r="AL23" s="611" t="s">
        <v>113</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4</v>
      </c>
      <c r="BH23" s="589"/>
      <c r="BI23" s="589"/>
      <c r="BJ23" s="589"/>
      <c r="BK23" s="589"/>
      <c r="BL23" s="589"/>
      <c r="BM23" s="589"/>
      <c r="BN23" s="590"/>
      <c r="BO23" s="641">
        <v>0</v>
      </c>
      <c r="BP23" s="641"/>
      <c r="BQ23" s="641"/>
      <c r="BR23" s="641"/>
      <c r="BS23" s="594" t="s">
        <v>113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20960</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9067109</v>
      </c>
      <c r="CS24" s="639"/>
      <c r="CT24" s="639"/>
      <c r="CU24" s="639"/>
      <c r="CV24" s="639"/>
      <c r="CW24" s="639"/>
      <c r="CX24" s="639"/>
      <c r="CY24" s="686"/>
      <c r="CZ24" s="690">
        <v>48.3</v>
      </c>
      <c r="DA24" s="691"/>
      <c r="DB24" s="691"/>
      <c r="DC24" s="692"/>
      <c r="DD24" s="685">
        <v>7159628</v>
      </c>
      <c r="DE24" s="639"/>
      <c r="DF24" s="639"/>
      <c r="DG24" s="639"/>
      <c r="DH24" s="639"/>
      <c r="DI24" s="639"/>
      <c r="DJ24" s="639"/>
      <c r="DK24" s="686"/>
      <c r="DL24" s="685">
        <v>6855157</v>
      </c>
      <c r="DM24" s="639"/>
      <c r="DN24" s="639"/>
      <c r="DO24" s="639"/>
      <c r="DP24" s="639"/>
      <c r="DQ24" s="639"/>
      <c r="DR24" s="639"/>
      <c r="DS24" s="639"/>
      <c r="DT24" s="639"/>
      <c r="DU24" s="639"/>
      <c r="DV24" s="686"/>
      <c r="DW24" s="687">
        <v>54.1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1931391</v>
      </c>
      <c r="S25" s="589"/>
      <c r="T25" s="589"/>
      <c r="U25" s="589"/>
      <c r="V25" s="589"/>
      <c r="W25" s="589"/>
      <c r="X25" s="589"/>
      <c r="Y25" s="590"/>
      <c r="Z25" s="641">
        <v>10</v>
      </c>
      <c r="AA25" s="641"/>
      <c r="AB25" s="641"/>
      <c r="AC25" s="641"/>
      <c r="AD25" s="642" t="s">
        <v>113</v>
      </c>
      <c r="AE25" s="642"/>
      <c r="AF25" s="642"/>
      <c r="AG25" s="642"/>
      <c r="AH25" s="642"/>
      <c r="AI25" s="642"/>
      <c r="AJ25" s="642"/>
      <c r="AK25" s="642"/>
      <c r="AL25" s="611" t="s">
        <v>113</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3456721</v>
      </c>
      <c r="CS25" s="607"/>
      <c r="CT25" s="607"/>
      <c r="CU25" s="607"/>
      <c r="CV25" s="607"/>
      <c r="CW25" s="607"/>
      <c r="CX25" s="607"/>
      <c r="CY25" s="608"/>
      <c r="CZ25" s="591">
        <v>18.399999999999999</v>
      </c>
      <c r="DA25" s="609"/>
      <c r="DB25" s="609"/>
      <c r="DC25" s="610"/>
      <c r="DD25" s="594">
        <v>3196892</v>
      </c>
      <c r="DE25" s="607"/>
      <c r="DF25" s="607"/>
      <c r="DG25" s="607"/>
      <c r="DH25" s="607"/>
      <c r="DI25" s="607"/>
      <c r="DJ25" s="607"/>
      <c r="DK25" s="608"/>
      <c r="DL25" s="594">
        <v>3162975</v>
      </c>
      <c r="DM25" s="607"/>
      <c r="DN25" s="607"/>
      <c r="DO25" s="607"/>
      <c r="DP25" s="607"/>
      <c r="DQ25" s="607"/>
      <c r="DR25" s="607"/>
      <c r="DS25" s="607"/>
      <c r="DT25" s="607"/>
      <c r="DU25" s="607"/>
      <c r="DV25" s="608"/>
      <c r="DW25" s="611">
        <v>25</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2204270</v>
      </c>
      <c r="CS26" s="589"/>
      <c r="CT26" s="589"/>
      <c r="CU26" s="589"/>
      <c r="CV26" s="589"/>
      <c r="CW26" s="589"/>
      <c r="CX26" s="589"/>
      <c r="CY26" s="590"/>
      <c r="CZ26" s="591">
        <v>11.7</v>
      </c>
      <c r="DA26" s="609"/>
      <c r="DB26" s="609"/>
      <c r="DC26" s="610"/>
      <c r="DD26" s="594">
        <v>2005917</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1004897</v>
      </c>
      <c r="S27" s="589"/>
      <c r="T27" s="589"/>
      <c r="U27" s="589"/>
      <c r="V27" s="589"/>
      <c r="W27" s="589"/>
      <c r="X27" s="589"/>
      <c r="Y27" s="590"/>
      <c r="Z27" s="641">
        <v>5.2</v>
      </c>
      <c r="AA27" s="641"/>
      <c r="AB27" s="641"/>
      <c r="AC27" s="641"/>
      <c r="AD27" s="642" t="s">
        <v>113</v>
      </c>
      <c r="AE27" s="642"/>
      <c r="AF27" s="642"/>
      <c r="AG27" s="642"/>
      <c r="AH27" s="642"/>
      <c r="AI27" s="642"/>
      <c r="AJ27" s="642"/>
      <c r="AK27" s="642"/>
      <c r="AL27" s="611" t="s">
        <v>113</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2678434</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2527209</v>
      </c>
      <c r="CS27" s="607"/>
      <c r="CT27" s="607"/>
      <c r="CU27" s="607"/>
      <c r="CV27" s="607"/>
      <c r="CW27" s="607"/>
      <c r="CX27" s="607"/>
      <c r="CY27" s="608"/>
      <c r="CZ27" s="591">
        <v>13.5</v>
      </c>
      <c r="DA27" s="609"/>
      <c r="DB27" s="609"/>
      <c r="DC27" s="610"/>
      <c r="DD27" s="594">
        <v>981547</v>
      </c>
      <c r="DE27" s="607"/>
      <c r="DF27" s="607"/>
      <c r="DG27" s="607"/>
      <c r="DH27" s="607"/>
      <c r="DI27" s="607"/>
      <c r="DJ27" s="607"/>
      <c r="DK27" s="608"/>
      <c r="DL27" s="594">
        <v>981341</v>
      </c>
      <c r="DM27" s="607"/>
      <c r="DN27" s="607"/>
      <c r="DO27" s="607"/>
      <c r="DP27" s="607"/>
      <c r="DQ27" s="607"/>
      <c r="DR27" s="607"/>
      <c r="DS27" s="607"/>
      <c r="DT27" s="607"/>
      <c r="DU27" s="607"/>
      <c r="DV27" s="608"/>
      <c r="DW27" s="611">
        <v>7.7</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37448</v>
      </c>
      <c r="S28" s="589"/>
      <c r="T28" s="589"/>
      <c r="U28" s="589"/>
      <c r="V28" s="589"/>
      <c r="W28" s="589"/>
      <c r="X28" s="589"/>
      <c r="Y28" s="590"/>
      <c r="Z28" s="641">
        <v>0.2</v>
      </c>
      <c r="AA28" s="641"/>
      <c r="AB28" s="641"/>
      <c r="AC28" s="641"/>
      <c r="AD28" s="642">
        <v>6785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3083179</v>
      </c>
      <c r="CS28" s="589"/>
      <c r="CT28" s="589"/>
      <c r="CU28" s="589"/>
      <c r="CV28" s="589"/>
      <c r="CW28" s="589"/>
      <c r="CX28" s="589"/>
      <c r="CY28" s="590"/>
      <c r="CZ28" s="591">
        <v>16.399999999999999</v>
      </c>
      <c r="DA28" s="609"/>
      <c r="DB28" s="609"/>
      <c r="DC28" s="610"/>
      <c r="DD28" s="594">
        <v>2981189</v>
      </c>
      <c r="DE28" s="589"/>
      <c r="DF28" s="589"/>
      <c r="DG28" s="589"/>
      <c r="DH28" s="589"/>
      <c r="DI28" s="589"/>
      <c r="DJ28" s="589"/>
      <c r="DK28" s="590"/>
      <c r="DL28" s="594">
        <v>2710841</v>
      </c>
      <c r="DM28" s="589"/>
      <c r="DN28" s="589"/>
      <c r="DO28" s="589"/>
      <c r="DP28" s="589"/>
      <c r="DQ28" s="589"/>
      <c r="DR28" s="589"/>
      <c r="DS28" s="589"/>
      <c r="DT28" s="589"/>
      <c r="DU28" s="589"/>
      <c r="DV28" s="590"/>
      <c r="DW28" s="611">
        <v>21.4</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1745</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3083015</v>
      </c>
      <c r="CS29" s="607"/>
      <c r="CT29" s="607"/>
      <c r="CU29" s="607"/>
      <c r="CV29" s="607"/>
      <c r="CW29" s="607"/>
      <c r="CX29" s="607"/>
      <c r="CY29" s="608"/>
      <c r="CZ29" s="591">
        <v>16.399999999999999</v>
      </c>
      <c r="DA29" s="609"/>
      <c r="DB29" s="609"/>
      <c r="DC29" s="610"/>
      <c r="DD29" s="594">
        <v>2981025</v>
      </c>
      <c r="DE29" s="607"/>
      <c r="DF29" s="607"/>
      <c r="DG29" s="607"/>
      <c r="DH29" s="607"/>
      <c r="DI29" s="607"/>
      <c r="DJ29" s="607"/>
      <c r="DK29" s="608"/>
      <c r="DL29" s="594">
        <v>2710677</v>
      </c>
      <c r="DM29" s="607"/>
      <c r="DN29" s="607"/>
      <c r="DO29" s="607"/>
      <c r="DP29" s="607"/>
      <c r="DQ29" s="607"/>
      <c r="DR29" s="607"/>
      <c r="DS29" s="607"/>
      <c r="DT29" s="607"/>
      <c r="DU29" s="607"/>
      <c r="DV29" s="608"/>
      <c r="DW29" s="611">
        <v>21.4</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374518</v>
      </c>
      <c r="S30" s="589"/>
      <c r="T30" s="589"/>
      <c r="U30" s="589"/>
      <c r="V30" s="589"/>
      <c r="W30" s="589"/>
      <c r="X30" s="589"/>
      <c r="Y30" s="590"/>
      <c r="Z30" s="641">
        <v>1.9</v>
      </c>
      <c r="AA30" s="641"/>
      <c r="AB30" s="641"/>
      <c r="AC30" s="641"/>
      <c r="AD30" s="642" t="s">
        <v>113</v>
      </c>
      <c r="AE30" s="642"/>
      <c r="AF30" s="642"/>
      <c r="AG30" s="642"/>
      <c r="AH30" s="642"/>
      <c r="AI30" s="642"/>
      <c r="AJ30" s="642"/>
      <c r="AK30" s="642"/>
      <c r="AL30" s="611" t="s">
        <v>113</v>
      </c>
      <c r="AM30" s="643"/>
      <c r="AN30" s="643"/>
      <c r="AO30" s="644"/>
      <c r="AP30" s="666" t="s">
        <v>292</v>
      </c>
      <c r="AQ30" s="667"/>
      <c r="AR30" s="667"/>
      <c r="AS30" s="667"/>
      <c r="AT30" s="672" t="s">
        <v>293</v>
      </c>
      <c r="AU30" s="182"/>
      <c r="AV30" s="182"/>
      <c r="AW30" s="182"/>
      <c r="AX30" s="675" t="s">
        <v>172</v>
      </c>
      <c r="AY30" s="676"/>
      <c r="AZ30" s="676"/>
      <c r="BA30" s="676"/>
      <c r="BB30" s="676"/>
      <c r="BC30" s="676"/>
      <c r="BD30" s="676"/>
      <c r="BE30" s="676"/>
      <c r="BF30" s="677"/>
      <c r="BG30" s="654">
        <v>96.6</v>
      </c>
      <c r="BH30" s="655"/>
      <c r="BI30" s="655"/>
      <c r="BJ30" s="655"/>
      <c r="BK30" s="655"/>
      <c r="BL30" s="655"/>
      <c r="BM30" s="656">
        <v>81.8</v>
      </c>
      <c r="BN30" s="655"/>
      <c r="BO30" s="655"/>
      <c r="BP30" s="655"/>
      <c r="BQ30" s="657"/>
      <c r="BR30" s="654">
        <v>95.8</v>
      </c>
      <c r="BS30" s="655"/>
      <c r="BT30" s="655"/>
      <c r="BU30" s="655"/>
      <c r="BV30" s="655"/>
      <c r="BW30" s="655"/>
      <c r="BX30" s="656">
        <v>81.099999999999994</v>
      </c>
      <c r="BY30" s="655"/>
      <c r="BZ30" s="655"/>
      <c r="CA30" s="655"/>
      <c r="CB30" s="657"/>
      <c r="CD30" s="660"/>
      <c r="CE30" s="661"/>
      <c r="CF30" s="625" t="s">
        <v>294</v>
      </c>
      <c r="CG30" s="622"/>
      <c r="CH30" s="622"/>
      <c r="CI30" s="622"/>
      <c r="CJ30" s="622"/>
      <c r="CK30" s="622"/>
      <c r="CL30" s="622"/>
      <c r="CM30" s="622"/>
      <c r="CN30" s="622"/>
      <c r="CO30" s="622"/>
      <c r="CP30" s="622"/>
      <c r="CQ30" s="623"/>
      <c r="CR30" s="588">
        <v>2799492</v>
      </c>
      <c r="CS30" s="589"/>
      <c r="CT30" s="589"/>
      <c r="CU30" s="589"/>
      <c r="CV30" s="589"/>
      <c r="CW30" s="589"/>
      <c r="CX30" s="589"/>
      <c r="CY30" s="590"/>
      <c r="CZ30" s="591">
        <v>14.9</v>
      </c>
      <c r="DA30" s="609"/>
      <c r="DB30" s="609"/>
      <c r="DC30" s="610"/>
      <c r="DD30" s="594">
        <v>2702124</v>
      </c>
      <c r="DE30" s="589"/>
      <c r="DF30" s="589"/>
      <c r="DG30" s="589"/>
      <c r="DH30" s="589"/>
      <c r="DI30" s="589"/>
      <c r="DJ30" s="589"/>
      <c r="DK30" s="590"/>
      <c r="DL30" s="594">
        <v>2431776</v>
      </c>
      <c r="DM30" s="589"/>
      <c r="DN30" s="589"/>
      <c r="DO30" s="589"/>
      <c r="DP30" s="589"/>
      <c r="DQ30" s="589"/>
      <c r="DR30" s="589"/>
      <c r="DS30" s="589"/>
      <c r="DT30" s="589"/>
      <c r="DU30" s="589"/>
      <c r="DV30" s="590"/>
      <c r="DW30" s="611">
        <v>19.2</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367627</v>
      </c>
      <c r="S31" s="589"/>
      <c r="T31" s="589"/>
      <c r="U31" s="589"/>
      <c r="V31" s="589"/>
      <c r="W31" s="589"/>
      <c r="X31" s="589"/>
      <c r="Y31" s="590"/>
      <c r="Z31" s="641">
        <v>1.9</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98.1</v>
      </c>
      <c r="BH31" s="607"/>
      <c r="BI31" s="607"/>
      <c r="BJ31" s="607"/>
      <c r="BK31" s="607"/>
      <c r="BL31" s="607"/>
      <c r="BM31" s="643">
        <v>89</v>
      </c>
      <c r="BN31" s="653"/>
      <c r="BO31" s="653"/>
      <c r="BP31" s="653"/>
      <c r="BQ31" s="617"/>
      <c r="BR31" s="652">
        <v>97.1</v>
      </c>
      <c r="BS31" s="607"/>
      <c r="BT31" s="607"/>
      <c r="BU31" s="607"/>
      <c r="BV31" s="607"/>
      <c r="BW31" s="607"/>
      <c r="BX31" s="643">
        <v>88.2</v>
      </c>
      <c r="BY31" s="653"/>
      <c r="BZ31" s="653"/>
      <c r="CA31" s="653"/>
      <c r="CB31" s="617"/>
      <c r="CD31" s="660"/>
      <c r="CE31" s="661"/>
      <c r="CF31" s="625" t="s">
        <v>298</v>
      </c>
      <c r="CG31" s="622"/>
      <c r="CH31" s="622"/>
      <c r="CI31" s="622"/>
      <c r="CJ31" s="622"/>
      <c r="CK31" s="622"/>
      <c r="CL31" s="622"/>
      <c r="CM31" s="622"/>
      <c r="CN31" s="622"/>
      <c r="CO31" s="622"/>
      <c r="CP31" s="622"/>
      <c r="CQ31" s="623"/>
      <c r="CR31" s="588">
        <v>283523</v>
      </c>
      <c r="CS31" s="607"/>
      <c r="CT31" s="607"/>
      <c r="CU31" s="607"/>
      <c r="CV31" s="607"/>
      <c r="CW31" s="607"/>
      <c r="CX31" s="607"/>
      <c r="CY31" s="608"/>
      <c r="CZ31" s="591">
        <v>1.5</v>
      </c>
      <c r="DA31" s="609"/>
      <c r="DB31" s="609"/>
      <c r="DC31" s="610"/>
      <c r="DD31" s="594">
        <v>278901</v>
      </c>
      <c r="DE31" s="607"/>
      <c r="DF31" s="607"/>
      <c r="DG31" s="607"/>
      <c r="DH31" s="607"/>
      <c r="DI31" s="607"/>
      <c r="DJ31" s="607"/>
      <c r="DK31" s="608"/>
      <c r="DL31" s="594">
        <v>278901</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1037998</v>
      </c>
      <c r="S32" s="589"/>
      <c r="T32" s="589"/>
      <c r="U32" s="589"/>
      <c r="V32" s="589"/>
      <c r="W32" s="589"/>
      <c r="X32" s="589"/>
      <c r="Y32" s="590"/>
      <c r="Z32" s="641">
        <v>5.4</v>
      </c>
      <c r="AA32" s="641"/>
      <c r="AB32" s="641"/>
      <c r="AC32" s="641"/>
      <c r="AD32" s="642">
        <v>668</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94.7</v>
      </c>
      <c r="BH32" s="573"/>
      <c r="BI32" s="573"/>
      <c r="BJ32" s="573"/>
      <c r="BK32" s="573"/>
      <c r="BL32" s="573"/>
      <c r="BM32" s="636">
        <v>74.2</v>
      </c>
      <c r="BN32" s="573"/>
      <c r="BO32" s="573"/>
      <c r="BP32" s="573"/>
      <c r="BQ32" s="630"/>
      <c r="BR32" s="651">
        <v>94</v>
      </c>
      <c r="BS32" s="573"/>
      <c r="BT32" s="573"/>
      <c r="BU32" s="573"/>
      <c r="BV32" s="573"/>
      <c r="BW32" s="573"/>
      <c r="BX32" s="636">
        <v>73.400000000000006</v>
      </c>
      <c r="BY32" s="573"/>
      <c r="BZ32" s="573"/>
      <c r="CA32" s="573"/>
      <c r="CB32" s="630"/>
      <c r="CD32" s="662"/>
      <c r="CE32" s="663"/>
      <c r="CF32" s="625" t="s">
        <v>301</v>
      </c>
      <c r="CG32" s="622"/>
      <c r="CH32" s="622"/>
      <c r="CI32" s="622"/>
      <c r="CJ32" s="622"/>
      <c r="CK32" s="622"/>
      <c r="CL32" s="622"/>
      <c r="CM32" s="622"/>
      <c r="CN32" s="622"/>
      <c r="CO32" s="622"/>
      <c r="CP32" s="622"/>
      <c r="CQ32" s="623"/>
      <c r="CR32" s="588">
        <v>164</v>
      </c>
      <c r="CS32" s="589"/>
      <c r="CT32" s="589"/>
      <c r="CU32" s="589"/>
      <c r="CV32" s="589"/>
      <c r="CW32" s="589"/>
      <c r="CX32" s="589"/>
      <c r="CY32" s="590"/>
      <c r="CZ32" s="591">
        <v>0</v>
      </c>
      <c r="DA32" s="609"/>
      <c r="DB32" s="609"/>
      <c r="DC32" s="610"/>
      <c r="DD32" s="594">
        <v>164</v>
      </c>
      <c r="DE32" s="589"/>
      <c r="DF32" s="589"/>
      <c r="DG32" s="589"/>
      <c r="DH32" s="589"/>
      <c r="DI32" s="589"/>
      <c r="DJ32" s="589"/>
      <c r="DK32" s="590"/>
      <c r="DL32" s="594">
        <v>164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1304400</v>
      </c>
      <c r="S33" s="589"/>
      <c r="T33" s="589"/>
      <c r="U33" s="589"/>
      <c r="V33" s="589"/>
      <c r="W33" s="589"/>
      <c r="X33" s="589"/>
      <c r="Y33" s="590"/>
      <c r="Z33" s="641">
        <v>6.8</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8007668</v>
      </c>
      <c r="CS33" s="607"/>
      <c r="CT33" s="607"/>
      <c r="CU33" s="607"/>
      <c r="CV33" s="607"/>
      <c r="CW33" s="607"/>
      <c r="CX33" s="607"/>
      <c r="CY33" s="608"/>
      <c r="CZ33" s="591">
        <v>42.7</v>
      </c>
      <c r="DA33" s="609"/>
      <c r="DB33" s="609"/>
      <c r="DC33" s="610"/>
      <c r="DD33" s="594">
        <v>6394375</v>
      </c>
      <c r="DE33" s="607"/>
      <c r="DF33" s="607"/>
      <c r="DG33" s="607"/>
      <c r="DH33" s="607"/>
      <c r="DI33" s="607"/>
      <c r="DJ33" s="607"/>
      <c r="DK33" s="608"/>
      <c r="DL33" s="594">
        <v>4702772</v>
      </c>
      <c r="DM33" s="607"/>
      <c r="DN33" s="607"/>
      <c r="DO33" s="607"/>
      <c r="DP33" s="607"/>
      <c r="DQ33" s="607"/>
      <c r="DR33" s="607"/>
      <c r="DS33" s="607"/>
      <c r="DT33" s="607"/>
      <c r="DU33" s="607"/>
      <c r="DV33" s="608"/>
      <c r="DW33" s="611">
        <v>37.1</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2607998</v>
      </c>
      <c r="CS34" s="589"/>
      <c r="CT34" s="589"/>
      <c r="CU34" s="589"/>
      <c r="CV34" s="589"/>
      <c r="CW34" s="589"/>
      <c r="CX34" s="589"/>
      <c r="CY34" s="590"/>
      <c r="CZ34" s="591">
        <v>13.9</v>
      </c>
      <c r="DA34" s="609"/>
      <c r="DB34" s="609"/>
      <c r="DC34" s="610"/>
      <c r="DD34" s="594">
        <v>2069222</v>
      </c>
      <c r="DE34" s="589"/>
      <c r="DF34" s="589"/>
      <c r="DG34" s="589"/>
      <c r="DH34" s="589"/>
      <c r="DI34" s="589"/>
      <c r="DJ34" s="589"/>
      <c r="DK34" s="590"/>
      <c r="DL34" s="594">
        <v>1582387</v>
      </c>
      <c r="DM34" s="589"/>
      <c r="DN34" s="589"/>
      <c r="DO34" s="589"/>
      <c r="DP34" s="589"/>
      <c r="DQ34" s="589"/>
      <c r="DR34" s="589"/>
      <c r="DS34" s="589"/>
      <c r="DT34" s="589"/>
      <c r="DU34" s="589"/>
      <c r="DV34" s="590"/>
      <c r="DW34" s="611">
        <v>12.5</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684300</v>
      </c>
      <c r="S35" s="589"/>
      <c r="T35" s="589"/>
      <c r="U35" s="589"/>
      <c r="V35" s="589"/>
      <c r="W35" s="589"/>
      <c r="X35" s="589"/>
      <c r="Y35" s="590"/>
      <c r="Z35" s="641">
        <v>3.6</v>
      </c>
      <c r="AA35" s="641"/>
      <c r="AB35" s="641"/>
      <c r="AC35" s="641"/>
      <c r="AD35" s="642" t="s">
        <v>113</v>
      </c>
      <c r="AE35" s="642"/>
      <c r="AF35" s="642"/>
      <c r="AG35" s="642"/>
      <c r="AH35" s="642"/>
      <c r="AI35" s="642"/>
      <c r="AJ35" s="642"/>
      <c r="AK35" s="642"/>
      <c r="AL35" s="611" t="s">
        <v>113</v>
      </c>
      <c r="AM35" s="643"/>
      <c r="AN35" s="643"/>
      <c r="AO35" s="644"/>
      <c r="AP35" s="186"/>
      <c r="AQ35" s="645" t="s">
        <v>309</v>
      </c>
      <c r="AR35" s="646"/>
      <c r="AS35" s="646"/>
      <c r="AT35" s="646"/>
      <c r="AU35" s="646"/>
      <c r="AV35" s="646"/>
      <c r="AW35" s="646"/>
      <c r="AX35" s="646"/>
      <c r="AY35" s="647"/>
      <c r="AZ35" s="638">
        <v>2858887</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104995</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543157</v>
      </c>
      <c r="CS35" s="607"/>
      <c r="CT35" s="607"/>
      <c r="CU35" s="607"/>
      <c r="CV35" s="607"/>
      <c r="CW35" s="607"/>
      <c r="CX35" s="607"/>
      <c r="CY35" s="608"/>
      <c r="CZ35" s="591">
        <v>2.9</v>
      </c>
      <c r="DA35" s="609"/>
      <c r="DB35" s="609"/>
      <c r="DC35" s="610"/>
      <c r="DD35" s="594">
        <v>490233</v>
      </c>
      <c r="DE35" s="607"/>
      <c r="DF35" s="607"/>
      <c r="DG35" s="607"/>
      <c r="DH35" s="607"/>
      <c r="DI35" s="607"/>
      <c r="DJ35" s="607"/>
      <c r="DK35" s="608"/>
      <c r="DL35" s="594">
        <v>404684</v>
      </c>
      <c r="DM35" s="607"/>
      <c r="DN35" s="607"/>
      <c r="DO35" s="607"/>
      <c r="DP35" s="607"/>
      <c r="DQ35" s="607"/>
      <c r="DR35" s="607"/>
      <c r="DS35" s="607"/>
      <c r="DT35" s="607"/>
      <c r="DU35" s="607"/>
      <c r="DV35" s="608"/>
      <c r="DW35" s="611">
        <v>3.2</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19267011</v>
      </c>
      <c r="S36" s="629"/>
      <c r="T36" s="629"/>
      <c r="U36" s="629"/>
      <c r="V36" s="629"/>
      <c r="W36" s="629"/>
      <c r="X36" s="629"/>
      <c r="Y36" s="632"/>
      <c r="Z36" s="633">
        <v>100</v>
      </c>
      <c r="AA36" s="633"/>
      <c r="AB36" s="633"/>
      <c r="AC36" s="633"/>
      <c r="AD36" s="634">
        <v>11985210</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677200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66739</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2032833</v>
      </c>
      <c r="CS36" s="589"/>
      <c r="CT36" s="589"/>
      <c r="CU36" s="589"/>
      <c r="CV36" s="589"/>
      <c r="CW36" s="589"/>
      <c r="CX36" s="589"/>
      <c r="CY36" s="590"/>
      <c r="CZ36" s="591">
        <v>10.8</v>
      </c>
      <c r="DA36" s="609"/>
      <c r="DB36" s="609"/>
      <c r="DC36" s="610"/>
      <c r="DD36" s="594">
        <v>1706802</v>
      </c>
      <c r="DE36" s="589"/>
      <c r="DF36" s="589"/>
      <c r="DG36" s="589"/>
      <c r="DH36" s="589"/>
      <c r="DI36" s="589"/>
      <c r="DJ36" s="589"/>
      <c r="DK36" s="590"/>
      <c r="DL36" s="594">
        <v>1180293</v>
      </c>
      <c r="DM36" s="589"/>
      <c r="DN36" s="589"/>
      <c r="DO36" s="589"/>
      <c r="DP36" s="589"/>
      <c r="DQ36" s="589"/>
      <c r="DR36" s="589"/>
      <c r="DS36" s="589"/>
      <c r="DT36" s="589"/>
      <c r="DU36" s="589"/>
      <c r="DV36" s="590"/>
      <c r="DW36" s="611">
        <v>9.3000000000000007</v>
      </c>
      <c r="DX36" s="612"/>
      <c r="DY36" s="612"/>
      <c r="DZ36" s="612"/>
      <c r="EA36" s="612"/>
      <c r="EB36" s="612"/>
      <c r="EC36" s="613"/>
    </row>
    <row r="37" spans="2:133" ht="11.25" customHeight="1">
      <c r="AQ37" s="614" t="s">
        <v>316</v>
      </c>
      <c r="AR37" s="615"/>
      <c r="AS37" s="615"/>
      <c r="AT37" s="615"/>
      <c r="AU37" s="615"/>
      <c r="AV37" s="615"/>
      <c r="AW37" s="615"/>
      <c r="AX37" s="615"/>
      <c r="AY37" s="616"/>
      <c r="AZ37" s="588">
        <v>618246</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4496</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618891</v>
      </c>
      <c r="CS37" s="607"/>
      <c r="CT37" s="607"/>
      <c r="CU37" s="607"/>
      <c r="CV37" s="607"/>
      <c r="CW37" s="607"/>
      <c r="CX37" s="607"/>
      <c r="CY37" s="608"/>
      <c r="CZ37" s="591">
        <v>3.3</v>
      </c>
      <c r="DA37" s="609"/>
      <c r="DB37" s="609"/>
      <c r="DC37" s="610"/>
      <c r="DD37" s="594">
        <v>589791</v>
      </c>
      <c r="DE37" s="607"/>
      <c r="DF37" s="607"/>
      <c r="DG37" s="607"/>
      <c r="DH37" s="607"/>
      <c r="DI37" s="607"/>
      <c r="DJ37" s="607"/>
      <c r="DK37" s="608"/>
      <c r="DL37" s="594">
        <v>584662</v>
      </c>
      <c r="DM37" s="607"/>
      <c r="DN37" s="607"/>
      <c r="DO37" s="607"/>
      <c r="DP37" s="607"/>
      <c r="DQ37" s="607"/>
      <c r="DR37" s="607"/>
      <c r="DS37" s="607"/>
      <c r="DT37" s="607"/>
      <c r="DU37" s="607"/>
      <c r="DV37" s="608"/>
      <c r="DW37" s="611">
        <v>4.5999999999999996</v>
      </c>
      <c r="DX37" s="612"/>
      <c r="DY37" s="612"/>
      <c r="DZ37" s="612"/>
      <c r="EA37" s="612"/>
      <c r="EB37" s="612"/>
      <c r="EC37" s="613"/>
    </row>
    <row r="38" spans="2:133" ht="11.25" customHeight="1">
      <c r="AQ38" s="614" t="s">
        <v>319</v>
      </c>
      <c r="AR38" s="615"/>
      <c r="AS38" s="615"/>
      <c r="AT38" s="615"/>
      <c r="AU38" s="615"/>
      <c r="AV38" s="615"/>
      <c r="AW38" s="615"/>
      <c r="AX38" s="615"/>
      <c r="AY38" s="616"/>
      <c r="AZ38" s="588">
        <v>117299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7750</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2204042</v>
      </c>
      <c r="CS38" s="589"/>
      <c r="CT38" s="589"/>
      <c r="CU38" s="589"/>
      <c r="CV38" s="589"/>
      <c r="CW38" s="589"/>
      <c r="CX38" s="589"/>
      <c r="CY38" s="590"/>
      <c r="CZ38" s="591">
        <v>11.7</v>
      </c>
      <c r="DA38" s="609"/>
      <c r="DB38" s="609"/>
      <c r="DC38" s="610"/>
      <c r="DD38" s="594">
        <v>2003873</v>
      </c>
      <c r="DE38" s="589"/>
      <c r="DF38" s="589"/>
      <c r="DG38" s="589"/>
      <c r="DH38" s="589"/>
      <c r="DI38" s="589"/>
      <c r="DJ38" s="589"/>
      <c r="DK38" s="590"/>
      <c r="DL38" s="594">
        <v>1535408</v>
      </c>
      <c r="DM38" s="589"/>
      <c r="DN38" s="589"/>
      <c r="DO38" s="589"/>
      <c r="DP38" s="589"/>
      <c r="DQ38" s="589"/>
      <c r="DR38" s="589"/>
      <c r="DS38" s="589"/>
      <c r="DT38" s="589"/>
      <c r="DU38" s="589"/>
      <c r="DV38" s="590"/>
      <c r="DW38" s="611">
        <v>12.1</v>
      </c>
      <c r="DX38" s="612"/>
      <c r="DY38" s="612"/>
      <c r="DZ38" s="612"/>
      <c r="EA38" s="612"/>
      <c r="EB38" s="612"/>
      <c r="EC38" s="613"/>
    </row>
    <row r="39" spans="2:133" ht="11.25" customHeight="1">
      <c r="AQ39" s="614" t="s">
        <v>322</v>
      </c>
      <c r="AR39" s="615"/>
      <c r="AS39" s="615"/>
      <c r="AT39" s="615"/>
      <c r="AU39" s="615"/>
      <c r="AV39" s="615"/>
      <c r="AW39" s="615"/>
      <c r="AX39" s="615"/>
      <c r="AY39" s="616"/>
      <c r="AZ39" s="588">
        <v>19853</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83</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134296</v>
      </c>
      <c r="CS39" s="607"/>
      <c r="CT39" s="607"/>
      <c r="CU39" s="607"/>
      <c r="CV39" s="607"/>
      <c r="CW39" s="607"/>
      <c r="CX39" s="607"/>
      <c r="CY39" s="608"/>
      <c r="CZ39" s="591">
        <v>0.7</v>
      </c>
      <c r="DA39" s="609"/>
      <c r="DB39" s="609"/>
      <c r="DC39" s="610"/>
      <c r="DD39" s="594">
        <v>6703</v>
      </c>
      <c r="DE39" s="607"/>
      <c r="DF39" s="607"/>
      <c r="DG39" s="607"/>
      <c r="DH39" s="607"/>
      <c r="DI39" s="607"/>
      <c r="DJ39" s="607"/>
      <c r="DK39" s="608"/>
      <c r="DL39" s="594" t="s">
        <v>326</v>
      </c>
      <c r="DM39" s="607"/>
      <c r="DN39" s="607"/>
      <c r="DO39" s="607"/>
      <c r="DP39" s="607"/>
      <c r="DQ39" s="607"/>
      <c r="DR39" s="607"/>
      <c r="DS39" s="607"/>
      <c r="DT39" s="607"/>
      <c r="DU39" s="607"/>
      <c r="DV39" s="608"/>
      <c r="DW39" s="611" t="s">
        <v>326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398723</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125</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485342</v>
      </c>
      <c r="CS40" s="589"/>
      <c r="CT40" s="589"/>
      <c r="CU40" s="589"/>
      <c r="CV40" s="589"/>
      <c r="CW40" s="589"/>
      <c r="CX40" s="589"/>
      <c r="CY40" s="590"/>
      <c r="CZ40" s="591">
        <v>2.6</v>
      </c>
      <c r="DA40" s="609"/>
      <c r="DB40" s="609"/>
      <c r="DC40" s="610"/>
      <c r="DD40" s="594">
        <v>117542</v>
      </c>
      <c r="DE40" s="589"/>
      <c r="DF40" s="589"/>
      <c r="DG40" s="589"/>
      <c r="DH40" s="589"/>
      <c r="DI40" s="589"/>
      <c r="DJ40" s="589"/>
      <c r="DK40" s="590"/>
      <c r="DL40" s="594" t="s">
        <v>326</v>
      </c>
      <c r="DM40" s="589"/>
      <c r="DN40" s="589"/>
      <c r="DO40" s="589"/>
      <c r="DP40" s="589"/>
      <c r="DQ40" s="589"/>
      <c r="DR40" s="589"/>
      <c r="DS40" s="589"/>
      <c r="DT40" s="589"/>
      <c r="DU40" s="589"/>
      <c r="DV40" s="590"/>
      <c r="DW40" s="611" t="s">
        <v>326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1027566</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286</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1697053</v>
      </c>
      <c r="CS42" s="589"/>
      <c r="CT42" s="589"/>
      <c r="CU42" s="589"/>
      <c r="CV42" s="589"/>
      <c r="CW42" s="589"/>
      <c r="CX42" s="589"/>
      <c r="CY42" s="590"/>
      <c r="CZ42" s="591">
        <v>9</v>
      </c>
      <c r="DA42" s="592"/>
      <c r="DB42" s="592"/>
      <c r="DC42" s="593"/>
      <c r="DD42" s="594">
        <v>532930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40282</v>
      </c>
      <c r="CS43" s="607"/>
      <c r="CT43" s="607"/>
      <c r="CU43" s="607"/>
      <c r="CV43" s="607"/>
      <c r="CW43" s="607"/>
      <c r="CX43" s="607"/>
      <c r="CY43" s="608"/>
      <c r="CZ43" s="591">
        <v>0.2</v>
      </c>
      <c r="DA43" s="609"/>
      <c r="DB43" s="609"/>
      <c r="DC43" s="610"/>
      <c r="DD43" s="594">
        <v>40282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1582770</v>
      </c>
      <c r="CS44" s="589"/>
      <c r="CT44" s="589"/>
      <c r="CU44" s="589"/>
      <c r="CV44" s="589"/>
      <c r="CW44" s="589"/>
      <c r="CX44" s="589"/>
      <c r="CY44" s="590"/>
      <c r="CZ44" s="591">
        <v>8.4</v>
      </c>
      <c r="DA44" s="592"/>
      <c r="DB44" s="592"/>
      <c r="DC44" s="593"/>
      <c r="DD44" s="594">
        <v>528616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781483</v>
      </c>
      <c r="CS45" s="607"/>
      <c r="CT45" s="607"/>
      <c r="CU45" s="607"/>
      <c r="CV45" s="607"/>
      <c r="CW45" s="607"/>
      <c r="CX45" s="607"/>
      <c r="CY45" s="608"/>
      <c r="CZ45" s="591">
        <v>4.2</v>
      </c>
      <c r="DA45" s="609"/>
      <c r="DB45" s="609"/>
      <c r="DC45" s="610"/>
      <c r="DD45" s="594">
        <v>38806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780838</v>
      </c>
      <c r="CS46" s="589"/>
      <c r="CT46" s="589"/>
      <c r="CU46" s="589"/>
      <c r="CV46" s="589"/>
      <c r="CW46" s="589"/>
      <c r="CX46" s="589"/>
      <c r="CY46" s="590"/>
      <c r="CZ46" s="591">
        <v>4.2</v>
      </c>
      <c r="DA46" s="592"/>
      <c r="DB46" s="592"/>
      <c r="DC46" s="593"/>
      <c r="DD46" s="594">
        <v>484174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114283</v>
      </c>
      <c r="CS47" s="607"/>
      <c r="CT47" s="607"/>
      <c r="CU47" s="607"/>
      <c r="CV47" s="607"/>
      <c r="CW47" s="607"/>
      <c r="CX47" s="607"/>
      <c r="CY47" s="608"/>
      <c r="CZ47" s="591">
        <v>0.6</v>
      </c>
      <c r="DA47" s="609"/>
      <c r="DB47" s="609"/>
      <c r="DC47" s="610"/>
      <c r="DD47" s="594">
        <v>4314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344</v>
      </c>
      <c r="CS48" s="589"/>
      <c r="CT48" s="589"/>
      <c r="CU48" s="589"/>
      <c r="CV48" s="589"/>
      <c r="CW48" s="589"/>
      <c r="CX48" s="589"/>
      <c r="CY48" s="590"/>
      <c r="CZ48" s="591" t="s">
        <v>344</v>
      </c>
      <c r="DA48" s="592"/>
      <c r="DB48" s="592"/>
      <c r="DC48" s="593"/>
      <c r="DD48" s="594" t="s">
        <v>344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18771830</v>
      </c>
      <c r="CS49" s="573"/>
      <c r="CT49" s="573"/>
      <c r="CU49" s="573"/>
      <c r="CV49" s="573"/>
      <c r="CW49" s="573"/>
      <c r="CX49" s="573"/>
      <c r="CY49" s="574"/>
      <c r="CZ49" s="575">
        <v>100</v>
      </c>
      <c r="DA49" s="576"/>
      <c r="DB49" s="576"/>
      <c r="DC49" s="577"/>
      <c r="DD49" s="578">
        <v>14086933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19267</v>
      </c>
      <c r="R7" s="1101"/>
      <c r="S7" s="1101"/>
      <c r="T7" s="1101"/>
      <c r="U7" s="1101"/>
      <c r="V7" s="1101">
        <v>18772</v>
      </c>
      <c r="W7" s="1101"/>
      <c r="X7" s="1101"/>
      <c r="Y7" s="1101"/>
      <c r="Z7" s="1101"/>
      <c r="AA7" s="1101">
        <v>495</v>
      </c>
      <c r="AB7" s="1101"/>
      <c r="AC7" s="1101"/>
      <c r="AD7" s="1101"/>
      <c r="AE7" s="1102"/>
      <c r="AF7" s="1103">
        <v>375</v>
      </c>
      <c r="AG7" s="1104"/>
      <c r="AH7" s="1104"/>
      <c r="AI7" s="1104"/>
      <c r="AJ7" s="1105"/>
      <c r="AK7" s="1087">
        <v>375</v>
      </c>
      <c r="AL7" s="1088"/>
      <c r="AM7" s="1088"/>
      <c r="AN7" s="1088"/>
      <c r="AO7" s="1088"/>
      <c r="AP7" s="1088">
        <v>20830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559</v>
      </c>
      <c r="BT7" s="1092"/>
      <c r="BU7" s="1092"/>
      <c r="BV7" s="1092"/>
      <c r="BW7" s="1092"/>
      <c r="BX7" s="1092"/>
      <c r="BY7" s="1092"/>
      <c r="BZ7" s="1092"/>
      <c r="CA7" s="1092"/>
      <c r="CB7" s="1092"/>
      <c r="CC7" s="1092"/>
      <c r="CD7" s="1092"/>
      <c r="CE7" s="1092"/>
      <c r="CF7" s="1092"/>
      <c r="CG7" s="1093"/>
      <c r="CH7" s="1084">
        <v>2</v>
      </c>
      <c r="CI7" s="1085"/>
      <c r="CJ7" s="1085"/>
      <c r="CK7" s="1085"/>
      <c r="CL7" s="1086"/>
      <c r="CM7" s="1084">
        <v>3</v>
      </c>
      <c r="CN7" s="1085"/>
      <c r="CO7" s="1085"/>
      <c r="CP7" s="1085"/>
      <c r="CQ7" s="1086"/>
      <c r="CR7" s="1084">
        <v>63</v>
      </c>
      <c r="CS7" s="1085"/>
      <c r="CT7" s="1085"/>
      <c r="CU7" s="1085"/>
      <c r="CV7" s="1086"/>
      <c r="CW7" s="1084" t="s">
        <v>565</v>
      </c>
      <c r="CX7" s="1085"/>
      <c r="CY7" s="1085"/>
      <c r="CZ7" s="1085"/>
      <c r="DA7" s="1086"/>
      <c r="DB7" s="1084" t="s">
        <v>565</v>
      </c>
      <c r="DC7" s="1085"/>
      <c r="DD7" s="1085"/>
      <c r="DE7" s="1085"/>
      <c r="DF7" s="1086"/>
      <c r="DG7" s="1084" t="s">
        <v>565</v>
      </c>
      <c r="DH7" s="1085"/>
      <c r="DI7" s="1085"/>
      <c r="DJ7" s="1085"/>
      <c r="DK7" s="1086"/>
      <c r="DL7" s="1084" t="s">
        <v>565</v>
      </c>
      <c r="DM7" s="1085"/>
      <c r="DN7" s="1085"/>
      <c r="DO7" s="1085"/>
      <c r="DP7" s="1086"/>
      <c r="DQ7" s="1084" t="s">
        <v>565</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560</v>
      </c>
      <c r="BT8" s="1011"/>
      <c r="BU8" s="1011"/>
      <c r="BV8" s="1011"/>
      <c r="BW8" s="1011"/>
      <c r="BX8" s="1011"/>
      <c r="BY8" s="1011"/>
      <c r="BZ8" s="1011"/>
      <c r="CA8" s="1011"/>
      <c r="CB8" s="1011"/>
      <c r="CC8" s="1011"/>
      <c r="CD8" s="1011"/>
      <c r="CE8" s="1011"/>
      <c r="CF8" s="1011"/>
      <c r="CG8" s="1012"/>
      <c r="CH8" s="985">
        <v>0</v>
      </c>
      <c r="CI8" s="986"/>
      <c r="CJ8" s="986"/>
      <c r="CK8" s="986"/>
      <c r="CL8" s="987"/>
      <c r="CM8" s="985">
        <v>4</v>
      </c>
      <c r="CN8" s="986"/>
      <c r="CO8" s="986"/>
      <c r="CP8" s="986"/>
      <c r="CQ8" s="987"/>
      <c r="CR8" s="985">
        <v>30</v>
      </c>
      <c r="CS8" s="986"/>
      <c r="CT8" s="986"/>
      <c r="CU8" s="986"/>
      <c r="CV8" s="987"/>
      <c r="CW8" s="985" t="s">
        <v>566</v>
      </c>
      <c r="CX8" s="986"/>
      <c r="CY8" s="986"/>
      <c r="CZ8" s="986"/>
      <c r="DA8" s="987"/>
      <c r="DB8" s="985" t="s">
        <v>565</v>
      </c>
      <c r="DC8" s="986"/>
      <c r="DD8" s="986"/>
      <c r="DE8" s="986"/>
      <c r="DF8" s="987"/>
      <c r="DG8" s="985" t="s">
        <v>565</v>
      </c>
      <c r="DH8" s="986"/>
      <c r="DI8" s="986"/>
      <c r="DJ8" s="986"/>
      <c r="DK8" s="987"/>
      <c r="DL8" s="985" t="s">
        <v>566</v>
      </c>
      <c r="DM8" s="986"/>
      <c r="DN8" s="986"/>
      <c r="DO8" s="986"/>
      <c r="DP8" s="987"/>
      <c r="DQ8" s="985" t="s">
        <v>565</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561</v>
      </c>
      <c r="BT9" s="1011"/>
      <c r="BU9" s="1011"/>
      <c r="BV9" s="1011"/>
      <c r="BW9" s="1011"/>
      <c r="BX9" s="1011"/>
      <c r="BY9" s="1011"/>
      <c r="BZ9" s="1011"/>
      <c r="CA9" s="1011"/>
      <c r="CB9" s="1011"/>
      <c r="CC9" s="1011"/>
      <c r="CD9" s="1011"/>
      <c r="CE9" s="1011"/>
      <c r="CF9" s="1011"/>
      <c r="CG9" s="1012"/>
      <c r="CH9" s="985">
        <v>0</v>
      </c>
      <c r="CI9" s="986"/>
      <c r="CJ9" s="986"/>
      <c r="CK9" s="986"/>
      <c r="CL9" s="987"/>
      <c r="CM9" s="985">
        <v>46</v>
      </c>
      <c r="CN9" s="986"/>
      <c r="CO9" s="986"/>
      <c r="CP9" s="986"/>
      <c r="CQ9" s="987"/>
      <c r="CR9" s="985">
        <v>21</v>
      </c>
      <c r="CS9" s="986"/>
      <c r="CT9" s="986"/>
      <c r="CU9" s="986"/>
      <c r="CV9" s="987"/>
      <c r="CW9" s="985" t="s">
        <v>567</v>
      </c>
      <c r="CX9" s="986"/>
      <c r="CY9" s="986"/>
      <c r="CZ9" s="986"/>
      <c r="DA9" s="987"/>
      <c r="DB9" s="985" t="s">
        <v>565</v>
      </c>
      <c r="DC9" s="986"/>
      <c r="DD9" s="986"/>
      <c r="DE9" s="986"/>
      <c r="DF9" s="987"/>
      <c r="DG9" s="985" t="s">
        <v>565</v>
      </c>
      <c r="DH9" s="986"/>
      <c r="DI9" s="986"/>
      <c r="DJ9" s="986"/>
      <c r="DK9" s="987"/>
      <c r="DL9" s="985" t="s">
        <v>567</v>
      </c>
      <c r="DM9" s="986"/>
      <c r="DN9" s="986"/>
      <c r="DO9" s="986"/>
      <c r="DP9" s="987"/>
      <c r="DQ9" s="985" t="s">
        <v>565</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562</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7</v>
      </c>
      <c r="CN10" s="986"/>
      <c r="CO10" s="986"/>
      <c r="CP10" s="986"/>
      <c r="CQ10" s="987"/>
      <c r="CR10" s="985">
        <v>38</v>
      </c>
      <c r="CS10" s="986"/>
      <c r="CT10" s="986"/>
      <c r="CU10" s="986"/>
      <c r="CV10" s="987"/>
      <c r="CW10" s="985" t="s">
        <v>567</v>
      </c>
      <c r="CX10" s="986"/>
      <c r="CY10" s="986"/>
      <c r="CZ10" s="986"/>
      <c r="DA10" s="987"/>
      <c r="DB10" s="985">
        <v>10</v>
      </c>
      <c r="DC10" s="986"/>
      <c r="DD10" s="986"/>
      <c r="DE10" s="986"/>
      <c r="DF10" s="987"/>
      <c r="DG10" s="985" t="s">
        <v>565</v>
      </c>
      <c r="DH10" s="986"/>
      <c r="DI10" s="986"/>
      <c r="DJ10" s="986"/>
      <c r="DK10" s="987"/>
      <c r="DL10" s="985" t="s">
        <v>567</v>
      </c>
      <c r="DM10" s="986"/>
      <c r="DN10" s="986"/>
      <c r="DO10" s="986"/>
      <c r="DP10" s="987"/>
      <c r="DQ10" s="985" t="s">
        <v>565</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563</v>
      </c>
      <c r="BT11" s="1011"/>
      <c r="BU11" s="1011"/>
      <c r="BV11" s="1011"/>
      <c r="BW11" s="1011"/>
      <c r="BX11" s="1011"/>
      <c r="BY11" s="1011"/>
      <c r="BZ11" s="1011"/>
      <c r="CA11" s="1011"/>
      <c r="CB11" s="1011"/>
      <c r="CC11" s="1011"/>
      <c r="CD11" s="1011"/>
      <c r="CE11" s="1011"/>
      <c r="CF11" s="1011"/>
      <c r="CG11" s="1012"/>
      <c r="CH11" s="985">
        <v>2</v>
      </c>
      <c r="CI11" s="986"/>
      <c r="CJ11" s="986"/>
      <c r="CK11" s="986"/>
      <c r="CL11" s="987"/>
      <c r="CM11" s="985">
        <v>61</v>
      </c>
      <c r="CN11" s="986"/>
      <c r="CO11" s="986"/>
      <c r="CP11" s="986"/>
      <c r="CQ11" s="987"/>
      <c r="CR11" s="985">
        <v>4</v>
      </c>
      <c r="CS11" s="986"/>
      <c r="CT11" s="986"/>
      <c r="CU11" s="986"/>
      <c r="CV11" s="987"/>
      <c r="CW11" s="985" t="s">
        <v>567</v>
      </c>
      <c r="CX11" s="986"/>
      <c r="CY11" s="986"/>
      <c r="CZ11" s="986"/>
      <c r="DA11" s="987"/>
      <c r="DB11" s="985" t="s">
        <v>565</v>
      </c>
      <c r="DC11" s="986"/>
      <c r="DD11" s="986"/>
      <c r="DE11" s="986"/>
      <c r="DF11" s="987"/>
      <c r="DG11" s="985" t="s">
        <v>565</v>
      </c>
      <c r="DH11" s="986"/>
      <c r="DI11" s="986"/>
      <c r="DJ11" s="986"/>
      <c r="DK11" s="987"/>
      <c r="DL11" s="985" t="s">
        <v>567</v>
      </c>
      <c r="DM11" s="986"/>
      <c r="DN11" s="986"/>
      <c r="DO11" s="986"/>
      <c r="DP11" s="987"/>
      <c r="DQ11" s="985" t="s">
        <v>565</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564</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1344</v>
      </c>
      <c r="CN12" s="986"/>
      <c r="CO12" s="986"/>
      <c r="CP12" s="986"/>
      <c r="CQ12" s="987"/>
      <c r="CR12" s="985">
        <v>1</v>
      </c>
      <c r="CS12" s="986"/>
      <c r="CT12" s="986"/>
      <c r="CU12" s="986"/>
      <c r="CV12" s="987"/>
      <c r="CW12" s="985">
        <v>0</v>
      </c>
      <c r="CX12" s="986"/>
      <c r="CY12" s="986"/>
      <c r="CZ12" s="986"/>
      <c r="DA12" s="987"/>
      <c r="DB12" s="985" t="s">
        <v>565</v>
      </c>
      <c r="DC12" s="986"/>
      <c r="DD12" s="986"/>
      <c r="DE12" s="986"/>
      <c r="DF12" s="987"/>
      <c r="DG12" s="985" t="s">
        <v>566</v>
      </c>
      <c r="DH12" s="986"/>
      <c r="DI12" s="986"/>
      <c r="DJ12" s="986"/>
      <c r="DK12" s="987"/>
      <c r="DL12" s="985" t="s">
        <v>566</v>
      </c>
      <c r="DM12" s="986"/>
      <c r="DN12" s="986"/>
      <c r="DO12" s="986"/>
      <c r="DP12" s="987"/>
      <c r="DQ12" s="985" t="s">
        <v>566</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19267</v>
      </c>
      <c r="R23" s="1065"/>
      <c r="S23" s="1065"/>
      <c r="T23" s="1065"/>
      <c r="U23" s="1065"/>
      <c r="V23" s="1065">
        <v>18772</v>
      </c>
      <c r="W23" s="1065"/>
      <c r="X23" s="1065"/>
      <c r="Y23" s="1065"/>
      <c r="Z23" s="1065"/>
      <c r="AA23" s="1065">
        <v>495</v>
      </c>
      <c r="AB23" s="1065"/>
      <c r="AC23" s="1065"/>
      <c r="AD23" s="1065"/>
      <c r="AE23" s="1066"/>
      <c r="AF23" s="1067">
        <v>375</v>
      </c>
      <c r="AG23" s="1065"/>
      <c r="AH23" s="1065"/>
      <c r="AI23" s="1065"/>
      <c r="AJ23" s="1068"/>
      <c r="AK23" s="1069"/>
      <c r="AL23" s="1070"/>
      <c r="AM23" s="1070"/>
      <c r="AN23" s="1070"/>
      <c r="AO23" s="1070"/>
      <c r="AP23" s="1065">
        <v>20830</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3636</v>
      </c>
      <c r="R28" s="1050"/>
      <c r="S28" s="1050"/>
      <c r="T28" s="1050"/>
      <c r="U28" s="1050"/>
      <c r="V28" s="1050">
        <v>3531</v>
      </c>
      <c r="W28" s="1050"/>
      <c r="X28" s="1050"/>
      <c r="Y28" s="1050"/>
      <c r="Z28" s="1050"/>
      <c r="AA28" s="1050">
        <v>105</v>
      </c>
      <c r="AB28" s="1050"/>
      <c r="AC28" s="1050"/>
      <c r="AD28" s="1050"/>
      <c r="AE28" s="1051"/>
      <c r="AF28" s="1052">
        <v>105</v>
      </c>
      <c r="AG28" s="1050"/>
      <c r="AH28" s="1050"/>
      <c r="AI28" s="1050"/>
      <c r="AJ28" s="1053"/>
      <c r="AK28" s="1054">
        <v>311</v>
      </c>
      <c r="AL28" s="1042"/>
      <c r="AM28" s="1042"/>
      <c r="AN28" s="1042"/>
      <c r="AO28" s="1042"/>
      <c r="AP28" s="1042" t="s">
        <v>565</v>
      </c>
      <c r="AQ28" s="1042"/>
      <c r="AR28" s="1042"/>
      <c r="AS28" s="1042"/>
      <c r="AT28" s="1042"/>
      <c r="AU28" s="1042" t="s">
        <v>565</v>
      </c>
      <c r="AV28" s="1042"/>
      <c r="AW28" s="1042"/>
      <c r="AX28" s="1042"/>
      <c r="AY28" s="1042"/>
      <c r="AZ28" s="1043" t="s">
        <v>565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29</v>
      </c>
      <c r="R29" s="1040"/>
      <c r="S29" s="1040"/>
      <c r="T29" s="1040"/>
      <c r="U29" s="1040"/>
      <c r="V29" s="1040">
        <v>29</v>
      </c>
      <c r="W29" s="1040"/>
      <c r="X29" s="1040"/>
      <c r="Y29" s="1040"/>
      <c r="Z29" s="1040"/>
      <c r="AA29" s="1040">
        <v>0</v>
      </c>
      <c r="AB29" s="1040"/>
      <c r="AC29" s="1040"/>
      <c r="AD29" s="1040"/>
      <c r="AE29" s="1041"/>
      <c r="AF29" s="1015">
        <v>0</v>
      </c>
      <c r="AG29" s="1016"/>
      <c r="AH29" s="1016"/>
      <c r="AI29" s="1016"/>
      <c r="AJ29" s="1017"/>
      <c r="AK29" s="976">
        <v>16</v>
      </c>
      <c r="AL29" s="967"/>
      <c r="AM29" s="967"/>
      <c r="AN29" s="967"/>
      <c r="AO29" s="967"/>
      <c r="AP29" s="967" t="s">
        <v>565</v>
      </c>
      <c r="AQ29" s="967"/>
      <c r="AR29" s="967"/>
      <c r="AS29" s="967"/>
      <c r="AT29" s="967"/>
      <c r="AU29" s="967" t="s">
        <v>565</v>
      </c>
      <c r="AV29" s="967"/>
      <c r="AW29" s="967"/>
      <c r="AX29" s="967"/>
      <c r="AY29" s="967"/>
      <c r="AZ29" s="1038" t="s">
        <v>565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100</v>
      </c>
      <c r="R30" s="1040"/>
      <c r="S30" s="1040"/>
      <c r="T30" s="1040"/>
      <c r="U30" s="1040"/>
      <c r="V30" s="1040">
        <v>100</v>
      </c>
      <c r="W30" s="1040"/>
      <c r="X30" s="1040"/>
      <c r="Y30" s="1040"/>
      <c r="Z30" s="1040"/>
      <c r="AA30" s="1040">
        <v>0</v>
      </c>
      <c r="AB30" s="1040"/>
      <c r="AC30" s="1040"/>
      <c r="AD30" s="1040"/>
      <c r="AE30" s="1041"/>
      <c r="AF30" s="1015">
        <v>0</v>
      </c>
      <c r="AG30" s="1016"/>
      <c r="AH30" s="1016"/>
      <c r="AI30" s="1016"/>
      <c r="AJ30" s="1017"/>
      <c r="AK30" s="976">
        <v>27</v>
      </c>
      <c r="AL30" s="967"/>
      <c r="AM30" s="967"/>
      <c r="AN30" s="967"/>
      <c r="AO30" s="967"/>
      <c r="AP30" s="967">
        <v>79</v>
      </c>
      <c r="AQ30" s="967"/>
      <c r="AR30" s="967"/>
      <c r="AS30" s="967"/>
      <c r="AT30" s="967"/>
      <c r="AU30" s="967">
        <v>16</v>
      </c>
      <c r="AV30" s="967"/>
      <c r="AW30" s="967"/>
      <c r="AX30" s="967"/>
      <c r="AY30" s="967"/>
      <c r="AZ30" s="1038" t="s">
        <v>565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294</v>
      </c>
      <c r="R31" s="1040"/>
      <c r="S31" s="1040"/>
      <c r="T31" s="1040"/>
      <c r="U31" s="1040"/>
      <c r="V31" s="1040">
        <v>292</v>
      </c>
      <c r="W31" s="1040"/>
      <c r="X31" s="1040"/>
      <c r="Y31" s="1040"/>
      <c r="Z31" s="1040"/>
      <c r="AA31" s="1040">
        <v>2</v>
      </c>
      <c r="AB31" s="1040"/>
      <c r="AC31" s="1040"/>
      <c r="AD31" s="1040"/>
      <c r="AE31" s="1041"/>
      <c r="AF31" s="1015">
        <v>2</v>
      </c>
      <c r="AG31" s="1016"/>
      <c r="AH31" s="1016"/>
      <c r="AI31" s="1016"/>
      <c r="AJ31" s="1017"/>
      <c r="AK31" s="976">
        <v>112</v>
      </c>
      <c r="AL31" s="967"/>
      <c r="AM31" s="967"/>
      <c r="AN31" s="967"/>
      <c r="AO31" s="967"/>
      <c r="AP31" s="967" t="s">
        <v>565</v>
      </c>
      <c r="AQ31" s="967"/>
      <c r="AR31" s="967"/>
      <c r="AS31" s="967"/>
      <c r="AT31" s="967"/>
      <c r="AU31" s="967" t="s">
        <v>566</v>
      </c>
      <c r="AV31" s="967"/>
      <c r="AW31" s="967"/>
      <c r="AX31" s="967"/>
      <c r="AY31" s="967"/>
      <c r="AZ31" s="1038" t="s">
        <v>565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483</v>
      </c>
      <c r="R32" s="1040"/>
      <c r="S32" s="1040"/>
      <c r="T32" s="1040"/>
      <c r="U32" s="1040"/>
      <c r="V32" s="1040">
        <v>446</v>
      </c>
      <c r="W32" s="1040"/>
      <c r="X32" s="1040"/>
      <c r="Y32" s="1040"/>
      <c r="Z32" s="1040"/>
      <c r="AA32" s="1040">
        <v>37</v>
      </c>
      <c r="AB32" s="1040"/>
      <c r="AC32" s="1040"/>
      <c r="AD32" s="1040"/>
      <c r="AE32" s="1041"/>
      <c r="AF32" s="1015">
        <v>37</v>
      </c>
      <c r="AG32" s="1016"/>
      <c r="AH32" s="1016"/>
      <c r="AI32" s="1016"/>
      <c r="AJ32" s="1017"/>
      <c r="AK32" s="976">
        <v>20</v>
      </c>
      <c r="AL32" s="967"/>
      <c r="AM32" s="967"/>
      <c r="AN32" s="967"/>
      <c r="AO32" s="967"/>
      <c r="AP32" s="967">
        <v>296</v>
      </c>
      <c r="AQ32" s="967"/>
      <c r="AR32" s="967"/>
      <c r="AS32" s="967"/>
      <c r="AT32" s="967"/>
      <c r="AU32" s="967">
        <v>13</v>
      </c>
      <c r="AV32" s="967"/>
      <c r="AW32" s="967"/>
      <c r="AX32" s="967"/>
      <c r="AY32" s="967"/>
      <c r="AZ32" s="1038" t="s">
        <v>565</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4960</v>
      </c>
      <c r="R33" s="1040"/>
      <c r="S33" s="1040"/>
      <c r="T33" s="1040"/>
      <c r="U33" s="1040"/>
      <c r="V33" s="1040">
        <v>7082</v>
      </c>
      <c r="W33" s="1040"/>
      <c r="X33" s="1040"/>
      <c r="Y33" s="1040"/>
      <c r="Z33" s="1040"/>
      <c r="AA33" s="1040">
        <v>-2122</v>
      </c>
      <c r="AB33" s="1040"/>
      <c r="AC33" s="1040"/>
      <c r="AD33" s="1040"/>
      <c r="AE33" s="1041"/>
      <c r="AF33" s="1015">
        <v>-319</v>
      </c>
      <c r="AG33" s="1016"/>
      <c r="AH33" s="1016"/>
      <c r="AI33" s="1016"/>
      <c r="AJ33" s="1017"/>
      <c r="AK33" s="976">
        <v>618</v>
      </c>
      <c r="AL33" s="967"/>
      <c r="AM33" s="967"/>
      <c r="AN33" s="967"/>
      <c r="AO33" s="967"/>
      <c r="AP33" s="967">
        <v>2454</v>
      </c>
      <c r="AQ33" s="967"/>
      <c r="AR33" s="967"/>
      <c r="AS33" s="967"/>
      <c r="AT33" s="967"/>
      <c r="AU33" s="967">
        <v>1488</v>
      </c>
      <c r="AV33" s="967"/>
      <c r="AW33" s="967"/>
      <c r="AX33" s="967"/>
      <c r="AY33" s="967"/>
      <c r="AZ33" s="1038">
        <v>7.3</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375</v>
      </c>
      <c r="R34" s="1040"/>
      <c r="S34" s="1040"/>
      <c r="T34" s="1040"/>
      <c r="U34" s="1040"/>
      <c r="V34" s="1040">
        <v>370</v>
      </c>
      <c r="W34" s="1040"/>
      <c r="X34" s="1040"/>
      <c r="Y34" s="1040"/>
      <c r="Z34" s="1040"/>
      <c r="AA34" s="1040">
        <v>5</v>
      </c>
      <c r="AB34" s="1040"/>
      <c r="AC34" s="1040"/>
      <c r="AD34" s="1040"/>
      <c r="AE34" s="1041"/>
      <c r="AF34" s="1015">
        <v>537</v>
      </c>
      <c r="AG34" s="1016"/>
      <c r="AH34" s="1016"/>
      <c r="AI34" s="1016"/>
      <c r="AJ34" s="1017"/>
      <c r="AK34" s="976">
        <v>35</v>
      </c>
      <c r="AL34" s="967"/>
      <c r="AM34" s="967"/>
      <c r="AN34" s="967"/>
      <c r="AO34" s="967"/>
      <c r="AP34" s="967">
        <v>1869</v>
      </c>
      <c r="AQ34" s="967"/>
      <c r="AR34" s="967"/>
      <c r="AS34" s="967"/>
      <c r="AT34" s="967"/>
      <c r="AU34" s="967">
        <v>252</v>
      </c>
      <c r="AV34" s="967"/>
      <c r="AW34" s="967"/>
      <c r="AX34" s="967"/>
      <c r="AY34" s="967"/>
      <c r="AZ34" s="1038" t="s">
        <v>565</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390</v>
      </c>
      <c r="C35" s="1034"/>
      <c r="D35" s="1034"/>
      <c r="E35" s="1034"/>
      <c r="F35" s="1034"/>
      <c r="G35" s="1034"/>
      <c r="H35" s="1034"/>
      <c r="I35" s="1034"/>
      <c r="J35" s="1034"/>
      <c r="K35" s="1034"/>
      <c r="L35" s="1034"/>
      <c r="M35" s="1034"/>
      <c r="N35" s="1034"/>
      <c r="O35" s="1034"/>
      <c r="P35" s="1035"/>
      <c r="Q35" s="1039">
        <v>40</v>
      </c>
      <c r="R35" s="1040"/>
      <c r="S35" s="1040"/>
      <c r="T35" s="1040"/>
      <c r="U35" s="1040"/>
      <c r="V35" s="1040">
        <v>40</v>
      </c>
      <c r="W35" s="1040"/>
      <c r="X35" s="1040"/>
      <c r="Y35" s="1040"/>
      <c r="Z35" s="1040"/>
      <c r="AA35" s="1040">
        <v>0</v>
      </c>
      <c r="AB35" s="1040"/>
      <c r="AC35" s="1040"/>
      <c r="AD35" s="1040"/>
      <c r="AE35" s="1041"/>
      <c r="AF35" s="1015">
        <v>149</v>
      </c>
      <c r="AG35" s="1016"/>
      <c r="AH35" s="1016"/>
      <c r="AI35" s="1016"/>
      <c r="AJ35" s="1017"/>
      <c r="AK35" s="976" t="s">
        <v>565</v>
      </c>
      <c r="AL35" s="967"/>
      <c r="AM35" s="967"/>
      <c r="AN35" s="967"/>
      <c r="AO35" s="967"/>
      <c r="AP35" s="967" t="s">
        <v>565</v>
      </c>
      <c r="AQ35" s="967"/>
      <c r="AR35" s="967"/>
      <c r="AS35" s="967"/>
      <c r="AT35" s="967"/>
      <c r="AU35" s="967" t="s">
        <v>565</v>
      </c>
      <c r="AV35" s="967"/>
      <c r="AW35" s="967"/>
      <c r="AX35" s="967"/>
      <c r="AY35" s="967"/>
      <c r="AZ35" s="1038" t="s">
        <v>566</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391</v>
      </c>
      <c r="C36" s="1034"/>
      <c r="D36" s="1034"/>
      <c r="E36" s="1034"/>
      <c r="F36" s="1034"/>
      <c r="G36" s="1034"/>
      <c r="H36" s="1034"/>
      <c r="I36" s="1034"/>
      <c r="J36" s="1034"/>
      <c r="K36" s="1034"/>
      <c r="L36" s="1034"/>
      <c r="M36" s="1034"/>
      <c r="N36" s="1034"/>
      <c r="O36" s="1034"/>
      <c r="P36" s="1035"/>
      <c r="Q36" s="1039">
        <v>775</v>
      </c>
      <c r="R36" s="1040"/>
      <c r="S36" s="1040"/>
      <c r="T36" s="1040"/>
      <c r="U36" s="1040"/>
      <c r="V36" s="1040">
        <v>775</v>
      </c>
      <c r="W36" s="1040"/>
      <c r="X36" s="1040"/>
      <c r="Y36" s="1040"/>
      <c r="Z36" s="1040"/>
      <c r="AA36" s="1040">
        <v>0</v>
      </c>
      <c r="AB36" s="1040"/>
      <c r="AC36" s="1040"/>
      <c r="AD36" s="1040"/>
      <c r="AE36" s="1041"/>
      <c r="AF36" s="1015">
        <v>0</v>
      </c>
      <c r="AG36" s="1016"/>
      <c r="AH36" s="1016"/>
      <c r="AI36" s="1016"/>
      <c r="AJ36" s="1017"/>
      <c r="AK36" s="976">
        <v>101</v>
      </c>
      <c r="AL36" s="967"/>
      <c r="AM36" s="967"/>
      <c r="AN36" s="967"/>
      <c r="AO36" s="967"/>
      <c r="AP36" s="967">
        <v>1816</v>
      </c>
      <c r="AQ36" s="967"/>
      <c r="AR36" s="967"/>
      <c r="AS36" s="967"/>
      <c r="AT36" s="967"/>
      <c r="AU36" s="967">
        <v>1433</v>
      </c>
      <c r="AV36" s="967"/>
      <c r="AW36" s="967"/>
      <c r="AX36" s="967"/>
      <c r="AY36" s="967"/>
      <c r="AZ36" s="1038" t="s">
        <v>565</v>
      </c>
      <c r="BA36" s="1038"/>
      <c r="BB36" s="1038"/>
      <c r="BC36" s="1038"/>
      <c r="BD36" s="1038"/>
      <c r="BE36" s="1028" t="s">
        <v>392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393</v>
      </c>
      <c r="C37" s="1034"/>
      <c r="D37" s="1034"/>
      <c r="E37" s="1034"/>
      <c r="F37" s="1034"/>
      <c r="G37" s="1034"/>
      <c r="H37" s="1034"/>
      <c r="I37" s="1034"/>
      <c r="J37" s="1034"/>
      <c r="K37" s="1034"/>
      <c r="L37" s="1034"/>
      <c r="M37" s="1034"/>
      <c r="N37" s="1034"/>
      <c r="O37" s="1034"/>
      <c r="P37" s="1035"/>
      <c r="Q37" s="1039">
        <v>1222</v>
      </c>
      <c r="R37" s="1040"/>
      <c r="S37" s="1040"/>
      <c r="T37" s="1040"/>
      <c r="U37" s="1040"/>
      <c r="V37" s="1040">
        <v>1219</v>
      </c>
      <c r="W37" s="1040"/>
      <c r="X37" s="1040"/>
      <c r="Y37" s="1040"/>
      <c r="Z37" s="1040"/>
      <c r="AA37" s="1040">
        <v>3</v>
      </c>
      <c r="AB37" s="1040"/>
      <c r="AC37" s="1040"/>
      <c r="AD37" s="1040"/>
      <c r="AE37" s="1041"/>
      <c r="AF37" s="1015">
        <v>0</v>
      </c>
      <c r="AG37" s="1016"/>
      <c r="AH37" s="1016"/>
      <c r="AI37" s="1016"/>
      <c r="AJ37" s="1017"/>
      <c r="AK37" s="976">
        <v>423</v>
      </c>
      <c r="AL37" s="967"/>
      <c r="AM37" s="967"/>
      <c r="AN37" s="967"/>
      <c r="AO37" s="967"/>
      <c r="AP37" s="967">
        <v>5426</v>
      </c>
      <c r="AQ37" s="967"/>
      <c r="AR37" s="967"/>
      <c r="AS37" s="967"/>
      <c r="AT37" s="967"/>
      <c r="AU37" s="967">
        <v>4536</v>
      </c>
      <c r="AV37" s="967"/>
      <c r="AW37" s="967"/>
      <c r="AX37" s="967"/>
      <c r="AY37" s="967"/>
      <c r="AZ37" s="1038" t="s">
        <v>565</v>
      </c>
      <c r="BA37" s="1038"/>
      <c r="BB37" s="1038"/>
      <c r="BC37" s="1038"/>
      <c r="BD37" s="1038"/>
      <c r="BE37" s="1028" t="s">
        <v>392</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394</v>
      </c>
      <c r="C38" s="1034"/>
      <c r="D38" s="1034"/>
      <c r="E38" s="1034"/>
      <c r="F38" s="1034"/>
      <c r="G38" s="1034"/>
      <c r="H38" s="1034"/>
      <c r="I38" s="1034"/>
      <c r="J38" s="1034"/>
      <c r="K38" s="1034"/>
      <c r="L38" s="1034"/>
      <c r="M38" s="1034"/>
      <c r="N38" s="1034"/>
      <c r="O38" s="1034"/>
      <c r="P38" s="1035"/>
      <c r="Q38" s="1039">
        <v>359</v>
      </c>
      <c r="R38" s="1040"/>
      <c r="S38" s="1040"/>
      <c r="T38" s="1040"/>
      <c r="U38" s="1040"/>
      <c r="V38" s="1040">
        <v>359</v>
      </c>
      <c r="W38" s="1040"/>
      <c r="X38" s="1040"/>
      <c r="Y38" s="1040"/>
      <c r="Z38" s="1040"/>
      <c r="AA38" s="1040">
        <v>0</v>
      </c>
      <c r="AB38" s="1040"/>
      <c r="AC38" s="1040"/>
      <c r="AD38" s="1040"/>
      <c r="AE38" s="1041"/>
      <c r="AF38" s="1015">
        <v>0</v>
      </c>
      <c r="AG38" s="1016"/>
      <c r="AH38" s="1016"/>
      <c r="AI38" s="1016"/>
      <c r="AJ38" s="1017"/>
      <c r="AK38" s="976">
        <v>219</v>
      </c>
      <c r="AL38" s="967"/>
      <c r="AM38" s="967"/>
      <c r="AN38" s="967"/>
      <c r="AO38" s="967"/>
      <c r="AP38" s="967">
        <v>2683</v>
      </c>
      <c r="AQ38" s="967"/>
      <c r="AR38" s="967"/>
      <c r="AS38" s="967"/>
      <c r="AT38" s="967"/>
      <c r="AU38" s="967">
        <v>2549</v>
      </c>
      <c r="AV38" s="967"/>
      <c r="AW38" s="967"/>
      <c r="AX38" s="967"/>
      <c r="AY38" s="967"/>
      <c r="AZ38" s="1038" t="s">
        <v>565</v>
      </c>
      <c r="BA38" s="1038"/>
      <c r="BB38" s="1038"/>
      <c r="BC38" s="1038"/>
      <c r="BD38" s="1038"/>
      <c r="BE38" s="1028" t="s">
        <v>392</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395</v>
      </c>
      <c r="C39" s="1034"/>
      <c r="D39" s="1034"/>
      <c r="E39" s="1034"/>
      <c r="F39" s="1034"/>
      <c r="G39" s="1034"/>
      <c r="H39" s="1034"/>
      <c r="I39" s="1034"/>
      <c r="J39" s="1034"/>
      <c r="K39" s="1034"/>
      <c r="L39" s="1034"/>
      <c r="M39" s="1034"/>
      <c r="N39" s="1034"/>
      <c r="O39" s="1034"/>
      <c r="P39" s="1035"/>
      <c r="Q39" s="1039">
        <v>111</v>
      </c>
      <c r="R39" s="1040"/>
      <c r="S39" s="1040"/>
      <c r="T39" s="1040"/>
      <c r="U39" s="1040"/>
      <c r="V39" s="1040">
        <v>111</v>
      </c>
      <c r="W39" s="1040"/>
      <c r="X39" s="1040"/>
      <c r="Y39" s="1040"/>
      <c r="Z39" s="1040"/>
      <c r="AA39" s="1040">
        <v>0</v>
      </c>
      <c r="AB39" s="1040"/>
      <c r="AC39" s="1040"/>
      <c r="AD39" s="1040"/>
      <c r="AE39" s="1041"/>
      <c r="AF39" s="1015">
        <v>0</v>
      </c>
      <c r="AG39" s="1016"/>
      <c r="AH39" s="1016"/>
      <c r="AI39" s="1016"/>
      <c r="AJ39" s="1017"/>
      <c r="AK39" s="976">
        <v>36</v>
      </c>
      <c r="AL39" s="967"/>
      <c r="AM39" s="967"/>
      <c r="AN39" s="967"/>
      <c r="AO39" s="967"/>
      <c r="AP39" s="967">
        <v>404</v>
      </c>
      <c r="AQ39" s="967"/>
      <c r="AR39" s="967"/>
      <c r="AS39" s="967"/>
      <c r="AT39" s="967"/>
      <c r="AU39" s="967">
        <v>319</v>
      </c>
      <c r="AV39" s="967"/>
      <c r="AW39" s="967"/>
      <c r="AX39" s="967"/>
      <c r="AY39" s="967"/>
      <c r="AZ39" s="1038" t="s">
        <v>565</v>
      </c>
      <c r="BA39" s="1038"/>
      <c r="BB39" s="1038"/>
      <c r="BC39" s="1038"/>
      <c r="BD39" s="1038"/>
      <c r="BE39" s="1028" t="s">
        <v>392</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511</v>
      </c>
      <c r="AG63" s="955"/>
      <c r="AH63" s="955"/>
      <c r="AI63" s="955"/>
      <c r="AJ63" s="1026"/>
      <c r="AK63" s="1027"/>
      <c r="AL63" s="959"/>
      <c r="AM63" s="959"/>
      <c r="AN63" s="959"/>
      <c r="AO63" s="959"/>
      <c r="AP63" s="955">
        <v>15027</v>
      </c>
      <c r="AQ63" s="955"/>
      <c r="AR63" s="955"/>
      <c r="AS63" s="955"/>
      <c r="AT63" s="955"/>
      <c r="AU63" s="955">
        <v>10606</v>
      </c>
      <c r="AV63" s="955"/>
      <c r="AW63" s="955"/>
      <c r="AX63" s="955"/>
      <c r="AY63" s="955"/>
      <c r="AZ63" s="1021"/>
      <c r="BA63" s="1021"/>
      <c r="BB63" s="1021"/>
      <c r="BC63" s="1021"/>
      <c r="BD63" s="1021"/>
      <c r="BE63" s="956"/>
      <c r="BF63" s="956"/>
      <c r="BG63" s="956"/>
      <c r="BH63" s="956"/>
      <c r="BI63" s="957"/>
      <c r="BJ63" s="1022" t="s">
        <v>398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400</v>
      </c>
      <c r="B66" s="992"/>
      <c r="C66" s="992"/>
      <c r="D66" s="992"/>
      <c r="E66" s="992"/>
      <c r="F66" s="992"/>
      <c r="G66" s="992"/>
      <c r="H66" s="992"/>
      <c r="I66" s="992"/>
      <c r="J66" s="992"/>
      <c r="K66" s="992"/>
      <c r="L66" s="992"/>
      <c r="M66" s="992"/>
      <c r="N66" s="992"/>
      <c r="O66" s="992"/>
      <c r="P66" s="993"/>
      <c r="Q66" s="997" t="s">
        <v>401</v>
      </c>
      <c r="R66" s="998"/>
      <c r="S66" s="998"/>
      <c r="T66" s="998"/>
      <c r="U66" s="999"/>
      <c r="V66" s="997" t="s">
        <v>402</v>
      </c>
      <c r="W66" s="998"/>
      <c r="X66" s="998"/>
      <c r="Y66" s="998"/>
      <c r="Z66" s="999"/>
      <c r="AA66" s="997" t="s">
        <v>403</v>
      </c>
      <c r="AB66" s="998"/>
      <c r="AC66" s="998"/>
      <c r="AD66" s="998"/>
      <c r="AE66" s="999"/>
      <c r="AF66" s="1003" t="s">
        <v>404</v>
      </c>
      <c r="AG66" s="1004"/>
      <c r="AH66" s="1004"/>
      <c r="AI66" s="1004"/>
      <c r="AJ66" s="1005"/>
      <c r="AK66" s="997" t="s">
        <v>405</v>
      </c>
      <c r="AL66" s="992"/>
      <c r="AM66" s="992"/>
      <c r="AN66" s="992"/>
      <c r="AO66" s="993"/>
      <c r="AP66" s="997" t="s">
        <v>406</v>
      </c>
      <c r="AQ66" s="998"/>
      <c r="AR66" s="998"/>
      <c r="AS66" s="998"/>
      <c r="AT66" s="999"/>
      <c r="AU66" s="997" t="s">
        <v>407</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552</v>
      </c>
      <c r="C68" s="982"/>
      <c r="D68" s="982"/>
      <c r="E68" s="982"/>
      <c r="F68" s="982"/>
      <c r="G68" s="982"/>
      <c r="H68" s="982"/>
      <c r="I68" s="982"/>
      <c r="J68" s="982"/>
      <c r="K68" s="982"/>
      <c r="L68" s="982"/>
      <c r="M68" s="982"/>
      <c r="N68" s="982"/>
      <c r="O68" s="982"/>
      <c r="P68" s="983"/>
      <c r="Q68" s="984">
        <v>14823</v>
      </c>
      <c r="R68" s="978"/>
      <c r="S68" s="978"/>
      <c r="T68" s="978"/>
      <c r="U68" s="978"/>
      <c r="V68" s="978">
        <v>14013</v>
      </c>
      <c r="W68" s="978"/>
      <c r="X68" s="978"/>
      <c r="Y68" s="978"/>
      <c r="Z68" s="978"/>
      <c r="AA68" s="978">
        <v>810</v>
      </c>
      <c r="AB68" s="978"/>
      <c r="AC68" s="978"/>
      <c r="AD68" s="978"/>
      <c r="AE68" s="978"/>
      <c r="AF68" s="978">
        <v>810</v>
      </c>
      <c r="AG68" s="978"/>
      <c r="AH68" s="978"/>
      <c r="AI68" s="978"/>
      <c r="AJ68" s="978"/>
      <c r="AK68" s="978">
        <v>11</v>
      </c>
      <c r="AL68" s="978"/>
      <c r="AM68" s="978"/>
      <c r="AN68" s="978"/>
      <c r="AO68" s="978"/>
      <c r="AP68" s="978" t="s">
        <v>565</v>
      </c>
      <c r="AQ68" s="978"/>
      <c r="AR68" s="978"/>
      <c r="AS68" s="978"/>
      <c r="AT68" s="978"/>
      <c r="AU68" s="978" t="s">
        <v>566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553</v>
      </c>
      <c r="C69" s="971"/>
      <c r="D69" s="971"/>
      <c r="E69" s="971"/>
      <c r="F69" s="971"/>
      <c r="G69" s="971"/>
      <c r="H69" s="971"/>
      <c r="I69" s="971"/>
      <c r="J69" s="971"/>
      <c r="K69" s="971"/>
      <c r="L69" s="971"/>
      <c r="M69" s="971"/>
      <c r="N69" s="971"/>
      <c r="O69" s="971"/>
      <c r="P69" s="972"/>
      <c r="Q69" s="973">
        <v>136</v>
      </c>
      <c r="R69" s="967"/>
      <c r="S69" s="967"/>
      <c r="T69" s="967"/>
      <c r="U69" s="967"/>
      <c r="V69" s="967">
        <v>115</v>
      </c>
      <c r="W69" s="967"/>
      <c r="X69" s="967"/>
      <c r="Y69" s="967"/>
      <c r="Z69" s="967"/>
      <c r="AA69" s="967">
        <v>21</v>
      </c>
      <c r="AB69" s="967"/>
      <c r="AC69" s="967"/>
      <c r="AD69" s="967"/>
      <c r="AE69" s="967"/>
      <c r="AF69" s="967">
        <v>21</v>
      </c>
      <c r="AG69" s="967"/>
      <c r="AH69" s="967"/>
      <c r="AI69" s="967"/>
      <c r="AJ69" s="967"/>
      <c r="AK69" s="967">
        <v>5</v>
      </c>
      <c r="AL69" s="967"/>
      <c r="AM69" s="967"/>
      <c r="AN69" s="967"/>
      <c r="AO69" s="967"/>
      <c r="AP69" s="967" t="s">
        <v>565</v>
      </c>
      <c r="AQ69" s="967"/>
      <c r="AR69" s="967"/>
      <c r="AS69" s="967"/>
      <c r="AT69" s="967"/>
      <c r="AU69" s="967" t="s">
        <v>565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554</v>
      </c>
      <c r="C70" s="971"/>
      <c r="D70" s="971"/>
      <c r="E70" s="971"/>
      <c r="F70" s="971"/>
      <c r="G70" s="971"/>
      <c r="H70" s="971"/>
      <c r="I70" s="971"/>
      <c r="J70" s="971"/>
      <c r="K70" s="971"/>
      <c r="L70" s="971"/>
      <c r="M70" s="971"/>
      <c r="N70" s="971"/>
      <c r="O70" s="971"/>
      <c r="P70" s="972"/>
      <c r="Q70" s="973">
        <v>131</v>
      </c>
      <c r="R70" s="967"/>
      <c r="S70" s="967"/>
      <c r="T70" s="967"/>
      <c r="U70" s="967"/>
      <c r="V70" s="967">
        <v>115</v>
      </c>
      <c r="W70" s="967"/>
      <c r="X70" s="967"/>
      <c r="Y70" s="967"/>
      <c r="Z70" s="967"/>
      <c r="AA70" s="967">
        <v>16</v>
      </c>
      <c r="AB70" s="967"/>
      <c r="AC70" s="967"/>
      <c r="AD70" s="967"/>
      <c r="AE70" s="967"/>
      <c r="AF70" s="967">
        <v>16</v>
      </c>
      <c r="AG70" s="967"/>
      <c r="AH70" s="967"/>
      <c r="AI70" s="967"/>
      <c r="AJ70" s="967"/>
      <c r="AK70" s="967" t="s">
        <v>565</v>
      </c>
      <c r="AL70" s="967"/>
      <c r="AM70" s="967"/>
      <c r="AN70" s="967"/>
      <c r="AO70" s="967"/>
      <c r="AP70" s="967" t="s">
        <v>566</v>
      </c>
      <c r="AQ70" s="967"/>
      <c r="AR70" s="967"/>
      <c r="AS70" s="967"/>
      <c r="AT70" s="967"/>
      <c r="AU70" s="967" t="s">
        <v>566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555</v>
      </c>
      <c r="C71" s="971"/>
      <c r="D71" s="971"/>
      <c r="E71" s="971"/>
      <c r="F71" s="971"/>
      <c r="G71" s="971"/>
      <c r="H71" s="971"/>
      <c r="I71" s="971"/>
      <c r="J71" s="971"/>
      <c r="K71" s="971"/>
      <c r="L71" s="971"/>
      <c r="M71" s="971"/>
      <c r="N71" s="971"/>
      <c r="O71" s="971"/>
      <c r="P71" s="972"/>
      <c r="Q71" s="973">
        <v>414</v>
      </c>
      <c r="R71" s="967"/>
      <c r="S71" s="967"/>
      <c r="T71" s="967"/>
      <c r="U71" s="967"/>
      <c r="V71" s="967">
        <v>382</v>
      </c>
      <c r="W71" s="967"/>
      <c r="X71" s="967"/>
      <c r="Y71" s="967"/>
      <c r="Z71" s="967"/>
      <c r="AA71" s="967">
        <v>32</v>
      </c>
      <c r="AB71" s="967"/>
      <c r="AC71" s="967"/>
      <c r="AD71" s="967"/>
      <c r="AE71" s="967"/>
      <c r="AF71" s="967">
        <v>32</v>
      </c>
      <c r="AG71" s="967"/>
      <c r="AH71" s="967"/>
      <c r="AI71" s="967"/>
      <c r="AJ71" s="967"/>
      <c r="AK71" s="967" t="s">
        <v>565</v>
      </c>
      <c r="AL71" s="967"/>
      <c r="AM71" s="967"/>
      <c r="AN71" s="967"/>
      <c r="AO71" s="967"/>
      <c r="AP71" s="967" t="s">
        <v>565</v>
      </c>
      <c r="AQ71" s="967"/>
      <c r="AR71" s="967"/>
      <c r="AS71" s="967"/>
      <c r="AT71" s="967"/>
      <c r="AU71" s="967" t="s">
        <v>566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556</v>
      </c>
      <c r="C72" s="971"/>
      <c r="D72" s="971"/>
      <c r="E72" s="971"/>
      <c r="F72" s="971"/>
      <c r="G72" s="971"/>
      <c r="H72" s="971"/>
      <c r="I72" s="971"/>
      <c r="J72" s="971"/>
      <c r="K72" s="971"/>
      <c r="L72" s="971"/>
      <c r="M72" s="971"/>
      <c r="N72" s="971"/>
      <c r="O72" s="971"/>
      <c r="P72" s="972"/>
      <c r="Q72" s="973">
        <v>153181</v>
      </c>
      <c r="R72" s="967"/>
      <c r="S72" s="967"/>
      <c r="T72" s="967"/>
      <c r="U72" s="967"/>
      <c r="V72" s="967">
        <v>144520</v>
      </c>
      <c r="W72" s="967"/>
      <c r="X72" s="967"/>
      <c r="Y72" s="967"/>
      <c r="Z72" s="967"/>
      <c r="AA72" s="967">
        <v>8661</v>
      </c>
      <c r="AB72" s="967"/>
      <c r="AC72" s="967"/>
      <c r="AD72" s="967"/>
      <c r="AE72" s="967"/>
      <c r="AF72" s="967">
        <v>8661</v>
      </c>
      <c r="AG72" s="967"/>
      <c r="AH72" s="967"/>
      <c r="AI72" s="967"/>
      <c r="AJ72" s="967"/>
      <c r="AK72" s="967">
        <v>221</v>
      </c>
      <c r="AL72" s="967"/>
      <c r="AM72" s="967"/>
      <c r="AN72" s="967"/>
      <c r="AO72" s="967"/>
      <c r="AP72" s="967" t="s">
        <v>565</v>
      </c>
      <c r="AQ72" s="967"/>
      <c r="AR72" s="967"/>
      <c r="AS72" s="967"/>
      <c r="AT72" s="967"/>
      <c r="AU72" s="967" t="s">
        <v>566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557</v>
      </c>
      <c r="C73" s="971"/>
      <c r="D73" s="971"/>
      <c r="E73" s="971"/>
      <c r="F73" s="971"/>
      <c r="G73" s="971"/>
      <c r="H73" s="971"/>
      <c r="I73" s="971"/>
      <c r="J73" s="971"/>
      <c r="K73" s="971"/>
      <c r="L73" s="971"/>
      <c r="M73" s="971"/>
      <c r="N73" s="971"/>
      <c r="O73" s="971"/>
      <c r="P73" s="972"/>
      <c r="Q73" s="973">
        <v>3533</v>
      </c>
      <c r="R73" s="967"/>
      <c r="S73" s="967"/>
      <c r="T73" s="967"/>
      <c r="U73" s="967"/>
      <c r="V73" s="967">
        <v>3517</v>
      </c>
      <c r="W73" s="967"/>
      <c r="X73" s="967"/>
      <c r="Y73" s="967"/>
      <c r="Z73" s="967"/>
      <c r="AA73" s="967">
        <v>16</v>
      </c>
      <c r="AB73" s="967"/>
      <c r="AC73" s="967"/>
      <c r="AD73" s="967"/>
      <c r="AE73" s="967"/>
      <c r="AF73" s="967">
        <v>16</v>
      </c>
      <c r="AG73" s="967"/>
      <c r="AH73" s="967"/>
      <c r="AI73" s="967"/>
      <c r="AJ73" s="967"/>
      <c r="AK73" s="967">
        <v>99</v>
      </c>
      <c r="AL73" s="967"/>
      <c r="AM73" s="967"/>
      <c r="AN73" s="967"/>
      <c r="AO73" s="967"/>
      <c r="AP73" s="967">
        <v>251</v>
      </c>
      <c r="AQ73" s="967"/>
      <c r="AR73" s="967"/>
      <c r="AS73" s="967"/>
      <c r="AT73" s="967"/>
      <c r="AU73" s="967">
        <v>62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558</v>
      </c>
      <c r="C74" s="971"/>
      <c r="D74" s="971"/>
      <c r="E74" s="971"/>
      <c r="F74" s="971"/>
      <c r="G74" s="971"/>
      <c r="H74" s="971"/>
      <c r="I74" s="971"/>
      <c r="J74" s="971"/>
      <c r="K74" s="971"/>
      <c r="L74" s="971"/>
      <c r="M74" s="971"/>
      <c r="N74" s="971"/>
      <c r="O74" s="971"/>
      <c r="P74" s="972"/>
      <c r="Q74" s="973">
        <v>17223</v>
      </c>
      <c r="R74" s="967"/>
      <c r="S74" s="967"/>
      <c r="T74" s="967"/>
      <c r="U74" s="967"/>
      <c r="V74" s="967">
        <v>16829</v>
      </c>
      <c r="W74" s="967"/>
      <c r="X74" s="967"/>
      <c r="Y74" s="967"/>
      <c r="Z74" s="967"/>
      <c r="AA74" s="967">
        <v>394</v>
      </c>
      <c r="AB74" s="967"/>
      <c r="AC74" s="967"/>
      <c r="AD74" s="967"/>
      <c r="AE74" s="967"/>
      <c r="AF74" s="967">
        <v>394</v>
      </c>
      <c r="AG74" s="967"/>
      <c r="AH74" s="967"/>
      <c r="AI74" s="967"/>
      <c r="AJ74" s="967"/>
      <c r="AK74" s="967">
        <v>50</v>
      </c>
      <c r="AL74" s="967"/>
      <c r="AM74" s="967"/>
      <c r="AN74" s="967"/>
      <c r="AO74" s="967"/>
      <c r="AP74" s="967" t="s">
        <v>565</v>
      </c>
      <c r="AQ74" s="967"/>
      <c r="AR74" s="967"/>
      <c r="AS74" s="967"/>
      <c r="AT74" s="967"/>
      <c r="AU74" s="967" t="s">
        <v>565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408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9950</v>
      </c>
      <c r="AG88" s="955"/>
      <c r="AH88" s="955"/>
      <c r="AI88" s="955"/>
      <c r="AJ88" s="955"/>
      <c r="AK88" s="959"/>
      <c r="AL88" s="959"/>
      <c r="AM88" s="959"/>
      <c r="AN88" s="959"/>
      <c r="AO88" s="959"/>
      <c r="AP88" s="955">
        <v>251</v>
      </c>
      <c r="AQ88" s="955"/>
      <c r="AR88" s="955"/>
      <c r="AS88" s="955"/>
      <c r="AT88" s="955"/>
      <c r="AU88" s="955">
        <v>62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157</v>
      </c>
      <c r="CS102" s="947"/>
      <c r="CT102" s="947"/>
      <c r="CU102" s="947"/>
      <c r="CV102" s="948"/>
      <c r="CW102" s="946">
        <v>0</v>
      </c>
      <c r="CX102" s="947"/>
      <c r="CY102" s="947"/>
      <c r="CZ102" s="947"/>
      <c r="DA102" s="948"/>
      <c r="DB102" s="946">
        <v>10</v>
      </c>
      <c r="DC102" s="947"/>
      <c r="DD102" s="947"/>
      <c r="DE102" s="947"/>
      <c r="DF102" s="948"/>
      <c r="DG102" s="946" t="s">
        <v>568</v>
      </c>
      <c r="DH102" s="947"/>
      <c r="DI102" s="947"/>
      <c r="DJ102" s="947"/>
      <c r="DK102" s="948"/>
      <c r="DL102" s="946" t="s">
        <v>569</v>
      </c>
      <c r="DM102" s="947"/>
      <c r="DN102" s="947"/>
      <c r="DO102" s="947"/>
      <c r="DP102" s="948"/>
      <c r="DQ102" s="946" t="s">
        <v>568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410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417</v>
      </c>
      <c r="AB109" s="888"/>
      <c r="AC109" s="888"/>
      <c r="AD109" s="888"/>
      <c r="AE109" s="889"/>
      <c r="AF109" s="890" t="s">
        <v>288</v>
      </c>
      <c r="AG109" s="888"/>
      <c r="AH109" s="888"/>
      <c r="AI109" s="888"/>
      <c r="AJ109" s="889"/>
      <c r="AK109" s="890" t="s">
        <v>287</v>
      </c>
      <c r="AL109" s="888"/>
      <c r="AM109" s="888"/>
      <c r="AN109" s="888"/>
      <c r="AO109" s="889"/>
      <c r="AP109" s="890" t="s">
        <v>418</v>
      </c>
      <c r="AQ109" s="888"/>
      <c r="AR109" s="888"/>
      <c r="AS109" s="888"/>
      <c r="AT109" s="919"/>
      <c r="AU109" s="887" t="s">
        <v>416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417</v>
      </c>
      <c r="BR109" s="888"/>
      <c r="BS109" s="888"/>
      <c r="BT109" s="888"/>
      <c r="BU109" s="889"/>
      <c r="BV109" s="890" t="s">
        <v>288</v>
      </c>
      <c r="BW109" s="888"/>
      <c r="BX109" s="888"/>
      <c r="BY109" s="888"/>
      <c r="BZ109" s="889"/>
      <c r="CA109" s="890" t="s">
        <v>287</v>
      </c>
      <c r="CB109" s="888"/>
      <c r="CC109" s="888"/>
      <c r="CD109" s="888"/>
      <c r="CE109" s="889"/>
      <c r="CF109" s="928" t="s">
        <v>418</v>
      </c>
      <c r="CG109" s="928"/>
      <c r="CH109" s="928"/>
      <c r="CI109" s="928"/>
      <c r="CJ109" s="928"/>
      <c r="CK109" s="890" t="s">
        <v>419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417</v>
      </c>
      <c r="DH109" s="888"/>
      <c r="DI109" s="888"/>
      <c r="DJ109" s="888"/>
      <c r="DK109" s="889"/>
      <c r="DL109" s="890" t="s">
        <v>288</v>
      </c>
      <c r="DM109" s="888"/>
      <c r="DN109" s="888"/>
      <c r="DO109" s="888"/>
      <c r="DP109" s="889"/>
      <c r="DQ109" s="890" t="s">
        <v>287</v>
      </c>
      <c r="DR109" s="888"/>
      <c r="DS109" s="888"/>
      <c r="DT109" s="888"/>
      <c r="DU109" s="889"/>
      <c r="DV109" s="890" t="s">
        <v>418</v>
      </c>
      <c r="DW109" s="888"/>
      <c r="DX109" s="888"/>
      <c r="DY109" s="888"/>
      <c r="DZ109" s="919"/>
    </row>
    <row r="110" spans="1:131" s="197" customFormat="1" ht="26.25" customHeight="1">
      <c r="A110" s="757" t="s">
        <v>420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3116396</v>
      </c>
      <c r="AB110" s="873"/>
      <c r="AC110" s="873"/>
      <c r="AD110" s="873"/>
      <c r="AE110" s="874"/>
      <c r="AF110" s="875">
        <v>2814557</v>
      </c>
      <c r="AG110" s="873"/>
      <c r="AH110" s="873"/>
      <c r="AI110" s="873"/>
      <c r="AJ110" s="874"/>
      <c r="AK110" s="875">
        <v>2778547</v>
      </c>
      <c r="AL110" s="873"/>
      <c r="AM110" s="873"/>
      <c r="AN110" s="873"/>
      <c r="AO110" s="874"/>
      <c r="AP110" s="876">
        <v>26.8</v>
      </c>
      <c r="AQ110" s="877"/>
      <c r="AR110" s="877"/>
      <c r="AS110" s="877"/>
      <c r="AT110" s="878"/>
      <c r="AU110" s="920" t="s">
        <v>61</v>
      </c>
      <c r="AV110" s="921"/>
      <c r="AW110" s="921"/>
      <c r="AX110" s="921"/>
      <c r="AY110" s="922"/>
      <c r="AZ110" s="816" t="s">
        <v>421</v>
      </c>
      <c r="BA110" s="758"/>
      <c r="BB110" s="758"/>
      <c r="BC110" s="758"/>
      <c r="BD110" s="758"/>
      <c r="BE110" s="758"/>
      <c r="BF110" s="758"/>
      <c r="BG110" s="758"/>
      <c r="BH110" s="758"/>
      <c r="BI110" s="758"/>
      <c r="BJ110" s="758"/>
      <c r="BK110" s="758"/>
      <c r="BL110" s="758"/>
      <c r="BM110" s="758"/>
      <c r="BN110" s="758"/>
      <c r="BO110" s="758"/>
      <c r="BP110" s="759"/>
      <c r="BQ110" s="799">
        <v>22921977</v>
      </c>
      <c r="BR110" s="800"/>
      <c r="BS110" s="800"/>
      <c r="BT110" s="800"/>
      <c r="BU110" s="800"/>
      <c r="BV110" s="800">
        <v>22325093</v>
      </c>
      <c r="BW110" s="800"/>
      <c r="BX110" s="800"/>
      <c r="BY110" s="800"/>
      <c r="BZ110" s="800"/>
      <c r="CA110" s="800">
        <v>20830001</v>
      </c>
      <c r="CB110" s="800"/>
      <c r="CC110" s="800"/>
      <c r="CD110" s="800"/>
      <c r="CE110" s="800"/>
      <c r="CF110" s="861">
        <v>201</v>
      </c>
      <c r="CG110" s="862"/>
      <c r="CH110" s="862"/>
      <c r="CI110" s="862"/>
      <c r="CJ110" s="862"/>
      <c r="CK110" s="916" t="s">
        <v>422</v>
      </c>
      <c r="CL110" s="864"/>
      <c r="CM110" s="869" t="s">
        <v>423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424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425</v>
      </c>
      <c r="BA111" s="768"/>
      <c r="BB111" s="768"/>
      <c r="BC111" s="768"/>
      <c r="BD111" s="768"/>
      <c r="BE111" s="768"/>
      <c r="BF111" s="768"/>
      <c r="BG111" s="768"/>
      <c r="BH111" s="768"/>
      <c r="BI111" s="768"/>
      <c r="BJ111" s="768"/>
      <c r="BK111" s="768"/>
      <c r="BL111" s="768"/>
      <c r="BM111" s="768"/>
      <c r="BN111" s="768"/>
      <c r="BO111" s="768"/>
      <c r="BP111" s="769"/>
      <c r="BQ111" s="770">
        <v>53427</v>
      </c>
      <c r="BR111" s="771"/>
      <c r="BS111" s="771"/>
      <c r="BT111" s="771"/>
      <c r="BU111" s="771"/>
      <c r="BV111" s="771">
        <v>52492</v>
      </c>
      <c r="BW111" s="771"/>
      <c r="BX111" s="771"/>
      <c r="BY111" s="771"/>
      <c r="BZ111" s="771"/>
      <c r="CA111" s="771">
        <v>37962</v>
      </c>
      <c r="CB111" s="771"/>
      <c r="CC111" s="771"/>
      <c r="CD111" s="771"/>
      <c r="CE111" s="771"/>
      <c r="CF111" s="848">
        <v>0.4</v>
      </c>
      <c r="CG111" s="849"/>
      <c r="CH111" s="849"/>
      <c r="CI111" s="849"/>
      <c r="CJ111" s="849"/>
      <c r="CK111" s="917"/>
      <c r="CL111" s="866"/>
      <c r="CM111" s="803" t="s">
        <v>426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427</v>
      </c>
      <c r="B112" s="903"/>
      <c r="C112" s="768" t="s">
        <v>428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429</v>
      </c>
      <c r="BA112" s="768"/>
      <c r="BB112" s="768"/>
      <c r="BC112" s="768"/>
      <c r="BD112" s="768"/>
      <c r="BE112" s="768"/>
      <c r="BF112" s="768"/>
      <c r="BG112" s="768"/>
      <c r="BH112" s="768"/>
      <c r="BI112" s="768"/>
      <c r="BJ112" s="768"/>
      <c r="BK112" s="768"/>
      <c r="BL112" s="768"/>
      <c r="BM112" s="768"/>
      <c r="BN112" s="768"/>
      <c r="BO112" s="768"/>
      <c r="BP112" s="769"/>
      <c r="BQ112" s="770">
        <v>10568511</v>
      </c>
      <c r="BR112" s="771"/>
      <c r="BS112" s="771"/>
      <c r="BT112" s="771"/>
      <c r="BU112" s="771"/>
      <c r="BV112" s="771">
        <v>10433691</v>
      </c>
      <c r="BW112" s="771"/>
      <c r="BX112" s="771"/>
      <c r="BY112" s="771"/>
      <c r="BZ112" s="771"/>
      <c r="CA112" s="771">
        <v>10605691</v>
      </c>
      <c r="CB112" s="771"/>
      <c r="CC112" s="771"/>
      <c r="CD112" s="771"/>
      <c r="CE112" s="771"/>
      <c r="CF112" s="848">
        <v>102.3</v>
      </c>
      <c r="CG112" s="849"/>
      <c r="CH112" s="849"/>
      <c r="CI112" s="849"/>
      <c r="CJ112" s="849"/>
      <c r="CK112" s="917"/>
      <c r="CL112" s="866"/>
      <c r="CM112" s="803" t="s">
        <v>430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2341</v>
      </c>
      <c r="DH112" s="771"/>
      <c r="DI112" s="771"/>
      <c r="DJ112" s="771"/>
      <c r="DK112" s="771"/>
      <c r="DL112" s="771">
        <v>2163</v>
      </c>
      <c r="DM112" s="771"/>
      <c r="DN112" s="771"/>
      <c r="DO112" s="771"/>
      <c r="DP112" s="771"/>
      <c r="DQ112" s="771">
        <v>1472</v>
      </c>
      <c r="DR112" s="771"/>
      <c r="DS112" s="771"/>
      <c r="DT112" s="771"/>
      <c r="DU112" s="771"/>
      <c r="DV112" s="823">
        <v>0</v>
      </c>
      <c r="DW112" s="823"/>
      <c r="DX112" s="823"/>
      <c r="DY112" s="823"/>
      <c r="DZ112" s="824"/>
    </row>
    <row r="113" spans="1:130" s="197" customFormat="1" ht="26.25" customHeight="1">
      <c r="A113" s="904"/>
      <c r="B113" s="905"/>
      <c r="C113" s="768" t="s">
        <v>431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797255</v>
      </c>
      <c r="AB113" s="909"/>
      <c r="AC113" s="909"/>
      <c r="AD113" s="909"/>
      <c r="AE113" s="910"/>
      <c r="AF113" s="911">
        <v>794078</v>
      </c>
      <c r="AG113" s="909"/>
      <c r="AH113" s="909"/>
      <c r="AI113" s="909"/>
      <c r="AJ113" s="910"/>
      <c r="AK113" s="911">
        <v>783918</v>
      </c>
      <c r="AL113" s="909"/>
      <c r="AM113" s="909"/>
      <c r="AN113" s="909"/>
      <c r="AO113" s="910"/>
      <c r="AP113" s="912">
        <v>7.6</v>
      </c>
      <c r="AQ113" s="913"/>
      <c r="AR113" s="913"/>
      <c r="AS113" s="913"/>
      <c r="AT113" s="914"/>
      <c r="AU113" s="923"/>
      <c r="AV113" s="924"/>
      <c r="AW113" s="924"/>
      <c r="AX113" s="924"/>
      <c r="AY113" s="925"/>
      <c r="AZ113" s="767" t="s">
        <v>432</v>
      </c>
      <c r="BA113" s="768"/>
      <c r="BB113" s="768"/>
      <c r="BC113" s="768"/>
      <c r="BD113" s="768"/>
      <c r="BE113" s="768"/>
      <c r="BF113" s="768"/>
      <c r="BG113" s="768"/>
      <c r="BH113" s="768"/>
      <c r="BI113" s="768"/>
      <c r="BJ113" s="768"/>
      <c r="BK113" s="768"/>
      <c r="BL113" s="768"/>
      <c r="BM113" s="768"/>
      <c r="BN113" s="768"/>
      <c r="BO113" s="768"/>
      <c r="BP113" s="769"/>
      <c r="BQ113" s="770">
        <v>97113</v>
      </c>
      <c r="BR113" s="771"/>
      <c r="BS113" s="771"/>
      <c r="BT113" s="771"/>
      <c r="BU113" s="771"/>
      <c r="BV113" s="771">
        <v>79636</v>
      </c>
      <c r="BW113" s="771"/>
      <c r="BX113" s="771"/>
      <c r="BY113" s="771"/>
      <c r="BZ113" s="771"/>
      <c r="CA113" s="771">
        <v>61571</v>
      </c>
      <c r="CB113" s="771"/>
      <c r="CC113" s="771"/>
      <c r="CD113" s="771"/>
      <c r="CE113" s="771"/>
      <c r="CF113" s="848">
        <v>0.6</v>
      </c>
      <c r="CG113" s="849"/>
      <c r="CH113" s="849"/>
      <c r="CI113" s="849"/>
      <c r="CJ113" s="849"/>
      <c r="CK113" s="917"/>
      <c r="CL113" s="866"/>
      <c r="CM113" s="803" t="s">
        <v>433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434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19731</v>
      </c>
      <c r="AB114" s="784"/>
      <c r="AC114" s="784"/>
      <c r="AD114" s="784"/>
      <c r="AE114" s="785"/>
      <c r="AF114" s="786">
        <v>19596</v>
      </c>
      <c r="AG114" s="784"/>
      <c r="AH114" s="784"/>
      <c r="AI114" s="784"/>
      <c r="AJ114" s="785"/>
      <c r="AK114" s="786">
        <v>18914</v>
      </c>
      <c r="AL114" s="784"/>
      <c r="AM114" s="784"/>
      <c r="AN114" s="784"/>
      <c r="AO114" s="785"/>
      <c r="AP114" s="754">
        <v>0.2</v>
      </c>
      <c r="AQ114" s="755"/>
      <c r="AR114" s="755"/>
      <c r="AS114" s="755"/>
      <c r="AT114" s="756"/>
      <c r="AU114" s="923"/>
      <c r="AV114" s="924"/>
      <c r="AW114" s="924"/>
      <c r="AX114" s="924"/>
      <c r="AY114" s="925"/>
      <c r="AZ114" s="767" t="s">
        <v>435</v>
      </c>
      <c r="BA114" s="768"/>
      <c r="BB114" s="768"/>
      <c r="BC114" s="768"/>
      <c r="BD114" s="768"/>
      <c r="BE114" s="768"/>
      <c r="BF114" s="768"/>
      <c r="BG114" s="768"/>
      <c r="BH114" s="768"/>
      <c r="BI114" s="768"/>
      <c r="BJ114" s="768"/>
      <c r="BK114" s="768"/>
      <c r="BL114" s="768"/>
      <c r="BM114" s="768"/>
      <c r="BN114" s="768"/>
      <c r="BO114" s="768"/>
      <c r="BP114" s="769"/>
      <c r="BQ114" s="770">
        <v>4084066</v>
      </c>
      <c r="BR114" s="771"/>
      <c r="BS114" s="771"/>
      <c r="BT114" s="771"/>
      <c r="BU114" s="771"/>
      <c r="BV114" s="771">
        <v>3685061</v>
      </c>
      <c r="BW114" s="771"/>
      <c r="BX114" s="771"/>
      <c r="BY114" s="771"/>
      <c r="BZ114" s="771"/>
      <c r="CA114" s="771">
        <v>3442432</v>
      </c>
      <c r="CB114" s="771"/>
      <c r="CC114" s="771"/>
      <c r="CD114" s="771"/>
      <c r="CE114" s="771"/>
      <c r="CF114" s="848">
        <v>33.200000000000003</v>
      </c>
      <c r="CG114" s="849"/>
      <c r="CH114" s="849"/>
      <c r="CI114" s="849"/>
      <c r="CJ114" s="849"/>
      <c r="CK114" s="917"/>
      <c r="CL114" s="866"/>
      <c r="CM114" s="803" t="s">
        <v>436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437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24271</v>
      </c>
      <c r="AB115" s="909"/>
      <c r="AC115" s="909"/>
      <c r="AD115" s="909"/>
      <c r="AE115" s="910"/>
      <c r="AF115" s="911">
        <v>24716</v>
      </c>
      <c r="AG115" s="909"/>
      <c r="AH115" s="909"/>
      <c r="AI115" s="909"/>
      <c r="AJ115" s="910"/>
      <c r="AK115" s="911">
        <v>22677</v>
      </c>
      <c r="AL115" s="909"/>
      <c r="AM115" s="909"/>
      <c r="AN115" s="909"/>
      <c r="AO115" s="910"/>
      <c r="AP115" s="912">
        <v>0.2</v>
      </c>
      <c r="AQ115" s="913"/>
      <c r="AR115" s="913"/>
      <c r="AS115" s="913"/>
      <c r="AT115" s="914"/>
      <c r="AU115" s="923"/>
      <c r="AV115" s="924"/>
      <c r="AW115" s="924"/>
      <c r="AX115" s="924"/>
      <c r="AY115" s="925"/>
      <c r="AZ115" s="767" t="s">
        <v>438</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439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440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181</v>
      </c>
      <c r="AB116" s="784"/>
      <c r="AC116" s="784"/>
      <c r="AD116" s="784"/>
      <c r="AE116" s="785"/>
      <c r="AF116" s="786">
        <v>29</v>
      </c>
      <c r="AG116" s="784"/>
      <c r="AH116" s="784"/>
      <c r="AI116" s="784"/>
      <c r="AJ116" s="785"/>
      <c r="AK116" s="786">
        <v>25</v>
      </c>
      <c r="AL116" s="784"/>
      <c r="AM116" s="784"/>
      <c r="AN116" s="784"/>
      <c r="AO116" s="785"/>
      <c r="AP116" s="754">
        <v>0</v>
      </c>
      <c r="AQ116" s="755"/>
      <c r="AR116" s="755"/>
      <c r="AS116" s="755"/>
      <c r="AT116" s="756"/>
      <c r="AU116" s="923"/>
      <c r="AV116" s="924"/>
      <c r="AW116" s="924"/>
      <c r="AX116" s="924"/>
      <c r="AY116" s="925"/>
      <c r="AZ116" s="767" t="s">
        <v>441</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442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51086</v>
      </c>
      <c r="DH116" s="784"/>
      <c r="DI116" s="784"/>
      <c r="DJ116" s="784"/>
      <c r="DK116" s="785"/>
      <c r="DL116" s="786">
        <v>50329</v>
      </c>
      <c r="DM116" s="784"/>
      <c r="DN116" s="784"/>
      <c r="DO116" s="784"/>
      <c r="DP116" s="785"/>
      <c r="DQ116" s="786">
        <v>36490</v>
      </c>
      <c r="DR116" s="784"/>
      <c r="DS116" s="784"/>
      <c r="DT116" s="784"/>
      <c r="DU116" s="785"/>
      <c r="DV116" s="754">
        <v>0.4</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443</v>
      </c>
      <c r="Z117" s="889"/>
      <c r="AA117" s="894">
        <v>3957834</v>
      </c>
      <c r="AB117" s="895"/>
      <c r="AC117" s="895"/>
      <c r="AD117" s="895"/>
      <c r="AE117" s="896"/>
      <c r="AF117" s="898">
        <v>3652976</v>
      </c>
      <c r="AG117" s="895"/>
      <c r="AH117" s="895"/>
      <c r="AI117" s="895"/>
      <c r="AJ117" s="896"/>
      <c r="AK117" s="898">
        <v>3604081</v>
      </c>
      <c r="AL117" s="895"/>
      <c r="AM117" s="895"/>
      <c r="AN117" s="895"/>
      <c r="AO117" s="896"/>
      <c r="AP117" s="899"/>
      <c r="AQ117" s="900"/>
      <c r="AR117" s="900"/>
      <c r="AS117" s="900"/>
      <c r="AT117" s="901"/>
      <c r="AU117" s="923"/>
      <c r="AV117" s="924"/>
      <c r="AW117" s="924"/>
      <c r="AX117" s="924"/>
      <c r="AY117" s="925"/>
      <c r="AZ117" s="845" t="s">
        <v>444</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445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419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417</v>
      </c>
      <c r="AB118" s="888"/>
      <c r="AC118" s="888"/>
      <c r="AD118" s="888"/>
      <c r="AE118" s="889"/>
      <c r="AF118" s="890" t="s">
        <v>288</v>
      </c>
      <c r="AG118" s="888"/>
      <c r="AH118" s="888"/>
      <c r="AI118" s="888"/>
      <c r="AJ118" s="889"/>
      <c r="AK118" s="890" t="s">
        <v>287</v>
      </c>
      <c r="AL118" s="888"/>
      <c r="AM118" s="888"/>
      <c r="AN118" s="888"/>
      <c r="AO118" s="889"/>
      <c r="AP118" s="891" t="s">
        <v>418</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446</v>
      </c>
      <c r="BP118" s="838"/>
      <c r="BQ118" s="857">
        <v>37725094</v>
      </c>
      <c r="BR118" s="858"/>
      <c r="BS118" s="858"/>
      <c r="BT118" s="858"/>
      <c r="BU118" s="858"/>
      <c r="BV118" s="858">
        <v>36575973</v>
      </c>
      <c r="BW118" s="858"/>
      <c r="BX118" s="858"/>
      <c r="BY118" s="858"/>
      <c r="BZ118" s="858"/>
      <c r="CA118" s="858">
        <v>34977657</v>
      </c>
      <c r="CB118" s="858"/>
      <c r="CC118" s="858"/>
      <c r="CD118" s="858"/>
      <c r="CE118" s="858"/>
      <c r="CF118" s="743"/>
      <c r="CG118" s="744"/>
      <c r="CH118" s="744"/>
      <c r="CI118" s="744"/>
      <c r="CJ118" s="841"/>
      <c r="CK118" s="917"/>
      <c r="CL118" s="866"/>
      <c r="CM118" s="803" t="s">
        <v>447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422</v>
      </c>
      <c r="B119" s="864"/>
      <c r="C119" s="869" t="s">
        <v>423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448</v>
      </c>
      <c r="AV119" s="880"/>
      <c r="AW119" s="880"/>
      <c r="AX119" s="880"/>
      <c r="AY119" s="881"/>
      <c r="AZ119" s="816" t="s">
        <v>449</v>
      </c>
      <c r="BA119" s="758"/>
      <c r="BB119" s="758"/>
      <c r="BC119" s="758"/>
      <c r="BD119" s="758"/>
      <c r="BE119" s="758"/>
      <c r="BF119" s="758"/>
      <c r="BG119" s="758"/>
      <c r="BH119" s="758"/>
      <c r="BI119" s="758"/>
      <c r="BJ119" s="758"/>
      <c r="BK119" s="758"/>
      <c r="BL119" s="758"/>
      <c r="BM119" s="758"/>
      <c r="BN119" s="758"/>
      <c r="BO119" s="758"/>
      <c r="BP119" s="759"/>
      <c r="BQ119" s="799">
        <v>3115999</v>
      </c>
      <c r="BR119" s="800"/>
      <c r="BS119" s="800"/>
      <c r="BT119" s="800"/>
      <c r="BU119" s="800"/>
      <c r="BV119" s="800">
        <v>3275633</v>
      </c>
      <c r="BW119" s="800"/>
      <c r="BX119" s="800"/>
      <c r="BY119" s="800"/>
      <c r="BZ119" s="800"/>
      <c r="CA119" s="800">
        <v>3141801</v>
      </c>
      <c r="CB119" s="800"/>
      <c r="CC119" s="800"/>
      <c r="CD119" s="800"/>
      <c r="CE119" s="800"/>
      <c r="CF119" s="861">
        <v>30.3</v>
      </c>
      <c r="CG119" s="862"/>
      <c r="CH119" s="862"/>
      <c r="CI119" s="862"/>
      <c r="CJ119" s="862"/>
      <c r="CK119" s="918"/>
      <c r="CL119" s="868"/>
      <c r="CM119" s="825" t="s">
        <v>450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426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451</v>
      </c>
      <c r="BA120" s="768"/>
      <c r="BB120" s="768"/>
      <c r="BC120" s="768"/>
      <c r="BD120" s="768"/>
      <c r="BE120" s="768"/>
      <c r="BF120" s="768"/>
      <c r="BG120" s="768"/>
      <c r="BH120" s="768"/>
      <c r="BI120" s="768"/>
      <c r="BJ120" s="768"/>
      <c r="BK120" s="768"/>
      <c r="BL120" s="768"/>
      <c r="BM120" s="768"/>
      <c r="BN120" s="768"/>
      <c r="BO120" s="768"/>
      <c r="BP120" s="769"/>
      <c r="BQ120" s="770">
        <v>522982</v>
      </c>
      <c r="BR120" s="771"/>
      <c r="BS120" s="771"/>
      <c r="BT120" s="771"/>
      <c r="BU120" s="771"/>
      <c r="BV120" s="771">
        <v>431732</v>
      </c>
      <c r="BW120" s="771"/>
      <c r="BX120" s="771"/>
      <c r="BY120" s="771"/>
      <c r="BZ120" s="771"/>
      <c r="CA120" s="771">
        <v>328720</v>
      </c>
      <c r="CB120" s="771"/>
      <c r="CC120" s="771"/>
      <c r="CD120" s="771"/>
      <c r="CE120" s="771"/>
      <c r="CF120" s="848">
        <v>3.2</v>
      </c>
      <c r="CG120" s="849"/>
      <c r="CH120" s="849"/>
      <c r="CI120" s="849"/>
      <c r="CJ120" s="849"/>
      <c r="CK120" s="850" t="s">
        <v>452</v>
      </c>
      <c r="CL120" s="810"/>
      <c r="CM120" s="810"/>
      <c r="CN120" s="810"/>
      <c r="CO120" s="811"/>
      <c r="CP120" s="854" t="s">
        <v>393</v>
      </c>
      <c r="CQ120" s="855"/>
      <c r="CR120" s="855"/>
      <c r="CS120" s="855"/>
      <c r="CT120" s="855"/>
      <c r="CU120" s="855"/>
      <c r="CV120" s="855"/>
      <c r="CW120" s="855"/>
      <c r="CX120" s="855"/>
      <c r="CY120" s="855"/>
      <c r="CZ120" s="855"/>
      <c r="DA120" s="855"/>
      <c r="DB120" s="855"/>
      <c r="DC120" s="855"/>
      <c r="DD120" s="855"/>
      <c r="DE120" s="855"/>
      <c r="DF120" s="856"/>
      <c r="DG120" s="799">
        <v>4578584</v>
      </c>
      <c r="DH120" s="800"/>
      <c r="DI120" s="800"/>
      <c r="DJ120" s="800"/>
      <c r="DK120" s="800"/>
      <c r="DL120" s="800">
        <v>4568444</v>
      </c>
      <c r="DM120" s="800"/>
      <c r="DN120" s="800"/>
      <c r="DO120" s="800"/>
      <c r="DP120" s="800"/>
      <c r="DQ120" s="800">
        <v>4536088</v>
      </c>
      <c r="DR120" s="800"/>
      <c r="DS120" s="800"/>
      <c r="DT120" s="800"/>
      <c r="DU120" s="800"/>
      <c r="DV120" s="801">
        <v>43.8</v>
      </c>
      <c r="DW120" s="801"/>
      <c r="DX120" s="801"/>
      <c r="DY120" s="801"/>
      <c r="DZ120" s="802"/>
    </row>
    <row r="121" spans="1:130" s="197" customFormat="1" ht="26.25" customHeight="1">
      <c r="A121" s="865"/>
      <c r="B121" s="866"/>
      <c r="C121" s="842" t="s">
        <v>453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541</v>
      </c>
      <c r="AB121" s="784"/>
      <c r="AC121" s="784"/>
      <c r="AD121" s="784"/>
      <c r="AE121" s="785"/>
      <c r="AF121" s="786">
        <v>541</v>
      </c>
      <c r="AG121" s="784"/>
      <c r="AH121" s="784"/>
      <c r="AI121" s="784"/>
      <c r="AJ121" s="785"/>
      <c r="AK121" s="786">
        <v>541</v>
      </c>
      <c r="AL121" s="784"/>
      <c r="AM121" s="784"/>
      <c r="AN121" s="784"/>
      <c r="AO121" s="785"/>
      <c r="AP121" s="754">
        <v>0</v>
      </c>
      <c r="AQ121" s="755"/>
      <c r="AR121" s="755"/>
      <c r="AS121" s="755"/>
      <c r="AT121" s="756"/>
      <c r="AU121" s="882"/>
      <c r="AV121" s="883"/>
      <c r="AW121" s="883"/>
      <c r="AX121" s="883"/>
      <c r="AY121" s="884"/>
      <c r="AZ121" s="845" t="s">
        <v>454</v>
      </c>
      <c r="BA121" s="846"/>
      <c r="BB121" s="846"/>
      <c r="BC121" s="846"/>
      <c r="BD121" s="846"/>
      <c r="BE121" s="846"/>
      <c r="BF121" s="846"/>
      <c r="BG121" s="846"/>
      <c r="BH121" s="846"/>
      <c r="BI121" s="846"/>
      <c r="BJ121" s="846"/>
      <c r="BK121" s="846"/>
      <c r="BL121" s="846"/>
      <c r="BM121" s="846"/>
      <c r="BN121" s="846"/>
      <c r="BO121" s="846"/>
      <c r="BP121" s="847"/>
      <c r="BQ121" s="857">
        <v>22373738</v>
      </c>
      <c r="BR121" s="858"/>
      <c r="BS121" s="858"/>
      <c r="BT121" s="858"/>
      <c r="BU121" s="858"/>
      <c r="BV121" s="858">
        <v>22086256</v>
      </c>
      <c r="BW121" s="858"/>
      <c r="BX121" s="858"/>
      <c r="BY121" s="858"/>
      <c r="BZ121" s="858"/>
      <c r="CA121" s="858">
        <v>22534873</v>
      </c>
      <c r="CB121" s="858"/>
      <c r="CC121" s="858"/>
      <c r="CD121" s="858"/>
      <c r="CE121" s="858"/>
      <c r="CF121" s="859">
        <v>217.4</v>
      </c>
      <c r="CG121" s="860"/>
      <c r="CH121" s="860"/>
      <c r="CI121" s="860"/>
      <c r="CJ121" s="860"/>
      <c r="CK121" s="851"/>
      <c r="CL121" s="812"/>
      <c r="CM121" s="812"/>
      <c r="CN121" s="812"/>
      <c r="CO121" s="813"/>
      <c r="CP121" s="828" t="s">
        <v>394</v>
      </c>
      <c r="CQ121" s="829"/>
      <c r="CR121" s="829"/>
      <c r="CS121" s="829"/>
      <c r="CT121" s="829"/>
      <c r="CU121" s="829"/>
      <c r="CV121" s="829"/>
      <c r="CW121" s="829"/>
      <c r="CX121" s="829"/>
      <c r="CY121" s="829"/>
      <c r="CZ121" s="829"/>
      <c r="DA121" s="829"/>
      <c r="DB121" s="829"/>
      <c r="DC121" s="829"/>
      <c r="DD121" s="829"/>
      <c r="DE121" s="829"/>
      <c r="DF121" s="830"/>
      <c r="DG121" s="770">
        <v>2795152</v>
      </c>
      <c r="DH121" s="771"/>
      <c r="DI121" s="771"/>
      <c r="DJ121" s="771"/>
      <c r="DK121" s="771"/>
      <c r="DL121" s="771">
        <v>2677735</v>
      </c>
      <c r="DM121" s="771"/>
      <c r="DN121" s="771"/>
      <c r="DO121" s="771"/>
      <c r="DP121" s="771"/>
      <c r="DQ121" s="771">
        <v>2548828</v>
      </c>
      <c r="DR121" s="771"/>
      <c r="DS121" s="771"/>
      <c r="DT121" s="771"/>
      <c r="DU121" s="771"/>
      <c r="DV121" s="823">
        <v>24.6</v>
      </c>
      <c r="DW121" s="823"/>
      <c r="DX121" s="823"/>
      <c r="DY121" s="823"/>
      <c r="DZ121" s="824"/>
    </row>
    <row r="122" spans="1:130" s="197" customFormat="1" ht="26.25" customHeight="1">
      <c r="A122" s="865"/>
      <c r="B122" s="866"/>
      <c r="C122" s="803" t="s">
        <v>436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455</v>
      </c>
      <c r="BP122" s="838"/>
      <c r="BQ122" s="839">
        <v>26012719</v>
      </c>
      <c r="BR122" s="840"/>
      <c r="BS122" s="840"/>
      <c r="BT122" s="840"/>
      <c r="BU122" s="840"/>
      <c r="BV122" s="840">
        <v>25793621</v>
      </c>
      <c r="BW122" s="840"/>
      <c r="BX122" s="840"/>
      <c r="BY122" s="840"/>
      <c r="BZ122" s="840"/>
      <c r="CA122" s="840">
        <v>26005394</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1478526</v>
      </c>
      <c r="DH122" s="771"/>
      <c r="DI122" s="771"/>
      <c r="DJ122" s="771"/>
      <c r="DK122" s="771"/>
      <c r="DL122" s="771">
        <v>1404402</v>
      </c>
      <c r="DM122" s="771"/>
      <c r="DN122" s="771"/>
      <c r="DO122" s="771"/>
      <c r="DP122" s="771"/>
      <c r="DQ122" s="771">
        <v>1487794</v>
      </c>
      <c r="DR122" s="771"/>
      <c r="DS122" s="771"/>
      <c r="DT122" s="771"/>
      <c r="DU122" s="771"/>
      <c r="DV122" s="823">
        <v>14.4</v>
      </c>
      <c r="DW122" s="823"/>
      <c r="DX122" s="823"/>
      <c r="DY122" s="823"/>
      <c r="DZ122" s="824"/>
    </row>
    <row r="123" spans="1:130" s="197" customFormat="1" ht="26.25" customHeight="1" thickBot="1">
      <c r="A123" s="865"/>
      <c r="B123" s="866"/>
      <c r="C123" s="803" t="s">
        <v>442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10615</v>
      </c>
      <c r="AB123" s="784"/>
      <c r="AC123" s="784"/>
      <c r="AD123" s="784"/>
      <c r="AE123" s="785"/>
      <c r="AF123" s="786">
        <v>10367</v>
      </c>
      <c r="AG123" s="784"/>
      <c r="AH123" s="784"/>
      <c r="AI123" s="784"/>
      <c r="AJ123" s="785"/>
      <c r="AK123" s="786">
        <v>10119</v>
      </c>
      <c r="AL123" s="784"/>
      <c r="AM123" s="784"/>
      <c r="AN123" s="784"/>
      <c r="AO123" s="785"/>
      <c r="AP123" s="754">
        <v>0.1</v>
      </c>
      <c r="AQ123" s="755"/>
      <c r="AR123" s="755"/>
      <c r="AS123" s="755"/>
      <c r="AT123" s="756"/>
      <c r="AU123" s="834" t="s">
        <v>456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110.9</v>
      </c>
      <c r="BR123" s="832"/>
      <c r="BS123" s="832"/>
      <c r="BT123" s="832"/>
      <c r="BU123" s="832"/>
      <c r="BV123" s="832">
        <v>101.4</v>
      </c>
      <c r="BW123" s="832"/>
      <c r="BX123" s="832"/>
      <c r="BY123" s="832"/>
      <c r="BZ123" s="832"/>
      <c r="CA123" s="832">
        <v>86.5</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v>1127945</v>
      </c>
      <c r="DH123" s="784"/>
      <c r="DI123" s="784"/>
      <c r="DJ123" s="784"/>
      <c r="DK123" s="785"/>
      <c r="DL123" s="786">
        <v>1188419</v>
      </c>
      <c r="DM123" s="784"/>
      <c r="DN123" s="784"/>
      <c r="DO123" s="784"/>
      <c r="DP123" s="785"/>
      <c r="DQ123" s="786">
        <v>1432705</v>
      </c>
      <c r="DR123" s="784"/>
      <c r="DS123" s="784"/>
      <c r="DT123" s="784"/>
      <c r="DU123" s="785"/>
      <c r="DV123" s="754">
        <v>13.8</v>
      </c>
      <c r="DW123" s="755"/>
      <c r="DX123" s="755"/>
      <c r="DY123" s="755"/>
      <c r="DZ123" s="756"/>
    </row>
    <row r="124" spans="1:130" s="197" customFormat="1" ht="26.25" customHeight="1">
      <c r="A124" s="865"/>
      <c r="B124" s="866"/>
      <c r="C124" s="803" t="s">
        <v>445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457</v>
      </c>
      <c r="CQ124" s="829"/>
      <c r="CR124" s="829"/>
      <c r="CS124" s="829"/>
      <c r="CT124" s="829"/>
      <c r="CU124" s="829"/>
      <c r="CV124" s="829"/>
      <c r="CW124" s="829"/>
      <c r="CX124" s="829"/>
      <c r="CY124" s="829"/>
      <c r="CZ124" s="829"/>
      <c r="DA124" s="829"/>
      <c r="DB124" s="829"/>
      <c r="DC124" s="829"/>
      <c r="DD124" s="829"/>
      <c r="DE124" s="829"/>
      <c r="DF124" s="830"/>
      <c r="DG124" s="716">
        <v>569221</v>
      </c>
      <c r="DH124" s="717"/>
      <c r="DI124" s="717"/>
      <c r="DJ124" s="717"/>
      <c r="DK124" s="718"/>
      <c r="DL124" s="719">
        <v>571534</v>
      </c>
      <c r="DM124" s="717"/>
      <c r="DN124" s="717"/>
      <c r="DO124" s="717"/>
      <c r="DP124" s="718"/>
      <c r="DQ124" s="719">
        <v>571066</v>
      </c>
      <c r="DR124" s="717"/>
      <c r="DS124" s="717"/>
      <c r="DT124" s="717"/>
      <c r="DU124" s="718"/>
      <c r="DV124" s="807">
        <v>5.5</v>
      </c>
      <c r="DW124" s="808"/>
      <c r="DX124" s="808"/>
      <c r="DY124" s="808"/>
      <c r="DZ124" s="809"/>
    </row>
    <row r="125" spans="1:130" s="197" customFormat="1" ht="26.25" customHeight="1" thickBot="1">
      <c r="A125" s="865"/>
      <c r="B125" s="866"/>
      <c r="C125" s="803" t="s">
        <v>447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458</v>
      </c>
      <c r="CL125" s="810"/>
      <c r="CM125" s="810"/>
      <c r="CN125" s="810"/>
      <c r="CO125" s="811"/>
      <c r="CP125" s="816" t="s">
        <v>459</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450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460</v>
      </c>
      <c r="AY126" s="764"/>
      <c r="AZ126" s="764"/>
      <c r="BA126" s="764"/>
      <c r="BB126" s="764"/>
      <c r="BC126" s="764"/>
      <c r="BD126" s="764"/>
      <c r="BE126" s="765"/>
      <c r="BF126" s="763" t="s">
        <v>461</v>
      </c>
      <c r="BG126" s="764"/>
      <c r="BH126" s="764"/>
      <c r="BI126" s="764"/>
      <c r="BJ126" s="764"/>
      <c r="BK126" s="764"/>
      <c r="BL126" s="765"/>
      <c r="BM126" s="763" t="s">
        <v>462</v>
      </c>
      <c r="BN126" s="764"/>
      <c r="BO126" s="764"/>
      <c r="BP126" s="764"/>
      <c r="BQ126" s="764"/>
      <c r="BR126" s="764"/>
      <c r="BS126" s="765"/>
      <c r="BT126" s="763" t="s">
        <v>463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464</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465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13115</v>
      </c>
      <c r="AB127" s="784"/>
      <c r="AC127" s="784"/>
      <c r="AD127" s="784"/>
      <c r="AE127" s="785"/>
      <c r="AF127" s="786">
        <v>13808</v>
      </c>
      <c r="AG127" s="784"/>
      <c r="AH127" s="784"/>
      <c r="AI127" s="784"/>
      <c r="AJ127" s="785"/>
      <c r="AK127" s="786">
        <v>12017</v>
      </c>
      <c r="AL127" s="784"/>
      <c r="AM127" s="784"/>
      <c r="AN127" s="784"/>
      <c r="AO127" s="785"/>
      <c r="AP127" s="754">
        <v>0.1</v>
      </c>
      <c r="AQ127" s="755"/>
      <c r="AR127" s="755"/>
      <c r="AS127" s="755"/>
      <c r="AT127" s="756"/>
      <c r="AU127" s="233"/>
      <c r="AV127" s="233"/>
      <c r="AW127" s="233"/>
      <c r="AX127" s="757" t="s">
        <v>466</v>
      </c>
      <c r="AY127" s="758"/>
      <c r="AZ127" s="758"/>
      <c r="BA127" s="758"/>
      <c r="BB127" s="758"/>
      <c r="BC127" s="758"/>
      <c r="BD127" s="758"/>
      <c r="BE127" s="759"/>
      <c r="BF127" s="760" t="s">
        <v>113</v>
      </c>
      <c r="BG127" s="761"/>
      <c r="BH127" s="761"/>
      <c r="BI127" s="761"/>
      <c r="BJ127" s="761"/>
      <c r="BK127" s="761"/>
      <c r="BL127" s="762"/>
      <c r="BM127" s="760">
        <v>12.98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467</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468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469</v>
      </c>
      <c r="X128" s="797"/>
      <c r="Y128" s="797"/>
      <c r="Z128" s="798"/>
      <c r="AA128" s="723">
        <v>66576</v>
      </c>
      <c r="AB128" s="724"/>
      <c r="AC128" s="724"/>
      <c r="AD128" s="724"/>
      <c r="AE128" s="725"/>
      <c r="AF128" s="726">
        <v>64113</v>
      </c>
      <c r="AG128" s="724"/>
      <c r="AH128" s="724"/>
      <c r="AI128" s="724"/>
      <c r="AJ128" s="725"/>
      <c r="AK128" s="726">
        <v>136301</v>
      </c>
      <c r="AL128" s="724"/>
      <c r="AM128" s="724"/>
      <c r="AN128" s="724"/>
      <c r="AO128" s="725"/>
      <c r="AP128" s="727"/>
      <c r="AQ128" s="728"/>
      <c r="AR128" s="728"/>
      <c r="AS128" s="728"/>
      <c r="AT128" s="729"/>
      <c r="AU128" s="235"/>
      <c r="AV128" s="235"/>
      <c r="AW128" s="235"/>
      <c r="AX128" s="772" t="s">
        <v>470</v>
      </c>
      <c r="AY128" s="768"/>
      <c r="AZ128" s="768"/>
      <c r="BA128" s="768"/>
      <c r="BB128" s="768"/>
      <c r="BC128" s="768"/>
      <c r="BD128" s="768"/>
      <c r="BE128" s="769"/>
      <c r="BF128" s="790" t="s">
        <v>113</v>
      </c>
      <c r="BG128" s="791"/>
      <c r="BH128" s="791"/>
      <c r="BI128" s="791"/>
      <c r="BJ128" s="791"/>
      <c r="BK128" s="791"/>
      <c r="BL128" s="792"/>
      <c r="BM128" s="790">
        <v>17.98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471</v>
      </c>
      <c r="X129" s="781"/>
      <c r="Y129" s="781"/>
      <c r="Z129" s="782"/>
      <c r="AA129" s="783">
        <v>12844533</v>
      </c>
      <c r="AB129" s="784"/>
      <c r="AC129" s="784"/>
      <c r="AD129" s="784"/>
      <c r="AE129" s="785"/>
      <c r="AF129" s="786">
        <v>12842987</v>
      </c>
      <c r="AG129" s="784"/>
      <c r="AH129" s="784"/>
      <c r="AI129" s="784"/>
      <c r="AJ129" s="785"/>
      <c r="AK129" s="786">
        <v>12643592</v>
      </c>
      <c r="AL129" s="784"/>
      <c r="AM129" s="784"/>
      <c r="AN129" s="784"/>
      <c r="AO129" s="785"/>
      <c r="AP129" s="787"/>
      <c r="AQ129" s="788"/>
      <c r="AR129" s="788"/>
      <c r="AS129" s="788"/>
      <c r="AT129" s="789"/>
      <c r="AU129" s="235"/>
      <c r="AV129" s="235"/>
      <c r="AW129" s="235"/>
      <c r="AX129" s="772" t="s">
        <v>472</v>
      </c>
      <c r="AY129" s="768"/>
      <c r="AZ129" s="768"/>
      <c r="BA129" s="768"/>
      <c r="BB129" s="768"/>
      <c r="BC129" s="768"/>
      <c r="BD129" s="768"/>
      <c r="BE129" s="769"/>
      <c r="BF129" s="773">
        <v>13.1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474</v>
      </c>
      <c r="X130" s="781"/>
      <c r="Y130" s="781"/>
      <c r="Z130" s="782"/>
      <c r="AA130" s="783">
        <v>2288310</v>
      </c>
      <c r="AB130" s="784"/>
      <c r="AC130" s="784"/>
      <c r="AD130" s="784"/>
      <c r="AE130" s="785"/>
      <c r="AF130" s="786">
        <v>2219220</v>
      </c>
      <c r="AG130" s="784"/>
      <c r="AH130" s="784"/>
      <c r="AI130" s="784"/>
      <c r="AJ130" s="785"/>
      <c r="AK130" s="786">
        <v>2278635</v>
      </c>
      <c r="AL130" s="784"/>
      <c r="AM130" s="784"/>
      <c r="AN130" s="784"/>
      <c r="AO130" s="785"/>
      <c r="AP130" s="787"/>
      <c r="AQ130" s="788"/>
      <c r="AR130" s="788"/>
      <c r="AS130" s="788"/>
      <c r="AT130" s="789"/>
      <c r="AU130" s="235"/>
      <c r="AV130" s="235"/>
      <c r="AW130" s="235"/>
      <c r="AX130" s="751" t="s">
        <v>475</v>
      </c>
      <c r="AY130" s="752"/>
      <c r="AZ130" s="752"/>
      <c r="BA130" s="752"/>
      <c r="BB130" s="752"/>
      <c r="BC130" s="752"/>
      <c r="BD130" s="752"/>
      <c r="BE130" s="753"/>
      <c r="BF130" s="705">
        <v>86.5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476</v>
      </c>
      <c r="X131" s="714"/>
      <c r="Y131" s="714"/>
      <c r="Z131" s="715"/>
      <c r="AA131" s="716">
        <v>10556223</v>
      </c>
      <c r="AB131" s="717"/>
      <c r="AC131" s="717"/>
      <c r="AD131" s="717"/>
      <c r="AE131" s="718"/>
      <c r="AF131" s="719">
        <v>10623767</v>
      </c>
      <c r="AG131" s="717"/>
      <c r="AH131" s="717"/>
      <c r="AI131" s="717"/>
      <c r="AJ131" s="718"/>
      <c r="AK131" s="719">
        <v>10364957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478</v>
      </c>
      <c r="W132" s="737"/>
      <c r="X132" s="737"/>
      <c r="Y132" s="737"/>
      <c r="Z132" s="738"/>
      <c r="AA132" s="739">
        <v>15.184863</v>
      </c>
      <c r="AB132" s="740"/>
      <c r="AC132" s="740"/>
      <c r="AD132" s="740"/>
      <c r="AE132" s="741"/>
      <c r="AF132" s="742">
        <v>12.892253759999999</v>
      </c>
      <c r="AG132" s="740"/>
      <c r="AH132" s="740"/>
      <c r="AI132" s="740"/>
      <c r="AJ132" s="741"/>
      <c r="AK132" s="742">
        <v>11.47274417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479</v>
      </c>
      <c r="W133" s="746"/>
      <c r="X133" s="746"/>
      <c r="Y133" s="746"/>
      <c r="Z133" s="747"/>
      <c r="AA133" s="748">
        <v>16.5</v>
      </c>
      <c r="AB133" s="749"/>
      <c r="AC133" s="749"/>
      <c r="AD133" s="749"/>
      <c r="AE133" s="750"/>
      <c r="AF133" s="748">
        <v>15</v>
      </c>
      <c r="AG133" s="749"/>
      <c r="AH133" s="749"/>
      <c r="AI133" s="749"/>
      <c r="AJ133" s="750"/>
      <c r="AK133" s="748">
        <v>13.1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480</v>
      </c>
      <c r="B5" s="246"/>
      <c r="C5" s="246"/>
      <c r="D5" s="246"/>
      <c r="E5" s="246"/>
      <c r="F5" s="246"/>
      <c r="G5" s="246"/>
      <c r="H5" s="246"/>
      <c r="I5" s="246"/>
      <c r="J5" s="246"/>
      <c r="K5" s="246"/>
      <c r="L5" s="246"/>
      <c r="M5" s="246"/>
      <c r="N5" s="246"/>
      <c r="O5" s="247"/>
    </row>
    <row r="6" spans="1:16">
      <c r="A6" s="248"/>
      <c r="B6" s="244"/>
      <c r="C6" s="244"/>
      <c r="D6" s="244"/>
      <c r="E6" s="244"/>
      <c r="F6" s="244"/>
      <c r="G6" s="249" t="s">
        <v>481</v>
      </c>
      <c r="H6" s="249"/>
      <c r="I6" s="249"/>
      <c r="J6" s="249"/>
      <c r="K6" s="244"/>
      <c r="L6" s="244"/>
      <c r="M6" s="244"/>
      <c r="N6" s="244"/>
    </row>
    <row r="7" spans="1:16">
      <c r="A7" s="248"/>
      <c r="B7" s="244"/>
      <c r="C7" s="244"/>
      <c r="D7" s="244"/>
      <c r="E7" s="244"/>
      <c r="F7" s="244"/>
      <c r="G7" s="251"/>
      <c r="H7" s="252"/>
      <c r="I7" s="252"/>
      <c r="J7" s="253"/>
      <c r="K7" s="1119" t="s">
        <v>482</v>
      </c>
      <c r="L7" s="254"/>
      <c r="M7" s="255" t="s">
        <v>483</v>
      </c>
      <c r="N7" s="256"/>
    </row>
    <row r="8" spans="1:16">
      <c r="A8" s="248"/>
      <c r="B8" s="244"/>
      <c r="C8" s="244"/>
      <c r="D8" s="244"/>
      <c r="E8" s="244"/>
      <c r="F8" s="244"/>
      <c r="G8" s="257"/>
      <c r="H8" s="258"/>
      <c r="I8" s="258"/>
      <c r="J8" s="259"/>
      <c r="K8" s="1120"/>
      <c r="L8" s="260" t="s">
        <v>484</v>
      </c>
      <c r="M8" s="261" t="s">
        <v>485</v>
      </c>
      <c r="N8" s="262" t="s">
        <v>486</v>
      </c>
    </row>
    <row r="9" spans="1:16">
      <c r="A9" s="248"/>
      <c r="B9" s="244"/>
      <c r="C9" s="244"/>
      <c r="D9" s="244"/>
      <c r="E9" s="244"/>
      <c r="F9" s="244"/>
      <c r="G9" s="1133" t="s">
        <v>487</v>
      </c>
      <c r="H9" s="1134"/>
      <c r="I9" s="1134"/>
      <c r="J9" s="1135"/>
      <c r="K9" s="263">
        <v>3456721</v>
      </c>
      <c r="L9" s="264">
        <v>120847</v>
      </c>
      <c r="M9" s="265">
        <v>84248</v>
      </c>
      <c r="N9" s="266">
        <v>43.4</v>
      </c>
    </row>
    <row r="10" spans="1:16">
      <c r="A10" s="248"/>
      <c r="B10" s="244"/>
      <c r="C10" s="244"/>
      <c r="D10" s="244"/>
      <c r="E10" s="244"/>
      <c r="F10" s="244"/>
      <c r="G10" s="1133" t="s">
        <v>488</v>
      </c>
      <c r="H10" s="1134"/>
      <c r="I10" s="1134"/>
      <c r="J10" s="1135"/>
      <c r="K10" s="267">
        <v>231907</v>
      </c>
      <c r="L10" s="268">
        <v>8108</v>
      </c>
      <c r="M10" s="269">
        <v>7169</v>
      </c>
      <c r="N10" s="270">
        <v>13.1</v>
      </c>
    </row>
    <row r="11" spans="1:16" ht="13.5" customHeight="1">
      <c r="A11" s="248"/>
      <c r="B11" s="244"/>
      <c r="C11" s="244"/>
      <c r="D11" s="244"/>
      <c r="E11" s="244"/>
      <c r="F11" s="244"/>
      <c r="G11" s="1133" t="s">
        <v>489</v>
      </c>
      <c r="H11" s="1134"/>
      <c r="I11" s="1134"/>
      <c r="J11" s="1135"/>
      <c r="K11" s="267">
        <v>476959</v>
      </c>
      <c r="L11" s="268">
        <v>16675</v>
      </c>
      <c r="M11" s="269">
        <v>9152</v>
      </c>
      <c r="N11" s="270">
        <v>82.2</v>
      </c>
    </row>
    <row r="12" spans="1:16" ht="13.5" customHeight="1">
      <c r="A12" s="248"/>
      <c r="B12" s="244"/>
      <c r="C12" s="244"/>
      <c r="D12" s="244"/>
      <c r="E12" s="244"/>
      <c r="F12" s="244"/>
      <c r="G12" s="1133" t="s">
        <v>490</v>
      </c>
      <c r="H12" s="1134"/>
      <c r="I12" s="1134"/>
      <c r="J12" s="1135"/>
      <c r="K12" s="267">
        <v>79525</v>
      </c>
      <c r="L12" s="268">
        <v>2780</v>
      </c>
      <c r="M12" s="269">
        <v>893</v>
      </c>
      <c r="N12" s="270">
        <v>211.3</v>
      </c>
    </row>
    <row r="13" spans="1:16" ht="13.5" customHeight="1">
      <c r="A13" s="248"/>
      <c r="B13" s="244"/>
      <c r="C13" s="244"/>
      <c r="D13" s="244"/>
      <c r="E13" s="244"/>
      <c r="F13" s="244"/>
      <c r="G13" s="1133" t="s">
        <v>491</v>
      </c>
      <c r="H13" s="1134"/>
      <c r="I13" s="1134"/>
      <c r="J13" s="1135"/>
      <c r="K13" s="267" t="s">
        <v>492</v>
      </c>
      <c r="L13" s="268" t="s">
        <v>492</v>
      </c>
      <c r="M13" s="269">
        <v>3</v>
      </c>
      <c r="N13" s="270" t="s">
        <v>492</v>
      </c>
    </row>
    <row r="14" spans="1:16" ht="13.5" customHeight="1">
      <c r="A14" s="248"/>
      <c r="B14" s="244"/>
      <c r="C14" s="244"/>
      <c r="D14" s="244"/>
      <c r="E14" s="244"/>
      <c r="F14" s="244"/>
      <c r="G14" s="1133" t="s">
        <v>493</v>
      </c>
      <c r="H14" s="1134"/>
      <c r="I14" s="1134"/>
      <c r="J14" s="1135"/>
      <c r="K14" s="267">
        <v>108105</v>
      </c>
      <c r="L14" s="268">
        <v>3779</v>
      </c>
      <c r="M14" s="269">
        <v>3652</v>
      </c>
      <c r="N14" s="270">
        <v>3.5</v>
      </c>
    </row>
    <row r="15" spans="1:16" ht="13.5" customHeight="1">
      <c r="A15" s="248"/>
      <c r="B15" s="244"/>
      <c r="C15" s="244"/>
      <c r="D15" s="244"/>
      <c r="E15" s="244"/>
      <c r="F15" s="244"/>
      <c r="G15" s="1133" t="s">
        <v>494</v>
      </c>
      <c r="H15" s="1134"/>
      <c r="I15" s="1134"/>
      <c r="J15" s="1135"/>
      <c r="K15" s="267">
        <v>40282</v>
      </c>
      <c r="L15" s="268">
        <v>1408</v>
      </c>
      <c r="M15" s="269">
        <v>2134</v>
      </c>
      <c r="N15" s="270">
        <v>-34</v>
      </c>
    </row>
    <row r="16" spans="1:16">
      <c r="A16" s="248"/>
      <c r="B16" s="244"/>
      <c r="C16" s="244"/>
      <c r="D16" s="244"/>
      <c r="E16" s="244"/>
      <c r="F16" s="244"/>
      <c r="G16" s="1136" t="s">
        <v>495</v>
      </c>
      <c r="H16" s="1137"/>
      <c r="I16" s="1137"/>
      <c r="J16" s="1138"/>
      <c r="K16" s="268">
        <v>-513441</v>
      </c>
      <c r="L16" s="268">
        <v>-17950</v>
      </c>
      <c r="M16" s="269">
        <v>-9248</v>
      </c>
      <c r="N16" s="270">
        <v>94.1</v>
      </c>
    </row>
    <row r="17" spans="1:16">
      <c r="A17" s="248"/>
      <c r="B17" s="244"/>
      <c r="C17" s="244"/>
      <c r="D17" s="244"/>
      <c r="E17" s="244"/>
      <c r="F17" s="244"/>
      <c r="G17" s="1136" t="s">
        <v>172</v>
      </c>
      <c r="H17" s="1137"/>
      <c r="I17" s="1137"/>
      <c r="J17" s="1138"/>
      <c r="K17" s="268">
        <v>3880058</v>
      </c>
      <c r="L17" s="268">
        <v>135647</v>
      </c>
      <c r="M17" s="269">
        <v>98003</v>
      </c>
      <c r="N17" s="270">
        <v>38.4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496</v>
      </c>
      <c r="H19" s="244"/>
      <c r="I19" s="244"/>
      <c r="J19" s="244"/>
      <c r="K19" s="244"/>
      <c r="L19" s="244"/>
      <c r="M19" s="244"/>
      <c r="N19" s="244"/>
    </row>
    <row r="20" spans="1:16">
      <c r="A20" s="248"/>
      <c r="B20" s="244"/>
      <c r="C20" s="244"/>
      <c r="D20" s="244"/>
      <c r="E20" s="244"/>
      <c r="F20" s="244"/>
      <c r="G20" s="272"/>
      <c r="H20" s="273"/>
      <c r="I20" s="273"/>
      <c r="J20" s="274"/>
      <c r="K20" s="275" t="s">
        <v>497</v>
      </c>
      <c r="L20" s="276" t="s">
        <v>498</v>
      </c>
      <c r="M20" s="277" t="s">
        <v>499</v>
      </c>
      <c r="N20" s="278"/>
    </row>
    <row r="21" spans="1:16" s="284" customFormat="1">
      <c r="A21" s="279"/>
      <c r="B21" s="249"/>
      <c r="C21" s="249"/>
      <c r="D21" s="249"/>
      <c r="E21" s="249"/>
      <c r="F21" s="249"/>
      <c r="G21" s="1130" t="s">
        <v>500</v>
      </c>
      <c r="H21" s="1131"/>
      <c r="I21" s="1131"/>
      <c r="J21" s="1132"/>
      <c r="K21" s="280">
        <v>13.15</v>
      </c>
      <c r="L21" s="281">
        <v>9.39</v>
      </c>
      <c r="M21" s="282">
        <v>3.76</v>
      </c>
      <c r="N21" s="249"/>
      <c r="O21" s="283"/>
      <c r="P21" s="279"/>
    </row>
    <row r="22" spans="1:16" s="284" customFormat="1">
      <c r="A22" s="279"/>
      <c r="B22" s="249"/>
      <c r="C22" s="249"/>
      <c r="D22" s="249"/>
      <c r="E22" s="249"/>
      <c r="F22" s="249"/>
      <c r="G22" s="1130" t="s">
        <v>501</v>
      </c>
      <c r="H22" s="1131"/>
      <c r="I22" s="1131"/>
      <c r="J22" s="1132"/>
      <c r="K22" s="285">
        <v>93</v>
      </c>
      <c r="L22" s="286">
        <v>97</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19" t="s">
        <v>482</v>
      </c>
      <c r="L30" s="254"/>
      <c r="M30" s="255" t="s">
        <v>483</v>
      </c>
      <c r="N30" s="256"/>
    </row>
    <row r="31" spans="1:16">
      <c r="A31" s="248"/>
      <c r="B31" s="244"/>
      <c r="C31" s="244"/>
      <c r="D31" s="244"/>
      <c r="E31" s="244"/>
      <c r="F31" s="244"/>
      <c r="G31" s="257"/>
      <c r="H31" s="258"/>
      <c r="I31" s="258"/>
      <c r="J31" s="259"/>
      <c r="K31" s="1120"/>
      <c r="L31" s="260" t="s">
        <v>484</v>
      </c>
      <c r="M31" s="261" t="s">
        <v>485</v>
      </c>
      <c r="N31" s="262" t="s">
        <v>486</v>
      </c>
    </row>
    <row r="32" spans="1:16" ht="27" customHeight="1">
      <c r="A32" s="248"/>
      <c r="B32" s="244"/>
      <c r="C32" s="244"/>
      <c r="D32" s="244"/>
      <c r="E32" s="244"/>
      <c r="F32" s="244"/>
      <c r="G32" s="1121" t="s">
        <v>504</v>
      </c>
      <c r="H32" s="1122"/>
      <c r="I32" s="1122"/>
      <c r="J32" s="1123"/>
      <c r="K32" s="294">
        <v>2778547</v>
      </c>
      <c r="L32" s="294">
        <v>97138</v>
      </c>
      <c r="M32" s="295">
        <v>64926</v>
      </c>
      <c r="N32" s="296">
        <v>49.6</v>
      </c>
    </row>
    <row r="33" spans="1:16" ht="13.5" customHeight="1">
      <c r="A33" s="248"/>
      <c r="B33" s="244"/>
      <c r="C33" s="244"/>
      <c r="D33" s="244"/>
      <c r="E33" s="244"/>
      <c r="F33" s="244"/>
      <c r="G33" s="1121" t="s">
        <v>505</v>
      </c>
      <c r="H33" s="1122"/>
      <c r="I33" s="1122"/>
      <c r="J33" s="1123"/>
      <c r="K33" s="294" t="s">
        <v>492</v>
      </c>
      <c r="L33" s="294" t="s">
        <v>492</v>
      </c>
      <c r="M33" s="295" t="s">
        <v>492</v>
      </c>
      <c r="N33" s="296" t="s">
        <v>492</v>
      </c>
    </row>
    <row r="34" spans="1:16" ht="27" customHeight="1">
      <c r="A34" s="248"/>
      <c r="B34" s="244"/>
      <c r="C34" s="244"/>
      <c r="D34" s="244"/>
      <c r="E34" s="244"/>
      <c r="F34" s="244"/>
      <c r="G34" s="1121" t="s">
        <v>506</v>
      </c>
      <c r="H34" s="1122"/>
      <c r="I34" s="1122"/>
      <c r="J34" s="1123"/>
      <c r="K34" s="294" t="s">
        <v>492</v>
      </c>
      <c r="L34" s="294" t="s">
        <v>492</v>
      </c>
      <c r="M34" s="295">
        <v>24</v>
      </c>
      <c r="N34" s="296" t="s">
        <v>492</v>
      </c>
    </row>
    <row r="35" spans="1:16" ht="27" customHeight="1">
      <c r="A35" s="248"/>
      <c r="B35" s="244"/>
      <c r="C35" s="244"/>
      <c r="D35" s="244"/>
      <c r="E35" s="244"/>
      <c r="F35" s="244"/>
      <c r="G35" s="1121" t="s">
        <v>507</v>
      </c>
      <c r="H35" s="1122"/>
      <c r="I35" s="1122"/>
      <c r="J35" s="1123"/>
      <c r="K35" s="294">
        <v>783918</v>
      </c>
      <c r="L35" s="294">
        <v>27406</v>
      </c>
      <c r="M35" s="295">
        <v>18007</v>
      </c>
      <c r="N35" s="296">
        <v>52.2</v>
      </c>
    </row>
    <row r="36" spans="1:16" ht="27" customHeight="1">
      <c r="A36" s="248"/>
      <c r="B36" s="244"/>
      <c r="C36" s="244"/>
      <c r="D36" s="244"/>
      <c r="E36" s="244"/>
      <c r="F36" s="244"/>
      <c r="G36" s="1121" t="s">
        <v>508</v>
      </c>
      <c r="H36" s="1122"/>
      <c r="I36" s="1122"/>
      <c r="J36" s="1123"/>
      <c r="K36" s="294">
        <v>18914</v>
      </c>
      <c r="L36" s="294">
        <v>661</v>
      </c>
      <c r="M36" s="295">
        <v>3275</v>
      </c>
      <c r="N36" s="296">
        <v>-79.8</v>
      </c>
    </row>
    <row r="37" spans="1:16" ht="13.5" customHeight="1">
      <c r="A37" s="248"/>
      <c r="B37" s="244"/>
      <c r="C37" s="244"/>
      <c r="D37" s="244"/>
      <c r="E37" s="244"/>
      <c r="F37" s="244"/>
      <c r="G37" s="1121" t="s">
        <v>509</v>
      </c>
      <c r="H37" s="1122"/>
      <c r="I37" s="1122"/>
      <c r="J37" s="1123"/>
      <c r="K37" s="294">
        <v>22677</v>
      </c>
      <c r="L37" s="294">
        <v>793</v>
      </c>
      <c r="M37" s="295">
        <v>1233</v>
      </c>
      <c r="N37" s="296">
        <v>-35.700000000000003</v>
      </c>
    </row>
    <row r="38" spans="1:16" ht="27" customHeight="1">
      <c r="A38" s="248"/>
      <c r="B38" s="244"/>
      <c r="C38" s="244"/>
      <c r="D38" s="244"/>
      <c r="E38" s="244"/>
      <c r="F38" s="244"/>
      <c r="G38" s="1124" t="s">
        <v>510</v>
      </c>
      <c r="H38" s="1125"/>
      <c r="I38" s="1125"/>
      <c r="J38" s="1126"/>
      <c r="K38" s="297">
        <v>25</v>
      </c>
      <c r="L38" s="297">
        <v>1</v>
      </c>
      <c r="M38" s="298">
        <v>9</v>
      </c>
      <c r="N38" s="299">
        <v>-88.9</v>
      </c>
      <c r="O38" s="293"/>
    </row>
    <row r="39" spans="1:16">
      <c r="A39" s="248"/>
      <c r="B39" s="244"/>
      <c r="C39" s="244"/>
      <c r="D39" s="244"/>
      <c r="E39" s="244"/>
      <c r="F39" s="244"/>
      <c r="G39" s="1124" t="s">
        <v>511</v>
      </c>
      <c r="H39" s="1125"/>
      <c r="I39" s="1125"/>
      <c r="J39" s="1126"/>
      <c r="K39" s="300">
        <v>-136301</v>
      </c>
      <c r="L39" s="300">
        <v>-4765</v>
      </c>
      <c r="M39" s="301">
        <v>-4280</v>
      </c>
      <c r="N39" s="302">
        <v>11.3</v>
      </c>
      <c r="O39" s="293"/>
    </row>
    <row r="40" spans="1:16" ht="27" customHeight="1">
      <c r="A40" s="248"/>
      <c r="B40" s="244"/>
      <c r="C40" s="244"/>
      <c r="D40" s="244"/>
      <c r="E40" s="244"/>
      <c r="F40" s="244"/>
      <c r="G40" s="1121" t="s">
        <v>512</v>
      </c>
      <c r="H40" s="1122"/>
      <c r="I40" s="1122"/>
      <c r="J40" s="1123"/>
      <c r="K40" s="300">
        <v>-2278635</v>
      </c>
      <c r="L40" s="300">
        <v>-79661</v>
      </c>
      <c r="M40" s="301">
        <v>-56807</v>
      </c>
      <c r="N40" s="302">
        <v>40.200000000000003</v>
      </c>
      <c r="O40" s="293"/>
    </row>
    <row r="41" spans="1:16">
      <c r="A41" s="248"/>
      <c r="B41" s="244"/>
      <c r="C41" s="244"/>
      <c r="D41" s="244"/>
      <c r="E41" s="244"/>
      <c r="F41" s="244"/>
      <c r="G41" s="1127" t="s">
        <v>282</v>
      </c>
      <c r="H41" s="1128"/>
      <c r="I41" s="1128"/>
      <c r="J41" s="1129"/>
      <c r="K41" s="294">
        <v>1189145</v>
      </c>
      <c r="L41" s="300">
        <v>41573</v>
      </c>
      <c r="M41" s="301">
        <v>26387</v>
      </c>
      <c r="N41" s="302">
        <v>57.6</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14" t="s">
        <v>482</v>
      </c>
      <c r="J49" s="1116" t="s">
        <v>516</v>
      </c>
      <c r="K49" s="1117"/>
      <c r="L49" s="1117"/>
      <c r="M49" s="1117"/>
      <c r="N49" s="1118"/>
    </row>
    <row r="50" spans="1:14">
      <c r="A50" s="248"/>
      <c r="B50" s="244"/>
      <c r="C50" s="244"/>
      <c r="D50" s="244"/>
      <c r="E50" s="244"/>
      <c r="F50" s="244"/>
      <c r="G50" s="312"/>
      <c r="H50" s="313"/>
      <c r="I50" s="1115"/>
      <c r="J50" s="314" t="s">
        <v>517</v>
      </c>
      <c r="K50" s="315" t="s">
        <v>518</v>
      </c>
      <c r="L50" s="316" t="s">
        <v>519</v>
      </c>
      <c r="M50" s="317" t="s">
        <v>520</v>
      </c>
      <c r="N50" s="318" t="s">
        <v>521</v>
      </c>
    </row>
    <row r="51" spans="1:14">
      <c r="A51" s="248"/>
      <c r="B51" s="244"/>
      <c r="C51" s="244"/>
      <c r="D51" s="244"/>
      <c r="E51" s="244"/>
      <c r="F51" s="244"/>
      <c r="G51" s="310" t="s">
        <v>522</v>
      </c>
      <c r="H51" s="311"/>
      <c r="I51" s="319">
        <v>1582211</v>
      </c>
      <c r="J51" s="320">
        <v>52363</v>
      </c>
      <c r="K51" s="321">
        <v>-56</v>
      </c>
      <c r="L51" s="322">
        <v>78670</v>
      </c>
      <c r="M51" s="323">
        <v>3.1</v>
      </c>
      <c r="N51" s="324">
        <v>-59.1</v>
      </c>
    </row>
    <row r="52" spans="1:14">
      <c r="A52" s="248"/>
      <c r="B52" s="244"/>
      <c r="C52" s="244"/>
      <c r="D52" s="244"/>
      <c r="E52" s="244"/>
      <c r="F52" s="244"/>
      <c r="G52" s="325"/>
      <c r="H52" s="326" t="s">
        <v>523</v>
      </c>
      <c r="I52" s="327">
        <v>1439109</v>
      </c>
      <c r="J52" s="328">
        <v>47627</v>
      </c>
      <c r="K52" s="329">
        <v>-21.8</v>
      </c>
      <c r="L52" s="330">
        <v>38094</v>
      </c>
      <c r="M52" s="331">
        <v>-7.3</v>
      </c>
      <c r="N52" s="332">
        <v>-14.5</v>
      </c>
    </row>
    <row r="53" spans="1:14">
      <c r="A53" s="248"/>
      <c r="B53" s="244"/>
      <c r="C53" s="244"/>
      <c r="D53" s="244"/>
      <c r="E53" s="244"/>
      <c r="F53" s="244"/>
      <c r="G53" s="310" t="s">
        <v>524</v>
      </c>
      <c r="H53" s="311"/>
      <c r="I53" s="319">
        <v>1666220</v>
      </c>
      <c r="J53" s="320">
        <v>55932</v>
      </c>
      <c r="K53" s="321">
        <v>6.8</v>
      </c>
      <c r="L53" s="322">
        <v>67201</v>
      </c>
      <c r="M53" s="323">
        <v>-14.6</v>
      </c>
      <c r="N53" s="324">
        <v>21.4</v>
      </c>
    </row>
    <row r="54" spans="1:14">
      <c r="A54" s="248"/>
      <c r="B54" s="244"/>
      <c r="C54" s="244"/>
      <c r="D54" s="244"/>
      <c r="E54" s="244"/>
      <c r="F54" s="244"/>
      <c r="G54" s="325"/>
      <c r="H54" s="326" t="s">
        <v>523</v>
      </c>
      <c r="I54" s="327">
        <v>1232466</v>
      </c>
      <c r="J54" s="328">
        <v>41372</v>
      </c>
      <c r="K54" s="329">
        <v>-13.1</v>
      </c>
      <c r="L54" s="330">
        <v>35210</v>
      </c>
      <c r="M54" s="331">
        <v>-7.6</v>
      </c>
      <c r="N54" s="332">
        <v>-5.5</v>
      </c>
    </row>
    <row r="55" spans="1:14">
      <c r="A55" s="248"/>
      <c r="B55" s="244"/>
      <c r="C55" s="244"/>
      <c r="D55" s="244"/>
      <c r="E55" s="244"/>
      <c r="F55" s="244"/>
      <c r="G55" s="310" t="s">
        <v>525</v>
      </c>
      <c r="H55" s="311"/>
      <c r="I55" s="319">
        <v>1713106</v>
      </c>
      <c r="J55" s="320">
        <v>58251</v>
      </c>
      <c r="K55" s="321">
        <v>4.0999999999999996</v>
      </c>
      <c r="L55" s="322">
        <v>75709</v>
      </c>
      <c r="M55" s="323">
        <v>12.7</v>
      </c>
      <c r="N55" s="324">
        <v>-8.6</v>
      </c>
    </row>
    <row r="56" spans="1:14">
      <c r="A56" s="248"/>
      <c r="B56" s="244"/>
      <c r="C56" s="244"/>
      <c r="D56" s="244"/>
      <c r="E56" s="244"/>
      <c r="F56" s="244"/>
      <c r="G56" s="325"/>
      <c r="H56" s="326" t="s">
        <v>523</v>
      </c>
      <c r="I56" s="327">
        <v>1043996</v>
      </c>
      <c r="J56" s="328">
        <v>35499</v>
      </c>
      <c r="K56" s="329">
        <v>-14.2</v>
      </c>
      <c r="L56" s="330">
        <v>35212</v>
      </c>
      <c r="M56" s="331">
        <v>0</v>
      </c>
      <c r="N56" s="332">
        <v>-14.2</v>
      </c>
    </row>
    <row r="57" spans="1:14">
      <c r="A57" s="248"/>
      <c r="B57" s="244"/>
      <c r="C57" s="244"/>
      <c r="D57" s="244"/>
      <c r="E57" s="244"/>
      <c r="F57" s="244"/>
      <c r="G57" s="310" t="s">
        <v>526</v>
      </c>
      <c r="H57" s="311"/>
      <c r="I57" s="319">
        <v>2147271</v>
      </c>
      <c r="J57" s="320">
        <v>73754</v>
      </c>
      <c r="K57" s="321">
        <v>26.6</v>
      </c>
      <c r="L57" s="322">
        <v>90961</v>
      </c>
      <c r="M57" s="323">
        <v>20.100000000000001</v>
      </c>
      <c r="N57" s="324">
        <v>6.5</v>
      </c>
    </row>
    <row r="58" spans="1:14">
      <c r="A58" s="248"/>
      <c r="B58" s="244"/>
      <c r="C58" s="244"/>
      <c r="D58" s="244"/>
      <c r="E58" s="244"/>
      <c r="F58" s="244"/>
      <c r="G58" s="325"/>
      <c r="H58" s="326" t="s">
        <v>523</v>
      </c>
      <c r="I58" s="327">
        <v>1434436</v>
      </c>
      <c r="J58" s="328">
        <v>49270</v>
      </c>
      <c r="K58" s="329">
        <v>38.799999999999997</v>
      </c>
      <c r="L58" s="330">
        <v>37720</v>
      </c>
      <c r="M58" s="331">
        <v>7.1</v>
      </c>
      <c r="N58" s="332">
        <v>31.7</v>
      </c>
    </row>
    <row r="59" spans="1:14">
      <c r="A59" s="248"/>
      <c r="B59" s="244"/>
      <c r="C59" s="244"/>
      <c r="D59" s="244"/>
      <c r="E59" s="244"/>
      <c r="F59" s="244"/>
      <c r="G59" s="310" t="s">
        <v>527</v>
      </c>
      <c r="H59" s="311"/>
      <c r="I59" s="319">
        <v>1582770</v>
      </c>
      <c r="J59" s="320">
        <v>55334</v>
      </c>
      <c r="K59" s="321">
        <v>-25</v>
      </c>
      <c r="L59" s="322">
        <v>106614</v>
      </c>
      <c r="M59" s="323">
        <v>17.2</v>
      </c>
      <c r="N59" s="324">
        <v>-42.2</v>
      </c>
    </row>
    <row r="60" spans="1:14">
      <c r="A60" s="248"/>
      <c r="B60" s="244"/>
      <c r="C60" s="244"/>
      <c r="D60" s="244"/>
      <c r="E60" s="244"/>
      <c r="F60" s="244"/>
      <c r="G60" s="325"/>
      <c r="H60" s="326" t="s">
        <v>523</v>
      </c>
      <c r="I60" s="333">
        <v>780838</v>
      </c>
      <c r="J60" s="328">
        <v>27298</v>
      </c>
      <c r="K60" s="329">
        <v>-44.6</v>
      </c>
      <c r="L60" s="330">
        <v>45545</v>
      </c>
      <c r="M60" s="331">
        <v>20.7</v>
      </c>
      <c r="N60" s="332">
        <v>-65.3</v>
      </c>
    </row>
    <row r="61" spans="1:14">
      <c r="A61" s="248"/>
      <c r="B61" s="244"/>
      <c r="C61" s="244"/>
      <c r="D61" s="244"/>
      <c r="E61" s="244"/>
      <c r="F61" s="244"/>
      <c r="G61" s="310" t="s">
        <v>528</v>
      </c>
      <c r="H61" s="334"/>
      <c r="I61" s="335">
        <v>1738316</v>
      </c>
      <c r="J61" s="336">
        <v>59127</v>
      </c>
      <c r="K61" s="337">
        <v>-8.6999999999999993</v>
      </c>
      <c r="L61" s="338">
        <v>83831</v>
      </c>
      <c r="M61" s="339">
        <v>7.7</v>
      </c>
      <c r="N61" s="324">
        <v>-16.399999999999999</v>
      </c>
    </row>
    <row r="62" spans="1:14">
      <c r="A62" s="248"/>
      <c r="B62" s="244"/>
      <c r="C62" s="244"/>
      <c r="D62" s="244"/>
      <c r="E62" s="244"/>
      <c r="F62" s="244"/>
      <c r="G62" s="325"/>
      <c r="H62" s="326" t="s">
        <v>523</v>
      </c>
      <c r="I62" s="327">
        <v>1186169</v>
      </c>
      <c r="J62" s="328">
        <v>40213</v>
      </c>
      <c r="K62" s="329">
        <v>-11</v>
      </c>
      <c r="L62" s="330">
        <v>38356</v>
      </c>
      <c r="M62" s="331">
        <v>2.6</v>
      </c>
      <c r="N62" s="332">
        <v>-13.6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39" t="s">
        <v>3</v>
      </c>
      <c r="D47" s="1139"/>
      <c r="E47" s="1140"/>
      <c r="F47" s="11">
        <v>19.34</v>
      </c>
      <c r="G47" s="12">
        <v>20.04</v>
      </c>
      <c r="H47" s="12">
        <v>20.69</v>
      </c>
      <c r="I47" s="12">
        <v>20.75</v>
      </c>
      <c r="J47" s="13">
        <v>20.16</v>
      </c>
    </row>
    <row r="48" spans="2:10" ht="57.75" customHeight="1">
      <c r="B48" s="14"/>
      <c r="C48" s="1141" t="s">
        <v>4</v>
      </c>
      <c r="D48" s="1141"/>
      <c r="E48" s="1142"/>
      <c r="F48" s="15">
        <v>2.44</v>
      </c>
      <c r="G48" s="16">
        <v>3.17</v>
      </c>
      <c r="H48" s="16">
        <v>2.86</v>
      </c>
      <c r="I48" s="16">
        <v>3.41</v>
      </c>
      <c r="J48" s="17">
        <v>2.97</v>
      </c>
    </row>
    <row r="49" spans="2:10" ht="57.75" customHeight="1" thickBot="1">
      <c r="B49" s="18"/>
      <c r="C49" s="1143" t="s">
        <v>5</v>
      </c>
      <c r="D49" s="1143"/>
      <c r="E49" s="1144"/>
      <c r="F49" s="19">
        <v>2.61</v>
      </c>
      <c r="G49" s="20">
        <v>0.18</v>
      </c>
      <c r="H49" s="20" t="s">
        <v>535</v>
      </c>
      <c r="I49" s="20" t="s">
        <v>536</v>
      </c>
      <c r="J49" s="21" t="s">
        <v>537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1" t="s">
        <v>538</v>
      </c>
      <c r="D34" s="1151"/>
      <c r="E34" s="1152"/>
      <c r="F34" s="32">
        <v>0.25</v>
      </c>
      <c r="G34" s="33" t="s">
        <v>539</v>
      </c>
      <c r="H34" s="33" t="s">
        <v>540</v>
      </c>
      <c r="I34" s="33" t="s">
        <v>541</v>
      </c>
      <c r="J34" s="34" t="s">
        <v>542</v>
      </c>
      <c r="K34" s="22"/>
      <c r="L34" s="22"/>
      <c r="M34" s="22"/>
      <c r="N34" s="22"/>
      <c r="O34" s="22"/>
      <c r="P34" s="22"/>
    </row>
    <row r="35" spans="1:16" ht="39" customHeight="1">
      <c r="A35" s="22"/>
      <c r="B35" s="35"/>
      <c r="C35" s="1145" t="s">
        <v>543</v>
      </c>
      <c r="D35" s="1146"/>
      <c r="E35" s="1147"/>
      <c r="F35" s="36">
        <v>2.81</v>
      </c>
      <c r="G35" s="37">
        <v>2.97</v>
      </c>
      <c r="H35" s="37">
        <v>3.52</v>
      </c>
      <c r="I35" s="37">
        <v>3.88</v>
      </c>
      <c r="J35" s="38">
        <v>4.24</v>
      </c>
      <c r="K35" s="22"/>
      <c r="L35" s="22"/>
      <c r="M35" s="22"/>
      <c r="N35" s="22"/>
      <c r="O35" s="22"/>
      <c r="P35" s="22"/>
    </row>
    <row r="36" spans="1:16" ht="39" customHeight="1">
      <c r="A36" s="22"/>
      <c r="B36" s="35"/>
      <c r="C36" s="1145" t="s">
        <v>544</v>
      </c>
      <c r="D36" s="1146"/>
      <c r="E36" s="1147"/>
      <c r="F36" s="36">
        <v>2.4300000000000002</v>
      </c>
      <c r="G36" s="37">
        <v>3.16</v>
      </c>
      <c r="H36" s="37">
        <v>2.85</v>
      </c>
      <c r="I36" s="37">
        <v>3.4</v>
      </c>
      <c r="J36" s="38">
        <v>2.96</v>
      </c>
      <c r="K36" s="22"/>
      <c r="L36" s="22"/>
      <c r="M36" s="22"/>
      <c r="N36" s="22"/>
      <c r="O36" s="22"/>
      <c r="P36" s="22"/>
    </row>
    <row r="37" spans="1:16" ht="39" customHeight="1">
      <c r="A37" s="22"/>
      <c r="B37" s="35"/>
      <c r="C37" s="1145" t="s">
        <v>545</v>
      </c>
      <c r="D37" s="1146"/>
      <c r="E37" s="1147"/>
      <c r="F37" s="36">
        <v>1.24</v>
      </c>
      <c r="G37" s="37">
        <v>1.3</v>
      </c>
      <c r="H37" s="37">
        <v>1.38</v>
      </c>
      <c r="I37" s="37">
        <v>1.33</v>
      </c>
      <c r="J37" s="38">
        <v>1.17</v>
      </c>
      <c r="K37" s="22"/>
      <c r="L37" s="22"/>
      <c r="M37" s="22"/>
      <c r="N37" s="22"/>
      <c r="O37" s="22"/>
      <c r="P37" s="22"/>
    </row>
    <row r="38" spans="1:16" ht="39" customHeight="1">
      <c r="A38" s="22"/>
      <c r="B38" s="35"/>
      <c r="C38" s="1145" t="s">
        <v>546</v>
      </c>
      <c r="D38" s="1146"/>
      <c r="E38" s="1147"/>
      <c r="F38" s="36">
        <v>1.2</v>
      </c>
      <c r="G38" s="37">
        <v>1.98</v>
      </c>
      <c r="H38" s="37">
        <v>2.25</v>
      </c>
      <c r="I38" s="37">
        <v>1.1599999999999999</v>
      </c>
      <c r="J38" s="38">
        <v>0.83</v>
      </c>
      <c r="K38" s="22"/>
      <c r="L38" s="22"/>
      <c r="M38" s="22"/>
      <c r="N38" s="22"/>
      <c r="O38" s="22"/>
      <c r="P38" s="22"/>
    </row>
    <row r="39" spans="1:16" ht="39" customHeight="1">
      <c r="A39" s="22"/>
      <c r="B39" s="35"/>
      <c r="C39" s="1145" t="s">
        <v>547</v>
      </c>
      <c r="D39" s="1146"/>
      <c r="E39" s="1147"/>
      <c r="F39" s="36">
        <v>0.31</v>
      </c>
      <c r="G39" s="37">
        <v>0.31</v>
      </c>
      <c r="H39" s="37">
        <v>0.3</v>
      </c>
      <c r="I39" s="37">
        <v>0.32</v>
      </c>
      <c r="J39" s="38">
        <v>0.28999999999999998</v>
      </c>
      <c r="K39" s="22"/>
      <c r="L39" s="22"/>
      <c r="M39" s="22"/>
      <c r="N39" s="22"/>
      <c r="O39" s="22"/>
      <c r="P39" s="22"/>
    </row>
    <row r="40" spans="1:16" ht="39" customHeight="1">
      <c r="A40" s="22"/>
      <c r="B40" s="35"/>
      <c r="C40" s="1145" t="s">
        <v>548</v>
      </c>
      <c r="D40" s="1146"/>
      <c r="E40" s="1147"/>
      <c r="F40" s="36">
        <v>0</v>
      </c>
      <c r="G40" s="37">
        <v>0</v>
      </c>
      <c r="H40" s="37">
        <v>0.01</v>
      </c>
      <c r="I40" s="37">
        <v>0</v>
      </c>
      <c r="J40" s="38">
        <v>0.01</v>
      </c>
      <c r="K40" s="22"/>
      <c r="L40" s="22"/>
      <c r="M40" s="22"/>
      <c r="N40" s="22"/>
      <c r="O40" s="22"/>
      <c r="P40" s="22"/>
    </row>
    <row r="41" spans="1:16" ht="39" customHeight="1">
      <c r="A41" s="22"/>
      <c r="B41" s="35"/>
      <c r="C41" s="1145" t="s">
        <v>549</v>
      </c>
      <c r="D41" s="1146"/>
      <c r="E41" s="1147"/>
      <c r="F41" s="36">
        <v>0</v>
      </c>
      <c r="G41" s="37">
        <v>0</v>
      </c>
      <c r="H41" s="37">
        <v>0</v>
      </c>
      <c r="I41" s="37">
        <v>0</v>
      </c>
      <c r="J41" s="38">
        <v>0</v>
      </c>
      <c r="K41" s="22"/>
      <c r="L41" s="22"/>
      <c r="M41" s="22"/>
      <c r="N41" s="22"/>
      <c r="O41" s="22"/>
      <c r="P41" s="22"/>
    </row>
    <row r="42" spans="1:16" ht="39" customHeight="1">
      <c r="A42" s="22"/>
      <c r="B42" s="39"/>
      <c r="C42" s="1145" t="s">
        <v>550</v>
      </c>
      <c r="D42" s="1146"/>
      <c r="E42" s="1147"/>
      <c r="F42" s="36" t="s">
        <v>492</v>
      </c>
      <c r="G42" s="37" t="s">
        <v>492</v>
      </c>
      <c r="H42" s="37" t="s">
        <v>492</v>
      </c>
      <c r="I42" s="37" t="s">
        <v>492</v>
      </c>
      <c r="J42" s="38" t="s">
        <v>492</v>
      </c>
      <c r="K42" s="22"/>
      <c r="L42" s="22"/>
      <c r="M42" s="22"/>
      <c r="N42" s="22"/>
      <c r="O42" s="22"/>
      <c r="P42" s="22"/>
    </row>
    <row r="43" spans="1:16" ht="39" customHeight="1" thickBot="1">
      <c r="A43" s="22"/>
      <c r="B43" s="40"/>
      <c r="C43" s="1148" t="s">
        <v>551</v>
      </c>
      <c r="D43" s="1149"/>
      <c r="E43" s="1150"/>
      <c r="F43" s="41">
        <v>0.4</v>
      </c>
      <c r="G43" s="42">
        <v>0.21</v>
      </c>
      <c r="H43" s="42">
        <v>7.0000000000000007E-2</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1" t="s">
        <v>11</v>
      </c>
      <c r="C45" s="1162"/>
      <c r="D45" s="58"/>
      <c r="E45" s="1167" t="s">
        <v>12</v>
      </c>
      <c r="F45" s="1167"/>
      <c r="G45" s="1167"/>
      <c r="H45" s="1167"/>
      <c r="I45" s="1167"/>
      <c r="J45" s="1168"/>
      <c r="K45" s="59">
        <v>3242</v>
      </c>
      <c r="L45" s="60">
        <v>3273</v>
      </c>
      <c r="M45" s="60">
        <v>3116</v>
      </c>
      <c r="N45" s="60">
        <v>2815</v>
      </c>
      <c r="O45" s="61">
        <v>2779</v>
      </c>
      <c r="P45" s="48"/>
      <c r="Q45" s="48"/>
      <c r="R45" s="48"/>
      <c r="S45" s="48"/>
      <c r="T45" s="48"/>
      <c r="U45" s="48"/>
    </row>
    <row r="46" spans="1:21" ht="30.75" customHeight="1">
      <c r="A46" s="48"/>
      <c r="B46" s="1163"/>
      <c r="C46" s="1164"/>
      <c r="D46" s="62"/>
      <c r="E46" s="1155" t="s">
        <v>13</v>
      </c>
      <c r="F46" s="1155"/>
      <c r="G46" s="1155"/>
      <c r="H46" s="1155"/>
      <c r="I46" s="1155"/>
      <c r="J46" s="1156"/>
      <c r="K46" s="63" t="s">
        <v>492</v>
      </c>
      <c r="L46" s="64" t="s">
        <v>492</v>
      </c>
      <c r="M46" s="64" t="s">
        <v>492</v>
      </c>
      <c r="N46" s="64" t="s">
        <v>492</v>
      </c>
      <c r="O46" s="65" t="s">
        <v>492</v>
      </c>
      <c r="P46" s="48"/>
      <c r="Q46" s="48"/>
      <c r="R46" s="48"/>
      <c r="S46" s="48"/>
      <c r="T46" s="48"/>
      <c r="U46" s="48"/>
    </row>
    <row r="47" spans="1:21" ht="30.75" customHeight="1">
      <c r="A47" s="48"/>
      <c r="B47" s="1163"/>
      <c r="C47" s="1164"/>
      <c r="D47" s="62"/>
      <c r="E47" s="1155" t="s">
        <v>14</v>
      </c>
      <c r="F47" s="1155"/>
      <c r="G47" s="1155"/>
      <c r="H47" s="1155"/>
      <c r="I47" s="1155"/>
      <c r="J47" s="1156"/>
      <c r="K47" s="63" t="s">
        <v>492</v>
      </c>
      <c r="L47" s="64" t="s">
        <v>492</v>
      </c>
      <c r="M47" s="64" t="s">
        <v>492</v>
      </c>
      <c r="N47" s="64" t="s">
        <v>492</v>
      </c>
      <c r="O47" s="65" t="s">
        <v>492</v>
      </c>
      <c r="P47" s="48"/>
      <c r="Q47" s="48"/>
      <c r="R47" s="48"/>
      <c r="S47" s="48"/>
      <c r="T47" s="48"/>
      <c r="U47" s="48"/>
    </row>
    <row r="48" spans="1:21" ht="30.75" customHeight="1">
      <c r="A48" s="48"/>
      <c r="B48" s="1163"/>
      <c r="C48" s="1164"/>
      <c r="D48" s="62"/>
      <c r="E48" s="1155" t="s">
        <v>15</v>
      </c>
      <c r="F48" s="1155"/>
      <c r="G48" s="1155"/>
      <c r="H48" s="1155"/>
      <c r="I48" s="1155"/>
      <c r="J48" s="1156"/>
      <c r="K48" s="63">
        <v>807</v>
      </c>
      <c r="L48" s="64">
        <v>816</v>
      </c>
      <c r="M48" s="64">
        <v>798</v>
      </c>
      <c r="N48" s="64">
        <v>794</v>
      </c>
      <c r="O48" s="65">
        <v>784</v>
      </c>
      <c r="P48" s="48"/>
      <c r="Q48" s="48"/>
      <c r="R48" s="48"/>
      <c r="S48" s="48"/>
      <c r="T48" s="48"/>
      <c r="U48" s="48"/>
    </row>
    <row r="49" spans="1:21" ht="30.75" customHeight="1">
      <c r="A49" s="48"/>
      <c r="B49" s="1163"/>
      <c r="C49" s="1164"/>
      <c r="D49" s="62"/>
      <c r="E49" s="1155" t="s">
        <v>16</v>
      </c>
      <c r="F49" s="1155"/>
      <c r="G49" s="1155"/>
      <c r="H49" s="1155"/>
      <c r="I49" s="1155"/>
      <c r="J49" s="1156"/>
      <c r="K49" s="63">
        <v>19</v>
      </c>
      <c r="L49" s="64">
        <v>19</v>
      </c>
      <c r="M49" s="64">
        <v>20</v>
      </c>
      <c r="N49" s="64">
        <v>20</v>
      </c>
      <c r="O49" s="65">
        <v>19</v>
      </c>
      <c r="P49" s="48"/>
      <c r="Q49" s="48"/>
      <c r="R49" s="48"/>
      <c r="S49" s="48"/>
      <c r="T49" s="48"/>
      <c r="U49" s="48"/>
    </row>
    <row r="50" spans="1:21" ht="30.75" customHeight="1">
      <c r="A50" s="48"/>
      <c r="B50" s="1163"/>
      <c r="C50" s="1164"/>
      <c r="D50" s="62"/>
      <c r="E50" s="1155" t="s">
        <v>17</v>
      </c>
      <c r="F50" s="1155"/>
      <c r="G50" s="1155"/>
      <c r="H50" s="1155"/>
      <c r="I50" s="1155"/>
      <c r="J50" s="1156"/>
      <c r="K50" s="63">
        <v>97</v>
      </c>
      <c r="L50" s="64">
        <v>64</v>
      </c>
      <c r="M50" s="64">
        <v>14</v>
      </c>
      <c r="N50" s="64">
        <v>25</v>
      </c>
      <c r="O50" s="65">
        <v>23</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2295</v>
      </c>
      <c r="L52" s="64">
        <v>2370</v>
      </c>
      <c r="M52" s="64">
        <v>2356</v>
      </c>
      <c r="N52" s="64">
        <v>2284</v>
      </c>
      <c r="O52" s="65">
        <v>2416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1870</v>
      </c>
      <c r="L53" s="69">
        <v>1802</v>
      </c>
      <c r="M53" s="69">
        <v>1592</v>
      </c>
      <c r="N53" s="69">
        <v>1370</v>
      </c>
      <c r="O53" s="70">
        <v>1189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2016-04-05T11:01:08Z</cp:lastPrinted>
  <dcterms:created xsi:type="dcterms:W3CDTF">2016-02-15T00:40:27Z</dcterms:created>
  <dcterms:modified xsi:type="dcterms:W3CDTF">2016-04-26T08:42:38Z</dcterms:modified>
</cp:coreProperties>
</file>