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5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C35" i="9"/>
  <c r="BW34" i="9"/>
  <c r="C34" i="9"/>
  <c r="CO34" i="9" l="1"/>
  <c r="U34" i="9"/>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<sst xmlns="http://schemas.openxmlformats.org/spreadsheetml/2006/main" count="1007" uniqueCount="552">
  <si>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</si>
  <si>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</si>
  <si>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</si>
  <si>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</si>
  <si>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</si>
  <si>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</si>
  <si>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</si>
  <si>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</si>
  <si>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</si>
  <si>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</si>
  <si>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</si>
  <si>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</si>
  <si>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</si>
  <si>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</si>
  <si>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</si>
  <si>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</si>
  <si>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</si>
  <si>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</si>
  <si>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</si>
  <si>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</si>
  <si>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</si>
  <si>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</si>
  <si>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</si>
  <si>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</si>
  <si>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</si>
  <si>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</si>
  <si>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</si>
  <si>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</si>
  <si>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</si>
  <si>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</si>
  <si>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</si>
  <si>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</si>
  <si>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</si>
  <si>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</si>
  <si>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</si>
  <si>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</si>
  <si>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</si>
  <si>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</si>
  <si>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</si>
  <si>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</si>
  <si>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</si>
  <si>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</si>
  <si>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</si>
  <si>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</si>
  <si>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</si>
  <si>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</si>
  <si>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</si>
  <si>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</si>
  <si>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</si>
  <si>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</si>
  <si>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</si>
  <si>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</si>
  <si>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</si>
  <si>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</si>
  <si>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</si>
  <si>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</si>
  <si>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</si>
  <si>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</si>
  <si>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</si>
  <si>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</si>
  <si>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</si>
  <si>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</si>
  <si>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</si>
  <si>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</si>
  <si>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</si>
  <si>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</si>
  <si>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</si>
  <si>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</si>
  <si>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</si>
  <si>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</si>
  <si>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</si>
  <si>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</si>
  <si>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</si>
  <si>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</si>
  <si>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</si>
  <si>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</si>
  <si>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</si>
  <si>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</si>
  <si>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</si>
  <si>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</si>
  <si>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</si>
  <si>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</si>
  <si>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にかほ市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</si>
  <si>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</si>
  <si>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</si>
  <si>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</si>
  <si>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</si>
  <si>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</si>
  <si>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</si>
  <si>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</si>
  <si>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</si>
  <si>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</si>
  <si>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</si>
  <si>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</si>
  <si>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</si>
  <si>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</si>
  <si>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</si>
  <si>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</si>
  <si>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</si>
  <si>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</si>
  <si>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</si>
  <si>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</si>
  <si>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</si>
  <si>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</si>
  <si>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</si>
  <si>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</si>
  <si>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</si>
  <si>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</si>
  <si>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</si>
  <si>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</si>
  <si>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</si>
  <si>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</si>
  <si>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</si>
  <si>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</si>
  <si>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</si>
  <si>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</si>
  <si>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</si>
  <si>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</si>
  <si>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</si>
  <si>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</si>
  <si>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</si>
  <si>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</si>
  <si>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</si>
  <si>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</si>
  <si>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</si>
  <si>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</si>
  <si>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</si>
  <si>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</si>
  <si>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</si>
  <si>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</si>
  <si>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</si>
  <si>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</si>
  <si>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</si>
  <si>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</si>
  <si>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</si>
  <si>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</si>
  <si>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</si>
  <si>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</si>
  <si>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</si>
  <si>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</si>
  <si>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</si>
  <si>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</si>
  <si>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</si>
  <si>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</si>
  <si>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</si>
  <si>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</si>
  <si>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</si>
  <si>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</si>
  <si>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</si>
  <si>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</si>
  <si>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</si>
  <si>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</si>
  <si>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</si>
  <si>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</si>
  <si>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</si>
  <si>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</si>
  <si>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</si>
  <si>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</si>
  <si>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</si>
  <si>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</si>
  <si>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</si>
  <si>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</si>
  <si>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</si>
  <si>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</si>
  <si>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</si>
  <si>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</si>
  <si>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</si>
  <si>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</si>
  <si>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</si>
  <si>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</si>
  <si>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</si>
  <si>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</si>
  <si>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</si>
  <si>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</si>
  <si>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</si>
  <si>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</si>
  <si>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</si>
  <si>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</si>
  <si>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</si>
  <si>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</si>
  <si>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</si>
  <si>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</si>
  <si>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</si>
  <si>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</si>
  <si>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</si>
  <si>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</si>
  <si>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</si>
  <si>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</si>
  <si>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</si>
  <si>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</si>
  <si>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</si>
  <si>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</si>
  <si>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</si>
  <si>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</si>
  <si>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</si>
  <si>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</si>
  <si>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</si>
  <si>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秋田県にかほ市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</si>
  <si>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</si>
  <si>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</si>
  <si>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</si>
  <si>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</si>
  <si>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</si>
  <si>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</si>
  <si>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</si>
  <si>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</si>
  <si>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</si>
  <si>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</si>
  <si>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</si>
  <si>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</si>
  <si>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</si>
  <si>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</si>
  <si>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</si>
  <si>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</si>
  <si>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</si>
  <si>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</si>
  <si>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</si>
  <si>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</si>
  <si>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</si>
  <si>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</si>
  <si>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</si>
  <si>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</si>
  <si>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</si>
  <si>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</si>
  <si>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</si>
  <si>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</si>
  <si>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</si>
  <si>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</si>
  <si>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</si>
  <si>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</si>
  <si>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</si>
  <si>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</si>
  <si>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</si>
  <si>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</si>
  <si>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</si>
  <si>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</si>
  <si>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</si>
  <si>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</si>
  <si>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</si>
  <si>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</si>
  <si>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</si>
  <si>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</si>
  <si>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</si>
  <si>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</si>
  <si>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</si>
  <si>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</si>
  <si>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</si>
  <si>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</si>
  <si>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</si>
  <si>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</si>
  <si>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</si>
  <si>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</si>
  <si>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</si>
  <si>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</si>
  <si>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</si>
  <si>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</si>
  <si>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</si>
  <si>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</si>
  <si>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</si>
  <si>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</si>
  <si>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</si>
  <si>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</si>
  <si>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</si>
  <si>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</si>
  <si>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</si>
  <si>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</si>
  <si>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</si>
  <si>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</si>
  <si>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</si>
  <si>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</si>
  <si>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</si>
  <si>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</si>
  <si>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</si>
  <si>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</si>
  <si>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</si>
  <si>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</si>
  <si>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</si>
  <si>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</si>
  <si>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</si>
  <si>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</si>
  <si>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</si>
  <si>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</si>
  <si>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</si>
  <si>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</si>
  <si>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</si>
  <si>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</si>
  <si>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</si>
  <si>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</si>
  <si>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</si>
  <si>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</si>
  <si>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</si>
  <si>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</si>
  <si>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</si>
  <si>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</si>
  <si>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</si>
  <si>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</si>
  <si>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</si>
  <si>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</si>
  <si>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</si>
  <si>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</si>
  <si>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</si>
  <si>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</si>
  <si>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</si>
  <si>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</si>
  <si>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</si>
  <si>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</si>
  <si>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</si>
  <si>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</si>
  <si>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</si>
  <si>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</si>
  <si>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</si>
  <si>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</si>
  <si>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</si>
  <si>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</si>
  <si>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</si>
  <si>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</si>
  <si>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</si>
  <si>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</si>
  <si>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</si>
  <si>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</si>
  <si>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</si>
  <si>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</si>
  <si>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</si>
  <si>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</si>
  <si>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</si>
  <si>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</si>
  <si>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</si>
  <si>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</si>
  <si>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</si>
  <si>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</si>
  <si>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</si>
  <si>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</si>
  <si>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</si>
  <si>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</si>
  <si>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</si>
  <si>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</si>
  <si>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</si>
  <si>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</si>
  <si>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</si>
  <si>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</si>
  <si>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</si>
  <si>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</si>
  <si>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</si>
  <si>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</si>
  <si>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</si>
  <si>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</si>
  <si>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</si>
  <si>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秋田県にかほ市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</si>
  <si>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</si>
  <si>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</si>
  <si>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</si>
  <si>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</si>
  <si>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</si>
  <si>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</si>
  <si>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</si>
  <si>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</si>
  <si>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</si>
  <si>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</si>
  <si>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</si>
  <si>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</si>
  <si>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</si>
  <si>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</si>
  <si>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</si>
  <si>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</si>
  <si>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</si>
  <si>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</si>
  <si>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</si>
  <si>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</si>
  <si>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</si>
  <si>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</si>
  <si>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</si>
  <si>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</si>
  <si>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</si>
  <si>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</si>
  <si>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</si>
  <si>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</si>
  <si>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</si>
  <si>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</si>
  <si>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</si>
  <si>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</si>
  <si>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</si>
  <si>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</si>
  <si>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</si>
  <si>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後期高齢者医療特別会計</t>
    <phoneticPr fontId="5"/>
  </si>
  <si>
    <t>ガス事業会計</t>
    <phoneticPr fontId="5"/>
  </si>
  <si>
    <t>法適用企業</t>
    <phoneticPr fontId="5"/>
  </si>
  <si>
    <t>水道事業会計</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</si>
  <si>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</si>
  <si>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</si>
  <si>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</si>
  <si>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</si>
  <si>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</si>
  <si>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</si>
  <si>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</si>
  <si>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</si>
  <si>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</si>
  <si>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</si>
  <si>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</si>
  <si>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</si>
  <si>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</si>
  <si>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</si>
  <si>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</si>
  <si>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</si>
  <si>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</si>
  <si>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</si>
  <si>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</si>
  <si>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</si>
  <si>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</si>
  <si>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</si>
  <si>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</si>
  <si>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</si>
  <si>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</si>
  <si>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</si>
  <si>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</si>
  <si>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</si>
  <si>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</si>
  <si>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</si>
  <si>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</si>
  <si>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</si>
  <si>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</si>
  <si>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</si>
  <si>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</si>
  <si>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</si>
  <si>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</si>
  <si>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</si>
  <si>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</si>
  <si>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</si>
  <si>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</si>
  <si>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</si>
  <si>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</si>
  <si>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</si>
  <si>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</si>
  <si>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</si>
  <si>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</si>
  <si>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</si>
  <si>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</si>
  <si>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</si>
  <si>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</si>
  <si>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</si>
  <si>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</si>
  <si>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</si>
  <si>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</si>
  <si>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</si>
  <si>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</si>
  <si>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</si>
  <si>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</si>
  <si>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</si>
  <si>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</si>
  <si>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</si>
  <si>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</si>
  <si>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</si>
  <si>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</si>
  <si>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</si>
  <si>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</si>
  <si>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</si>
  <si>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</si>
  <si>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</si>
  <si>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</si>
  <si>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</si>
  <si>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</si>
  <si>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</si>
  <si>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</si>
  <si>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</si>
  <si>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</si>
  <si>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</si>
  <si>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</si>
  <si>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</si>
  <si>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</si>
  <si>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</si>
  <si>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</si>
  <si>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</si>
  <si>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</si>
  <si>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</si>
  <si>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</si>
  <si>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</si>
  <si>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</si>
  <si>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</si>
  <si>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</si>
  <si>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</si>
  <si>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</si>
  <si>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</si>
  <si>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</si>
  <si>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</si>
  <si>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</si>
  <si>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</si>
  <si>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</si>
  <si>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</si>
  <si>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</si>
  <si>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</si>
  <si>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</si>
  <si>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</si>
  <si>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</si>
  <si>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</si>
  <si>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</si>
  <si>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</si>
  <si>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</si>
  <si>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</si>
  <si>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</si>
  <si>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</si>
  <si>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</si>
  <si>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</si>
  <si>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</si>
  <si>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</si>
  <si>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</si>
  <si>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</si>
  <si>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</si>
  <si>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</si>
  <si>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</si>
  <si>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</si>
  <si>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</si>
  <si>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</si>
  <si>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</si>
  <si>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</si>
  <si>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</si>
  <si>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</si>
  <si>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</si>
  <si>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</si>
  <si>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</si>
  <si>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</si>
  <si>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</si>
  <si>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</si>
  <si>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</si>
  <si>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</si>
  <si>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</si>
  <si>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</si>
  <si>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ガス事業会計</t>
  </si>
  <si>
    <t>国民健康保険事業特別会計事業勘定</t>
  </si>
  <si>
    <t>国民健康保険事業特別会計施設勘定</t>
  </si>
  <si>
    <t>公共下水道事業特別会計</t>
  </si>
  <si>
    <t>簡易水道特別会計</t>
  </si>
  <si>
    <t>農業集落排水事業特別会計</t>
  </si>
  <si>
    <t>その他会計（赤字）</t>
  </si>
  <si>
    <t>その他会計（黒字）</t>
  </si>
  <si>
    <t>-</t>
    <phoneticPr fontId="2"/>
  </si>
  <si>
    <t>-</t>
    <phoneticPr fontId="2"/>
  </si>
  <si>
    <t>-</t>
    <phoneticPr fontId="2"/>
  </si>
  <si>
    <t>にかほ市観光開発</t>
    <rPh sb="3" eb="4">
      <t>シ</t>
    </rPh>
    <rPh sb="4" eb="6">
      <t>カンコウ</t>
    </rPh>
    <rPh sb="6" eb="8">
      <t>カイハツ</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</si>
  <si>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</si>
  <si>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</si>
  <si>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</si>
  <si>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</si>
  <si>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</si>
  <si>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</si>
  <si>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</si>
  <si>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</si>
  <si>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t>
    <phoneticPr fontId="2"/>
  </si>
  <si>
    <t>-</t>
    <phoneticPr fontId="2"/>
  </si>
  <si>
    <t>-</t>
    <phoneticPr fontId="2"/>
  </si>
  <si>
    <t>資金剰余額
/不足額
（実質収支）</t>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</si>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</sst>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73920</c:v>
                </c:pt>
                <c:pt idx="1">
                  <c:v>86624</c:v>
                </c:pt>
                <c:pt idx="2">
                  <c:v>75331</c:v>
                </c:pt>
                <c:pt idx="3">
                  <c:v>89385</c:v>
                </c:pt>
                <c:pt idx="4">
                  <c:v>79826</c:v>
                </c:pt>
              </c:numCache>
            </c:numRef>
          </c:val>
          <c:smooth val="0"/>
        </c:ser>
        <c:dLbls>
          <c:showLegendKey val="0"/>
          <c:showVal val="0"/>
          <c:showCatName val="0"/>
          <c:showSerName val="0"/>
          <c:showPercent val="0"/>
          <c:showBubbleSize val="0"/>
        </c:dLbls>
        <c:marker val="1"/>
        <c:smooth val="0"/>
        <c:axId val="99332096"/>
        <c:axId val="99334016"/>
      </c:lineChart>
      <c:catAx>
        <c:axId val="99332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34016"/>
        <c:crosses val="autoZero"/>
        <c:auto val="1"/>
        <c:lblAlgn val="ctr"/>
        <c:lblOffset val="100"/>
        <c:tickLblSkip val="1"/>
        <c:tickMarkSkip val="1"/>
        <c:noMultiLvlLbl val="0"/>
      </c:catAx>
      <c:valAx>
        <c:axId val="993340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32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2.68</c:v>
                </c:pt>
                <c:pt idx="1">
                  <c:v>3.35</c:v>
                </c:pt>
                <c:pt idx="2">
                  <c:v>2.36</c:v>
                </c:pt>
                <c:pt idx="3">
                  <c:v>2.76</c:v>
                </c:pt>
                <c:pt idx="4">
                  <c:v>2.31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18.97</c:v>
                </c:pt>
                <c:pt idx="1">
                  <c:v>19.940000000000001</c:v>
                </c:pt>
                <c:pt idx="2">
                  <c:v>25.56</c:v>
                </c:pt>
                <c:pt idx="3">
                  <c:v>28.97</c:v>
                </c:pt>
                <c:pt idx="4">
                  <c:v>25.9</c:v>
                </c:pt>
              </c:numCache>
            </c:numRef>
          </c:val>
        </c:ser>
        <c:dLbls>
          <c:showLegendKey val="0"/>
          <c:showVal val="0"/>
          <c:showCatName val="0"/>
          <c:showSerName val="0"/>
          <c:showPercent val="0"/>
          <c:showBubbleSize val="0"/>
        </c:dLbls>
        <c:gapWidth val="250"/>
        <c:overlap val="100"/>
        <c:axId val="100218752"/>
        <c:axId val="100233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11.45</c:v>
                </c:pt>
                <c:pt idx="1">
                  <c:v>8.6999999999999993</c:v>
                </c:pt>
                <c:pt idx="2">
                  <c:v>12.2</c:v>
                </c:pt>
                <c:pt idx="3">
                  <c:v>11.62</c:v>
                </c:pt>
                <c:pt idx="4">
                  <c:v>4.0599999999999996</c:v>
                </c:pt>
              </c:numCache>
            </c:numRef>
          </c:val>
          <c:smooth val="0"/>
        </c:ser>
        <c:dLbls>
          <c:showLegendKey val="0"/>
          <c:showVal val="0"/>
          <c:showCatName val="0"/>
          <c:showSerName val="0"/>
          <c:showPercent val="0"/>
          <c:showBubbleSize val="0"/>
        </c:dLbls>
        <c:marker val="1"/>
        <c:smooth val="0"/>
        <c:axId val="100218752"/>
        <c:axId val="100233216"/>
      </c:lineChart>
      <c:catAx>
        <c:axId val="10021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233216"/>
        <c:crosses val="autoZero"/>
        <c:auto val="1"/>
        <c:lblAlgn val="ctr"/>
        <c:lblOffset val="100"/>
        <c:tickLblSkip val="1"/>
        <c:tickMarkSkip val="1"/>
        <c:noMultiLvlLbl val="0"/>
      </c:catAx>
      <c:valAx>
        <c:axId val="10023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1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0.05</c:v>
                </c:pt>
                <c:pt idx="4">
                  <c:v>#N/A</c:v>
                </c:pt>
                <c:pt idx="5">
                  <c:v>0.05</c:v>
                </c:pt>
                <c:pt idx="6">
                  <c:v>#N/A</c:v>
                </c:pt>
                <c:pt idx="7">
                  <c:v>0.08</c:v>
                </c:pt>
                <c:pt idx="8">
                  <c:v>#N/A</c:v>
                </c:pt>
                <c:pt idx="9">
                  <c:v>0.03</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0.04</c:v>
                </c:pt>
                <c:pt idx="8">
                  <c:v>#N/A</c:v>
                </c:pt>
                <c:pt idx="9">
                  <c:v>0.03</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0.36</c:v>
                </c:pt>
                <c:pt idx="2">
                  <c:v>#N/A</c:v>
                </c:pt>
                <c:pt idx="3">
                  <c:v>0.27</c:v>
                </c:pt>
                <c:pt idx="4">
                  <c:v>#N/A</c:v>
                </c:pt>
                <c:pt idx="5">
                  <c:v>0.19</c:v>
                </c:pt>
                <c:pt idx="6">
                  <c:v>#N/A</c:v>
                </c:pt>
                <c:pt idx="7">
                  <c:v>0.09</c:v>
                </c:pt>
                <c:pt idx="8">
                  <c:v>#N/A</c:v>
                </c:pt>
                <c:pt idx="9">
                  <c:v>0.1</c:v>
                </c:pt>
              </c:numCache>
            </c:numRef>
          </c:val>
        </c:ser>
        <c:ser>
          <c:idx val="5"/>
          <c:order val="5"/>
          <c:tx>
            <c:strRef>
              <c:f>データシート!$A$32</c:f>
              <c:strCache>
                <c:ptCount val="1"/>
                <c:pt idx="0">
                  <c:v>国民健康保険事業特別会計施設勘定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0.19</c:v>
                </c:pt>
                <c:pt idx="4">
                  <c:v>#N/A</c:v>
                </c:pt>
                <c:pt idx="5">
                  <c:v>0.1</c:v>
                </c:pt>
                <c:pt idx="6">
                  <c:v>#N/A</c:v>
                </c:pt>
                <c:pt idx="7">
                  <c:v>0.11</c:v>
                </c:pt>
                <c:pt idx="8">
                  <c:v>#N/A</c:v>
                </c:pt>
                <c:pt idx="9">
                  <c:v>0.13</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3.15</c:v>
                </c:pt>
                <c:pt idx="2">
                  <c:v>#N/A</c:v>
                </c:pt>
                <c:pt idx="3">
                  <c:v>2.75</c:v>
                </c:pt>
                <c:pt idx="4">
                  <c:v>#N/A</c:v>
                </c:pt>
                <c:pt idx="5">
                  <c:v>2.1800000000000002</c:v>
                </c:pt>
                <c:pt idx="6">
                  <c:v>#N/A</c:v>
                </c:pt>
                <c:pt idx="7">
                  <c:v>1.51</c:v>
                </c:pt>
                <c:pt idx="8">
                  <c:v>#N/A</c:v>
                </c:pt>
                <c:pt idx="9">
                  <c:v>0.43</c:v>
                </c:pt>
              </c:numCache>
            </c:numRef>
          </c:val>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c:v>
                </c:pt>
                <c:pt idx="2">
                  <c:v>#N/A</c:v>
                </c:pt>
                <c:pt idx="3">
                  <c:v>0.79</c:v>
                </c:pt>
                <c:pt idx="4">
                  <c:v>#N/A</c:v>
                </c:pt>
                <c:pt idx="5">
                  <c:v>0.82</c:v>
                </c:pt>
                <c:pt idx="6">
                  <c:v>#N/A</c:v>
                </c:pt>
                <c:pt idx="7">
                  <c:v>0.85</c:v>
                </c:pt>
                <c:pt idx="8">
                  <c:v>#N/A</c:v>
                </c:pt>
                <c:pt idx="9">
                  <c:v>0.57999999999999996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2.68</c:v>
                </c:pt>
                <c:pt idx="2">
                  <c:v>#N/A</c:v>
                </c:pt>
                <c:pt idx="3">
                  <c:v>3.35</c:v>
                </c:pt>
                <c:pt idx="4">
                  <c:v>#N/A</c:v>
                </c:pt>
                <c:pt idx="5">
                  <c:v>2.36</c:v>
                </c:pt>
                <c:pt idx="6">
                  <c:v>#N/A</c:v>
                </c:pt>
                <c:pt idx="7">
                  <c:v>2.75</c:v>
                </c:pt>
                <c:pt idx="8">
                  <c:v>#N/A</c:v>
                </c:pt>
                <c:pt idx="9">
                  <c:v>2.31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0.37</c:v>
                </c:pt>
                <c:pt idx="2">
                  <c:v>#N/A</c:v>
                </c:pt>
                <c:pt idx="3">
                  <c:v>0.53</c:v>
                </c:pt>
                <c:pt idx="4">
                  <c:v>#N/A</c:v>
                </c:pt>
                <c:pt idx="5">
                  <c:v>1.31</c:v>
                </c:pt>
                <c:pt idx="6">
                  <c:v>#N/A</c:v>
                </c:pt>
                <c:pt idx="7">
                  <c:v>1.75</c:v>
                </c:pt>
                <c:pt idx="8">
                  <c:v>#N/A</c:v>
                </c:pt>
                <c:pt idx="9">
                  <c:v>2.84</c:v>
                </c:pt>
              </c:numCache>
            </c:numRef>
          </c:val>
        </c:ser>
        <c:dLbls>
          <c:showLegendKey val="0"/>
          <c:showVal val="0"/>
          <c:showCatName val="0"/>
          <c:showSerName val="0"/>
          <c:showPercent val="0"/>
          <c:showBubbleSize val="0"/>
        </c:dLbls>
        <c:gapWidth val="150"/>
        <c:overlap val="100"/>
        <c:axId val="100007936"/>
        <c:axId val="100009472"/>
      </c:barChart>
      <c:catAx>
        <c:axId val="10000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009472"/>
        <c:crosses val="autoZero"/>
        <c:auto val="1"/>
        <c:lblAlgn val="ctr"/>
        <c:lblOffset val="100"/>
        <c:tickLblSkip val="1"/>
        <c:tickMarkSkip val="1"/>
        <c:noMultiLvlLbl val="0"/>
      </c:catAx>
      <c:valAx>
        <c:axId val="10000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07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1471</c:v>
                </c:pt>
                <c:pt idx="5">
                  <c:v>1486</c:v>
                </c:pt>
                <c:pt idx="8">
                  <c:v>1553</c:v>
                </c:pt>
                <c:pt idx="11">
                  <c:v>1619</c:v>
                </c:pt>
                <c:pt idx="14">
                  <c:v>1699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48</c:v>
                </c:pt>
                <c:pt idx="3">
                  <c:v>32</c:v>
                </c:pt>
                <c:pt idx="6">
                  <c:v>8</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36</c:v>
                </c:pt>
                <c:pt idx="3">
                  <c:v>35</c:v>
                </c:pt>
                <c:pt idx="6">
                  <c:v>34</c:v>
                </c:pt>
                <c:pt idx="9">
                  <c:v>33</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615</c:v>
                </c:pt>
                <c:pt idx="3">
                  <c:v>605</c:v>
                </c:pt>
                <c:pt idx="6">
                  <c:v>619</c:v>
                </c:pt>
                <c:pt idx="9">
                  <c:v>630</c:v>
                </c:pt>
                <c:pt idx="12">
                  <c:v>631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1959</c:v>
                </c:pt>
                <c:pt idx="3">
                  <c:v>1763</c:v>
                </c:pt>
                <c:pt idx="6">
                  <c:v>1693</c:v>
                </c:pt>
                <c:pt idx="9">
                  <c:v>1727</c:v>
                </c:pt>
                <c:pt idx="12">
                  <c:v>1701</c:v>
                </c:pt>
              </c:numCache>
            </c:numRef>
          </c:val>
        </c:ser>
        <c:dLbls>
          <c:showLegendKey val="0"/>
          <c:showVal val="0"/>
          <c:showCatName val="0"/>
          <c:showSerName val="0"/>
          <c:showPercent val="0"/>
          <c:showBubbleSize val="0"/>
        </c:dLbls>
        <c:gapWidth val="100"/>
        <c:overlap val="100"/>
        <c:axId val="99052544"/>
        <c:axId val="99067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1187</c:v>
                </c:pt>
                <c:pt idx="2">
                  <c:v>#N/A</c:v>
                </c:pt>
                <c:pt idx="3">
                  <c:v>#N/A</c:v>
                </c:pt>
                <c:pt idx="4">
                  <c:v>949</c:v>
                </c:pt>
                <c:pt idx="5">
                  <c:v>#N/A</c:v>
                </c:pt>
                <c:pt idx="6">
                  <c:v>#N/A</c:v>
                </c:pt>
                <c:pt idx="7">
                  <c:v>801</c:v>
                </c:pt>
                <c:pt idx="8">
                  <c:v>#N/A</c:v>
                </c:pt>
                <c:pt idx="9">
                  <c:v>#N/A</c:v>
                </c:pt>
                <c:pt idx="10">
                  <c:v>777</c:v>
                </c:pt>
                <c:pt idx="11">
                  <c:v>#N/A</c:v>
                </c:pt>
                <c:pt idx="12">
                  <c:v>#N/A</c:v>
                </c:pt>
                <c:pt idx="13">
                  <c:v>672</c:v>
                </c:pt>
                <c:pt idx="14">
                  <c:v>#N/A</c:v>
                </c:pt>
              </c:numCache>
            </c:numRef>
          </c:val>
          <c:smooth val="0"/>
        </c:ser>
        <c:dLbls>
          <c:showLegendKey val="0"/>
          <c:showVal val="0"/>
          <c:showCatName val="0"/>
          <c:showSerName val="0"/>
          <c:showPercent val="0"/>
          <c:showBubbleSize val="0"/>
        </c:dLbls>
        <c:marker val="1"/>
        <c:smooth val="0"/>
        <c:axId val="99052544"/>
        <c:axId val="99067008"/>
      </c:lineChart>
      <c:catAx>
        <c:axId val="9905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67008"/>
        <c:crosses val="autoZero"/>
        <c:auto val="1"/>
        <c:lblAlgn val="ctr"/>
        <c:lblOffset val="100"/>
        <c:tickLblSkip val="1"/>
        <c:tickMarkSkip val="1"/>
        <c:noMultiLvlLbl val="0"/>
      </c:catAx>
      <c:valAx>
        <c:axId val="9906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5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20690</c:v>
                </c:pt>
                <c:pt idx="5">
                  <c:v>21308</c:v>
                </c:pt>
                <c:pt idx="8">
                  <c:v>21277</c:v>
                </c:pt>
                <c:pt idx="11">
                  <c:v>21167</c:v>
                </c:pt>
                <c:pt idx="14">
                  <c:v>20953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509</c:v>
                </c:pt>
                <c:pt idx="5">
                  <c:v>501</c:v>
                </c:pt>
                <c:pt idx="8">
                  <c:v>513</c:v>
                </c:pt>
                <c:pt idx="11">
                  <c:v>436</c:v>
                </c:pt>
                <c:pt idx="14">
                  <c:v>397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3058</c:v>
                </c:pt>
                <c:pt idx="5">
                  <c:v>3071</c:v>
                </c:pt>
                <c:pt idx="8">
                  <c:v>3432</c:v>
                </c:pt>
                <c:pt idx="11">
                  <c:v>3744</c:v>
                </c:pt>
                <c:pt idx="14">
                  <c:v>3484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2840</c:v>
                </c:pt>
                <c:pt idx="3">
                  <c:v>2697</c:v>
                </c:pt>
                <c:pt idx="6">
                  <c:v>2624</c:v>
                </c:pt>
                <c:pt idx="9">
                  <c:v>2522</c:v>
                </c:pt>
                <c:pt idx="12">
                  <c:v>2271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199</c:v>
                </c:pt>
                <c:pt idx="3">
                  <c:v>166</c:v>
                </c:pt>
                <c:pt idx="6">
                  <c:v>135</c:v>
                </c:pt>
                <c:pt idx="9">
                  <c:v>103</c:v>
                </c:pt>
                <c:pt idx="12">
                  <c:v>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12692</c:v>
                </c:pt>
                <c:pt idx="3">
                  <c:v>12528</c:v>
                </c:pt>
                <c:pt idx="6">
                  <c:v>12206</c:v>
                </c:pt>
                <c:pt idx="9">
                  <c:v>11909</c:v>
                </c:pt>
                <c:pt idx="12">
                  <c:v>12767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192</c:v>
                </c:pt>
                <c:pt idx="3">
                  <c:v>29</c:v>
                </c:pt>
                <c:pt idx="6">
                  <c:v>23</c:v>
                </c:pt>
                <c:pt idx="9">
                  <c:v>18</c:v>
                </c:pt>
                <c:pt idx="12">
                  <c:v>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20096</c:v>
                </c:pt>
                <c:pt idx="3">
                  <c:v>19820</c:v>
                </c:pt>
                <c:pt idx="6">
                  <c:v>19436</c:v>
                </c:pt>
                <c:pt idx="9">
                  <c:v>18914</c:v>
                </c:pt>
                <c:pt idx="12">
                  <c:v>18019</c:v>
                </c:pt>
              </c:numCache>
            </c:numRef>
          </c:val>
        </c:ser>
        <c:dLbls>
          <c:showLegendKey val="0"/>
          <c:showVal val="0"/>
          <c:showCatName val="0"/>
          <c:showSerName val="0"/>
          <c:showPercent val="0"/>
          <c:showBubbleSize val="0"/>
        </c:dLbls>
        <c:gapWidth val="100"/>
        <c:overlap val="100"/>
        <c:axId val="99904896"/>
        <c:axId val="99911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11762</c:v>
                </c:pt>
                <c:pt idx="2">
                  <c:v>#N/A</c:v>
                </c:pt>
                <c:pt idx="3">
                  <c:v>#N/A</c:v>
                </c:pt>
                <c:pt idx="4">
                  <c:v>10360</c:v>
                </c:pt>
                <c:pt idx="5">
                  <c:v>#N/A</c:v>
                </c:pt>
                <c:pt idx="6">
                  <c:v>#N/A</c:v>
                </c:pt>
                <c:pt idx="7">
                  <c:v>9201</c:v>
                </c:pt>
                <c:pt idx="8">
                  <c:v>#N/A</c:v>
                </c:pt>
                <c:pt idx="9">
                  <c:v>#N/A</c:v>
                </c:pt>
                <c:pt idx="10">
                  <c:v>8119</c:v>
                </c:pt>
                <c:pt idx="11">
                  <c:v>#N/A</c:v>
                </c:pt>
                <c:pt idx="12">
                  <c:v>#N/A</c:v>
                </c:pt>
                <c:pt idx="13">
                  <c:v>8309</c:v>
                </c:pt>
                <c:pt idx="14">
                  <c:v>#N/A</c:v>
                </c:pt>
              </c:numCache>
            </c:numRef>
          </c:val>
          <c:smooth val="0"/>
        </c:ser>
        <c:dLbls>
          <c:showLegendKey val="0"/>
          <c:showVal val="0"/>
          <c:showCatName val="0"/>
          <c:showSerName val="0"/>
          <c:showPercent val="0"/>
          <c:showBubbleSize val="0"/>
        </c:dLbls>
        <c:marker val="1"/>
        <c:smooth val="0"/>
        <c:axId val="99904896"/>
        <c:axId val="99911168"/>
      </c:lineChart>
      <c:catAx>
        <c:axId val="9990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911168"/>
        <c:crosses val="autoZero"/>
        <c:auto val="1"/>
        <c:lblAlgn val="ctr"/>
        <c:lblOffset val="100"/>
        <c:tickLblSkip val="1"/>
        <c:tickMarkSkip val="1"/>
        <c:noMultiLvlLbl val="0"/>
      </c:catAx>
      <c:valAx>
        <c:axId val="9991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0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26,455
26,395
241.13
14,490,904
14,183,999
214,564
9,280,046
18,019,040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、指数は改善し</a:t>
          </a:r>
          <a:r>
            <a:rPr kumimoji="1" lang="ja-JP" altLang="ja-JP" sz="1100">
              <a:solidFill>
                <a:schemeClr val="dk1"/>
              </a:solidFill>
              <a:effectLst/>
              <a:latin typeface="+mn-lt"/>
              <a:ea typeface="+mn-ea"/>
              <a:cs typeface="+mn-cs"/>
            </a:rPr>
            <a:t>た。平成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年度以降、毎年減少傾向にあり、平成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年度は増加したものの、依然として類似団体平均を下回る状況となっている。主要産業である電子部品製造の中核企業の生産拠点再編に伴い、税収が落ち込んでいることが要因である。平成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年度の法人税収入が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年ぶりに増加に転じたことから微増したものの、全体的に見ると上記の要因が大きく、</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年度以降も大幅な増収を見込むことはできない。</a:t>
          </a:r>
          <a:endParaRPr lang="ja-JP" altLang="ja-JP" sz="1400">
            <a:effectLst/>
          </a:endParaRPr>
        </a:p>
        <a:p>
          <a:r>
            <a:rPr kumimoji="1" lang="ja-JP" altLang="ja-JP" sz="1100">
              <a:solidFill>
                <a:schemeClr val="dk1"/>
              </a:solidFill>
              <a:effectLst/>
              <a:latin typeface="+mn-lt"/>
              <a:ea typeface="+mn-ea"/>
              <a:cs typeface="+mn-cs"/>
            </a:rPr>
            <a:t>　企業誘致による雇用対策、既存企業・産業の活性化</a:t>
          </a:r>
          <a:r>
            <a:rPr kumimoji="1" lang="ja-JP" altLang="en-US" sz="1100">
              <a:solidFill>
                <a:schemeClr val="dk1"/>
              </a:solidFill>
              <a:effectLst/>
              <a:latin typeface="+mn-lt"/>
              <a:ea typeface="+mn-ea"/>
              <a:cs typeface="+mn-cs"/>
            </a:rPr>
            <a:t>及び新産業の創出による人口減少対策</a:t>
          </a:r>
          <a:r>
            <a:rPr kumimoji="1" lang="ja-JP" altLang="ja-JP" sz="1100">
              <a:solidFill>
                <a:schemeClr val="dk1"/>
              </a:solidFill>
              <a:effectLst/>
              <a:latin typeface="+mn-lt"/>
              <a:ea typeface="+mn-ea"/>
              <a:cs typeface="+mn-cs"/>
            </a:rPr>
            <a:t>を最優先課題とし、将来的な財政基盤の強化に努める。</a:t>
          </a:r>
          <a:endParaRPr lang="ja-JP" altLang="ja-JP" sz="1400">
            <a:effectLst/>
          </a:endParaRPr>
        </a:p>
        <a:p>
          <a:endParaRPr kumimoji="1" lang="en-US" altLang="ja-JP" sz="1100">
            <a:solidFill>
              <a:srgbClr val="FF0000"/>
            </a:solidFill>
            <a:latin typeface="ＭＳ Ｐゴシック"/>
          </a:endParaRPr>
        </a:p>
        <a:p>
          <a:r>
            <a:rPr kumimoji="1" lang="ja-JP" altLang="en-US" sz="1100">
              <a:solidFill>
                <a:schemeClr val="dk1"/>
              </a:solidFill>
              <a:effectLst/>
              <a:latin typeface="+mn-lt"/>
              <a:ea typeface="+mn-ea"/>
              <a:cs typeface="+mn-cs"/>
            </a:rPr>
            <a:t>　</a:t>
          </a:r>
          <a:endParaRPr kumimoji="1" lang="ja-JP" altLang="en-US" sz="11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55033</xdr:rowOff>
    </xdr:to>
    <xdr:cxnSp macro="">
      <xdr:nvCxnSpPr>
        <xdr:cNvPr id="67" name="直線コネクタ 66"/>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55033</xdr:rowOff>
    </xdr:to>
    <xdr:cxnSp macro="">
      <xdr:nvCxnSpPr>
        <xdr:cNvPr id="70" name="直線コネクタ 69"/>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43</xdr:row>
      <xdr:rowOff>34925</xdr:rowOff>
    </xdr:to>
    <xdr:cxnSp macro="">
      <xdr:nvCxnSpPr>
        <xdr:cNvPr id="73" name="直線コネクタ 72"/>
        <xdr:cNvCxnSpPr/>
      </xdr:nvCxnSpPr>
      <xdr:spPr>
        <a:xfrm>
          <a:off x="2336800" y="734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146050</xdr:rowOff>
    </xdr:to>
    <xdr:cxnSp macro="">
      <xdr:nvCxnSpPr>
        <xdr:cNvPr id="76" name="直線コネクタ 75"/>
        <xdr:cNvCxnSpPr/>
      </xdr:nvCxnSpPr>
      <xdr:spPr>
        <a:xfrm>
          <a:off x="1447800" y="72866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6" name="円/楕円 85"/>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7"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8" name="円/楕円 87"/>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89" name="テキスト ボックス 88"/>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0" name="円/楕円 89"/>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1" name="テキスト ボックス 90"/>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2" name="円/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4" name="円/楕円 93"/>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95" name="テキスト ボックス 94"/>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が、前年度比</a:t>
          </a:r>
          <a:r>
            <a:rPr lang="en-US" altLang="ja-JP" sz="1100" b="0" i="0" baseline="0">
              <a:solidFill>
                <a:schemeClr val="dk1"/>
              </a:solidFill>
              <a:effectLst/>
              <a:latin typeface="+mn-lt"/>
              <a:ea typeface="+mn-ea"/>
              <a:cs typeface="+mn-cs"/>
            </a:rPr>
            <a:t>4.6</a:t>
          </a:r>
          <a:r>
            <a:rPr lang="ja-JP" altLang="en-US" sz="1100" b="0" i="0" baseline="0">
              <a:solidFill>
                <a:schemeClr val="dk1"/>
              </a:solidFill>
              <a:effectLst/>
              <a:latin typeface="+mn-lt"/>
              <a:ea typeface="+mn-ea"/>
              <a:cs typeface="+mn-cs"/>
            </a:rPr>
            <a:t>ポイント増加し、比率が悪化した。</a:t>
          </a:r>
          <a:r>
            <a:rPr lang="ja-JP" altLang="ja-JP" sz="1100" b="0" i="0" baseline="0">
              <a:solidFill>
                <a:schemeClr val="dk1"/>
              </a:solidFill>
              <a:effectLst/>
              <a:latin typeface="+mn-lt"/>
              <a:ea typeface="+mn-ea"/>
              <a:cs typeface="+mn-cs"/>
            </a:rPr>
            <a:t>「にかほ市行財政改革大綱」に基づいた定員管理により職員給を含む人件費</a:t>
          </a:r>
          <a:r>
            <a:rPr lang="ja-JP" altLang="en-US" sz="1100" b="0" i="0" baseline="0">
              <a:solidFill>
                <a:schemeClr val="dk1"/>
              </a:solidFill>
              <a:effectLst/>
              <a:latin typeface="+mn-lt"/>
              <a:ea typeface="+mn-ea"/>
              <a:cs typeface="+mn-cs"/>
            </a:rPr>
            <a:t>の減少を図ってきたが、税収の落ち込みと地方交付税の減収に併せて物件費やその他経常経費が増加したことが要因と考えられる。</a:t>
          </a:r>
          <a:endParaRPr lang="en-US" altLang="ja-JP" sz="1100" b="0" i="0" baseline="0">
            <a:solidFill>
              <a:schemeClr val="dk1"/>
            </a:solidFill>
            <a:effectLst/>
            <a:latin typeface="+mn-lt"/>
            <a:ea typeface="+mn-ea"/>
            <a:cs typeface="+mn-cs"/>
          </a:endParaRPr>
        </a:p>
        <a:p>
          <a:pPr algn="l"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今後も、財源の確保と経常経費の抑制などにより財政構造の弾力化を図る。</a:t>
          </a:r>
          <a:endParaRPr kumimoji="1" lang="en-US" altLang="ja-JP" sz="1100" b="0" i="0" baseline="0">
            <a:solidFill>
              <a:schemeClr val="dk1"/>
            </a:solidFill>
            <a:effectLst/>
            <a:latin typeface="+mn-lt"/>
            <a:ea typeface="+mn-ea"/>
            <a:cs typeface="+mn-cs"/>
          </a:endParaRPr>
        </a:p>
        <a:p>
          <a:pPr rtl="0"/>
          <a:endParaRPr kumimoji="1"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13335</xdr:rowOff>
    </xdr:from>
    <xdr:to>
      <xdr:col>7</xdr:col>
      <xdr:colOff>152400</xdr:colOff>
      <xdr:row>61</xdr:row>
      <xdr:rowOff>119380</xdr:rowOff>
    </xdr:to>
    <xdr:cxnSp macro="">
      <xdr:nvCxnSpPr>
        <xdr:cNvPr id="126" name="直線コネクタ 125"/>
        <xdr:cNvCxnSpPr/>
      </xdr:nvCxnSpPr>
      <xdr:spPr>
        <a:xfrm>
          <a:off x="4114800" y="10300335"/>
          <a:ext cx="8382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13335</xdr:rowOff>
    </xdr:from>
    <xdr:to>
      <xdr:col>6</xdr:col>
      <xdr:colOff>0</xdr:colOff>
      <xdr:row>60</xdr:row>
      <xdr:rowOff>152082</xdr:rowOff>
    </xdr:to>
    <xdr:cxnSp macro="">
      <xdr:nvCxnSpPr>
        <xdr:cNvPr id="129" name="直線コネクタ 128"/>
        <xdr:cNvCxnSpPr/>
      </xdr:nvCxnSpPr>
      <xdr:spPr>
        <a:xfrm flipV="1">
          <a:off x="3225800" y="10300335"/>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152082</xdr:rowOff>
    </xdr:from>
    <xdr:to>
      <xdr:col>4</xdr:col>
      <xdr:colOff>482600</xdr:colOff>
      <xdr:row>60</xdr:row>
      <xdr:rowOff>152082</xdr:rowOff>
    </xdr:to>
    <xdr:cxnSp macro="">
      <xdr:nvCxnSpPr>
        <xdr:cNvPr id="132" name="直線コネクタ 131"/>
        <xdr:cNvCxnSpPr/>
      </xdr:nvCxnSpPr>
      <xdr:spPr>
        <a:xfrm>
          <a:off x="2336800" y="10439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140018</xdr:rowOff>
    </xdr:from>
    <xdr:to>
      <xdr:col>3</xdr:col>
      <xdr:colOff>279400</xdr:colOff>
      <xdr:row>60</xdr:row>
      <xdr:rowOff>152082</xdr:rowOff>
    </xdr:to>
    <xdr:cxnSp macro="">
      <xdr:nvCxnSpPr>
        <xdr:cNvPr id="135" name="直線コネクタ 134"/>
        <xdr:cNvCxnSpPr/>
      </xdr:nvCxnSpPr>
      <xdr:spPr>
        <a:xfrm>
          <a:off x="1447800" y="104270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45" name="円/楕円 144"/>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85107</xdr:rowOff>
    </xdr:from>
    <xdr:ext cx="762000" cy="259045"/>
    <xdr:sp macro="" textlink="">
      <xdr:nvSpPr>
        <xdr:cNvPr id="146"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133985</xdr:rowOff>
    </xdr:from>
    <xdr:to>
      <xdr:col>6</xdr:col>
      <xdr:colOff>50800</xdr:colOff>
      <xdr:row>60</xdr:row>
      <xdr:rowOff>64135</xdr:rowOff>
    </xdr:to>
    <xdr:sp macro="" textlink="">
      <xdr:nvSpPr>
        <xdr:cNvPr id="147" name="円/楕円 146"/>
        <xdr:cNvSpPr/>
      </xdr:nvSpPr>
      <xdr:spPr>
        <a:xfrm>
          <a:off x="4064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74312</xdr:rowOff>
    </xdr:from>
    <xdr:ext cx="736600" cy="259045"/>
    <xdr:sp macro="" textlink="">
      <xdr:nvSpPr>
        <xdr:cNvPr id="148" name="テキスト ボックス 147"/>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101282</xdr:rowOff>
    </xdr:from>
    <xdr:to>
      <xdr:col>4</xdr:col>
      <xdr:colOff>533400</xdr:colOff>
      <xdr:row>61</xdr:row>
      <xdr:rowOff>31432</xdr:rowOff>
    </xdr:to>
    <xdr:sp macro="" textlink="">
      <xdr:nvSpPr>
        <xdr:cNvPr id="149" name="円/楕円 148"/>
        <xdr:cNvSpPr/>
      </xdr:nvSpPr>
      <xdr:spPr>
        <a:xfrm>
          <a:off x="3175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41609</xdr:rowOff>
    </xdr:from>
    <xdr:ext cx="762000" cy="259045"/>
    <xdr:sp macro="" textlink="">
      <xdr:nvSpPr>
        <xdr:cNvPr id="150" name="テキスト ボックス 149"/>
        <xdr:cNvSpPr txBox="1"/>
      </xdr:nvSpPr>
      <xdr:spPr>
        <a:xfrm>
          <a:off x="2844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101282</xdr:rowOff>
    </xdr:from>
    <xdr:to>
      <xdr:col>3</xdr:col>
      <xdr:colOff>330200</xdr:colOff>
      <xdr:row>61</xdr:row>
      <xdr:rowOff>31432</xdr:rowOff>
    </xdr:to>
    <xdr:sp macro="" textlink="">
      <xdr:nvSpPr>
        <xdr:cNvPr id="151" name="円/楕円 150"/>
        <xdr:cNvSpPr/>
      </xdr:nvSpPr>
      <xdr:spPr>
        <a:xfrm>
          <a:off x="2286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41609</xdr:rowOff>
    </xdr:from>
    <xdr:ext cx="762000" cy="259045"/>
    <xdr:sp macro="" textlink="">
      <xdr:nvSpPr>
        <xdr:cNvPr id="152" name="テキスト ボックス 151"/>
        <xdr:cNvSpPr txBox="1"/>
      </xdr:nvSpPr>
      <xdr:spPr>
        <a:xfrm>
          <a:off x="1955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89218</xdr:rowOff>
    </xdr:from>
    <xdr:to>
      <xdr:col>2</xdr:col>
      <xdr:colOff>127000</xdr:colOff>
      <xdr:row>61</xdr:row>
      <xdr:rowOff>19368</xdr:rowOff>
    </xdr:to>
    <xdr:sp macro="" textlink="">
      <xdr:nvSpPr>
        <xdr:cNvPr id="153" name="円/楕円 152"/>
        <xdr:cNvSpPr/>
      </xdr:nvSpPr>
      <xdr:spPr>
        <a:xfrm>
          <a:off x="1397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29545</xdr:rowOff>
    </xdr:from>
    <xdr:ext cx="762000" cy="259045"/>
    <xdr:sp macro="" textlink="">
      <xdr:nvSpPr>
        <xdr:cNvPr id="154" name="テキスト ボックス 153"/>
        <xdr:cNvSpPr txBox="1"/>
      </xdr:nvSpPr>
      <xdr:spPr>
        <a:xfrm>
          <a:off x="1066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[156,406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4,769</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％）上回っている。「にかほ市行財政改革大綱」に基づいた定員管理により</a:t>
          </a:r>
          <a:r>
            <a:rPr lang="ja-JP" altLang="en-US" sz="1100" b="0" i="0" baseline="0">
              <a:solidFill>
                <a:schemeClr val="dk1"/>
              </a:solidFill>
              <a:effectLst/>
              <a:latin typeface="+mn-lt"/>
              <a:ea typeface="+mn-ea"/>
              <a:cs typeface="+mn-cs"/>
            </a:rPr>
            <a:t>人件費、物件費ともに減少している</a:t>
          </a:r>
          <a:r>
            <a:rPr lang="ja-JP" altLang="ja-JP" sz="1100" b="0" i="0" baseline="0">
              <a:solidFill>
                <a:schemeClr val="dk1"/>
              </a:solidFill>
              <a:effectLst/>
              <a:latin typeface="+mn-lt"/>
              <a:ea typeface="+mn-ea"/>
              <a:cs typeface="+mn-cs"/>
            </a:rPr>
            <a:t>。雇用対策事業（緊急雇用創出臨時対策基金事業）</a:t>
          </a:r>
          <a:r>
            <a:rPr lang="ja-JP" altLang="en-US" sz="1100" b="0" i="0" baseline="0">
              <a:solidFill>
                <a:schemeClr val="dk1"/>
              </a:solidFill>
              <a:effectLst/>
              <a:latin typeface="+mn-lt"/>
              <a:ea typeface="+mn-ea"/>
              <a:cs typeface="+mn-cs"/>
            </a:rPr>
            <a:t>の大幅な減少が</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減少の</a:t>
          </a:r>
          <a:r>
            <a:rPr lang="ja-JP" altLang="ja-JP" sz="1100" b="0" i="0" baseline="0">
              <a:solidFill>
                <a:schemeClr val="dk1"/>
              </a:solidFill>
              <a:effectLst/>
              <a:latin typeface="+mn-lt"/>
              <a:ea typeface="+mn-ea"/>
              <a:cs typeface="+mn-cs"/>
            </a:rPr>
            <a:t>主な要因で</a:t>
          </a:r>
          <a:r>
            <a:rPr lang="ja-JP" altLang="en-US" sz="1100" b="0" i="0" baseline="0">
              <a:solidFill>
                <a:schemeClr val="dk1"/>
              </a:solidFill>
              <a:effectLst/>
              <a:latin typeface="+mn-lt"/>
              <a:ea typeface="+mn-ea"/>
              <a:cs typeface="+mn-cs"/>
            </a:rPr>
            <a:t>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同大綱に基づいた行政経費の削減、「公共施設総合管理計画」の平成２８年度での策定を想定し、施設改修、事務事業の見直し等の取り組みによる経費削減に努める。</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endParaRPr lang="ja-JP" altLang="ja-JP" sz="1400">
            <a:solidFill>
              <a:srgbClr val="FF0000"/>
            </a:solidFill>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140063</xdr:rowOff>
    </xdr:from>
    <xdr:to>
      <xdr:col>7</xdr:col>
      <xdr:colOff>152400</xdr:colOff>
      <xdr:row>82</xdr:row>
      <xdr:rowOff>8700</xdr:rowOff>
    </xdr:to>
    <xdr:cxnSp macro="">
      <xdr:nvCxnSpPr>
        <xdr:cNvPr id="189" name="直線コネクタ 188"/>
        <xdr:cNvCxnSpPr/>
      </xdr:nvCxnSpPr>
      <xdr:spPr>
        <a:xfrm flipV="1">
          <a:off x="4114800" y="14027513"/>
          <a:ext cx="838200" cy="4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152639</xdr:rowOff>
    </xdr:from>
    <xdr:to>
      <xdr:col>6</xdr:col>
      <xdr:colOff>0</xdr:colOff>
      <xdr:row>82</xdr:row>
      <xdr:rowOff>8700</xdr:rowOff>
    </xdr:to>
    <xdr:cxnSp macro="">
      <xdr:nvCxnSpPr>
        <xdr:cNvPr id="192" name="直線コネクタ 191"/>
        <xdr:cNvCxnSpPr/>
      </xdr:nvCxnSpPr>
      <xdr:spPr>
        <a:xfrm>
          <a:off x="3225800" y="14040089"/>
          <a:ext cx="889000" cy="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152639</xdr:rowOff>
    </xdr:from>
    <xdr:to>
      <xdr:col>4</xdr:col>
      <xdr:colOff>482600</xdr:colOff>
      <xdr:row>82</xdr:row>
      <xdr:rowOff>3818</xdr:rowOff>
    </xdr:to>
    <xdr:cxnSp macro="">
      <xdr:nvCxnSpPr>
        <xdr:cNvPr id="195" name="直線コネクタ 194"/>
        <xdr:cNvCxnSpPr/>
      </xdr:nvCxnSpPr>
      <xdr:spPr>
        <a:xfrm flipV="1">
          <a:off x="2336800" y="14040089"/>
          <a:ext cx="889000" cy="2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162105</xdr:rowOff>
    </xdr:from>
    <xdr:to>
      <xdr:col>3</xdr:col>
      <xdr:colOff>279400</xdr:colOff>
      <xdr:row>82</xdr:row>
      <xdr:rowOff>3818</xdr:rowOff>
    </xdr:to>
    <xdr:cxnSp macro="">
      <xdr:nvCxnSpPr>
        <xdr:cNvPr id="198" name="直線コネクタ 197"/>
        <xdr:cNvCxnSpPr/>
      </xdr:nvCxnSpPr>
      <xdr:spPr>
        <a:xfrm>
          <a:off x="1447800" y="14049555"/>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89263</xdr:rowOff>
    </xdr:from>
    <xdr:to>
      <xdr:col>7</xdr:col>
      <xdr:colOff>203200</xdr:colOff>
      <xdr:row>82</xdr:row>
      <xdr:rowOff>19413</xdr:rowOff>
    </xdr:to>
    <xdr:sp macro="" textlink="">
      <xdr:nvSpPr>
        <xdr:cNvPr id="208" name="円/楕円 207"/>
        <xdr:cNvSpPr/>
      </xdr:nvSpPr>
      <xdr:spPr>
        <a:xfrm>
          <a:off x="4902200" y="1397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61340</xdr:rowOff>
    </xdr:from>
    <xdr:ext cx="762000" cy="259045"/>
    <xdr:sp macro="" textlink="">
      <xdr:nvSpPr>
        <xdr:cNvPr id="209" name="人件費・物件費等の状況該当値テキスト"/>
        <xdr:cNvSpPr txBox="1"/>
      </xdr:nvSpPr>
      <xdr:spPr>
        <a:xfrm>
          <a:off x="5041900" y="1394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156,406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129350</xdr:rowOff>
    </xdr:from>
    <xdr:to>
      <xdr:col>6</xdr:col>
      <xdr:colOff>50800</xdr:colOff>
      <xdr:row>82</xdr:row>
      <xdr:rowOff>59500</xdr:rowOff>
    </xdr:to>
    <xdr:sp macro="" textlink="">
      <xdr:nvSpPr>
        <xdr:cNvPr id="210" name="円/楕円 209"/>
        <xdr:cNvSpPr/>
      </xdr:nvSpPr>
      <xdr:spPr>
        <a:xfrm>
          <a:off x="4064000" y="140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44277</xdr:rowOff>
    </xdr:from>
    <xdr:ext cx="736600" cy="259045"/>
    <xdr:sp macro="" textlink="">
      <xdr:nvSpPr>
        <xdr:cNvPr id="211" name="テキスト ボックス 210"/>
        <xdr:cNvSpPr txBox="1"/>
      </xdr:nvSpPr>
      <xdr:spPr>
        <a:xfrm>
          <a:off x="3733800" y="141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166,374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101839</xdr:rowOff>
    </xdr:from>
    <xdr:to>
      <xdr:col>4</xdr:col>
      <xdr:colOff>533400</xdr:colOff>
      <xdr:row>82</xdr:row>
      <xdr:rowOff>31989</xdr:rowOff>
    </xdr:to>
    <xdr:sp macro="" textlink="">
      <xdr:nvSpPr>
        <xdr:cNvPr id="212" name="円/楕円 211"/>
        <xdr:cNvSpPr/>
      </xdr:nvSpPr>
      <xdr:spPr>
        <a:xfrm>
          <a:off x="3175000" y="1398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16766</xdr:rowOff>
    </xdr:from>
    <xdr:ext cx="762000" cy="259045"/>
    <xdr:sp macro="" textlink="">
      <xdr:nvSpPr>
        <xdr:cNvPr id="213" name="テキスト ボックス 212"/>
        <xdr:cNvSpPr txBox="1"/>
      </xdr:nvSpPr>
      <xdr:spPr>
        <a:xfrm>
          <a:off x="2844800" y="1407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124468</xdr:rowOff>
    </xdr:from>
    <xdr:to>
      <xdr:col>3</xdr:col>
      <xdr:colOff>330200</xdr:colOff>
      <xdr:row>82</xdr:row>
      <xdr:rowOff>54618</xdr:rowOff>
    </xdr:to>
    <xdr:sp macro="" textlink="">
      <xdr:nvSpPr>
        <xdr:cNvPr id="214" name="円/楕円 213"/>
        <xdr:cNvSpPr/>
      </xdr:nvSpPr>
      <xdr:spPr>
        <a:xfrm>
          <a:off x="2286000" y="140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39395</xdr:rowOff>
    </xdr:from>
    <xdr:ext cx="762000" cy="259045"/>
    <xdr:sp macro="" textlink="">
      <xdr:nvSpPr>
        <xdr:cNvPr id="215" name="テキスト ボックス 214"/>
        <xdr:cNvSpPr txBox="1"/>
      </xdr:nvSpPr>
      <xdr:spPr>
        <a:xfrm>
          <a:off x="1955800" y="1409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111305</xdr:rowOff>
    </xdr:from>
    <xdr:to>
      <xdr:col>2</xdr:col>
      <xdr:colOff>127000</xdr:colOff>
      <xdr:row>82</xdr:row>
      <xdr:rowOff>41455</xdr:rowOff>
    </xdr:to>
    <xdr:sp macro="" textlink="">
      <xdr:nvSpPr>
        <xdr:cNvPr id="216" name="円/楕円 215"/>
        <xdr:cNvSpPr/>
      </xdr:nvSpPr>
      <xdr:spPr>
        <a:xfrm>
          <a:off x="1397000" y="139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26232</xdr:rowOff>
    </xdr:from>
    <xdr:ext cx="762000" cy="259045"/>
    <xdr:sp macro="" textlink="">
      <xdr:nvSpPr>
        <xdr:cNvPr id="217" name="テキスト ボックス 216"/>
        <xdr:cNvSpPr txBox="1"/>
      </xdr:nvSpPr>
      <xdr:spPr>
        <a:xfrm>
          <a:off x="1066800" y="140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ポイント、全国市平均より</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ポイント下回っている。平成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年度の国家公務員の時限的な給与改定特例法による措置が終了したことにより、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年度以前の低水準に戻っている。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年度は上記措置による地方への削減要請に応じなかった形であるが、以前から自主削減努力</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しており、低水準であることからの対応である。</a:t>
          </a:r>
          <a:endParaRPr lang="ja-JP" altLang="ja-JP" sz="1400">
            <a:effectLst/>
          </a:endParaRPr>
        </a:p>
        <a:p>
          <a:r>
            <a:rPr kumimoji="1" lang="ja-JP" altLang="ja-JP" sz="1100">
              <a:solidFill>
                <a:schemeClr val="dk1"/>
              </a:solidFill>
              <a:effectLst/>
              <a:latin typeface="+mn-lt"/>
              <a:ea typeface="+mn-ea"/>
              <a:cs typeface="+mn-cs"/>
            </a:rPr>
            <a:t>　今後も、国や他団体の動向を考慮した上で、本市の実情に合った給与水準となるよう適正化に努める。</a:t>
          </a:r>
          <a:endParaRPr kumimoji="1" lang="en-US" altLang="ja-JP" sz="110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81</xdr:row>
      <xdr:rowOff>85573</xdr:rowOff>
    </xdr:to>
    <xdr:cxnSp macro="">
      <xdr:nvCxnSpPr>
        <xdr:cNvPr id="253" name="直線コネクタ 252"/>
        <xdr:cNvCxnSpPr/>
      </xdr:nvCxnSpPr>
      <xdr:spPr>
        <a:xfrm flipV="1">
          <a:off x="16179800" y="1391557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85573</xdr:rowOff>
    </xdr:from>
    <xdr:to>
      <xdr:col>23</xdr:col>
      <xdr:colOff>406400</xdr:colOff>
      <xdr:row>86</xdr:row>
      <xdr:rowOff>113091</xdr:rowOff>
    </xdr:to>
    <xdr:cxnSp macro="">
      <xdr:nvCxnSpPr>
        <xdr:cNvPr id="256" name="直線コネクタ 255"/>
        <xdr:cNvCxnSpPr/>
      </xdr:nvCxnSpPr>
      <xdr:spPr>
        <a:xfrm flipV="1">
          <a:off x="15290800" y="13973023"/>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113091</xdr:rowOff>
    </xdr:from>
    <xdr:to>
      <xdr:col>22</xdr:col>
      <xdr:colOff>203200</xdr:colOff>
      <xdr:row>87</xdr:row>
      <xdr:rowOff>33564</xdr:rowOff>
    </xdr:to>
    <xdr:cxnSp macro="">
      <xdr:nvCxnSpPr>
        <xdr:cNvPr id="259" name="直線コネクタ 258"/>
        <xdr:cNvCxnSpPr/>
      </xdr:nvCxnSpPr>
      <xdr:spPr>
        <a:xfrm flipV="1">
          <a:off x="14401800" y="148577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40518</xdr:rowOff>
    </xdr:from>
    <xdr:to>
      <xdr:col>21</xdr:col>
      <xdr:colOff>0</xdr:colOff>
      <xdr:row>87</xdr:row>
      <xdr:rowOff>33564</xdr:rowOff>
    </xdr:to>
    <xdr:cxnSp macro="">
      <xdr:nvCxnSpPr>
        <xdr:cNvPr id="262" name="直線コネクタ 261"/>
        <xdr:cNvCxnSpPr/>
      </xdr:nvCxnSpPr>
      <xdr:spPr>
        <a:xfrm>
          <a:off x="13512800" y="14099418"/>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72" name="円/楕円 271"/>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70048</xdr:rowOff>
    </xdr:from>
    <xdr:ext cx="762000" cy="259045"/>
    <xdr:sp macro="" textlink="">
      <xdr:nvSpPr>
        <xdr:cNvPr id="273"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34773</xdr:rowOff>
    </xdr:from>
    <xdr:to>
      <xdr:col>23</xdr:col>
      <xdr:colOff>457200</xdr:colOff>
      <xdr:row>81</xdr:row>
      <xdr:rowOff>136373</xdr:rowOff>
    </xdr:to>
    <xdr:sp macro="" textlink="">
      <xdr:nvSpPr>
        <xdr:cNvPr id="274" name="円/楕円 273"/>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146550</xdr:rowOff>
    </xdr:from>
    <xdr:ext cx="736600" cy="259045"/>
    <xdr:sp macro="" textlink="">
      <xdr:nvSpPr>
        <xdr:cNvPr id="275" name="テキスト ボックス 274"/>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62291</xdr:rowOff>
    </xdr:from>
    <xdr:to>
      <xdr:col>22</xdr:col>
      <xdr:colOff>254000</xdr:colOff>
      <xdr:row>86</xdr:row>
      <xdr:rowOff>163891</xdr:rowOff>
    </xdr:to>
    <xdr:sp macro="" textlink="">
      <xdr:nvSpPr>
        <xdr:cNvPr id="276" name="円/楕円 275"/>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2618</xdr:rowOff>
    </xdr:from>
    <xdr:ext cx="762000" cy="259045"/>
    <xdr:sp macro="" textlink="">
      <xdr:nvSpPr>
        <xdr:cNvPr id="277" name="テキスト ボックス 27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154214</xdr:rowOff>
    </xdr:from>
    <xdr:to>
      <xdr:col>21</xdr:col>
      <xdr:colOff>50800</xdr:colOff>
      <xdr:row>87</xdr:row>
      <xdr:rowOff>84364</xdr:rowOff>
    </xdr:to>
    <xdr:sp macro="" textlink="">
      <xdr:nvSpPr>
        <xdr:cNvPr id="278" name="円/楕円 277"/>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94541</xdr:rowOff>
    </xdr:from>
    <xdr:ext cx="762000" cy="259045"/>
    <xdr:sp macro="" textlink="">
      <xdr:nvSpPr>
        <xdr:cNvPr id="279" name="テキスト ボックス 278"/>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161168</xdr:rowOff>
    </xdr:from>
    <xdr:to>
      <xdr:col>19</xdr:col>
      <xdr:colOff>533400</xdr:colOff>
      <xdr:row>82</xdr:row>
      <xdr:rowOff>91318</xdr:rowOff>
    </xdr:to>
    <xdr:sp macro="" textlink="">
      <xdr:nvSpPr>
        <xdr:cNvPr id="280" name="円/楕円 279"/>
        <xdr:cNvSpPr/>
      </xdr:nvSpPr>
      <xdr:spPr>
        <a:xfrm>
          <a:off x="13462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101495</xdr:rowOff>
    </xdr:from>
    <xdr:ext cx="762000" cy="259045"/>
    <xdr:sp macro="" textlink="">
      <xdr:nvSpPr>
        <xdr:cNvPr id="281" name="テキスト ボックス 280"/>
        <xdr:cNvSpPr txBox="1"/>
      </xdr:nvSpPr>
      <xdr:spPr>
        <a:xfrm>
          <a:off x="13131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人上回っ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「にかほ市行財政改革大綱」に基づき、</a:t>
          </a:r>
          <a:r>
            <a:rPr kumimoji="1" lang="ja-JP" altLang="en-US" sz="1100">
              <a:solidFill>
                <a:schemeClr val="dk1"/>
              </a:solidFill>
              <a:effectLst/>
              <a:latin typeface="+mn-lt"/>
              <a:ea typeface="+mn-ea"/>
              <a:cs typeface="+mn-cs"/>
            </a:rPr>
            <a:t>新規採用者数</a:t>
          </a:r>
          <a:r>
            <a:rPr kumimoji="1" lang="ja-JP" altLang="ja-JP" sz="1100">
              <a:solidFill>
                <a:schemeClr val="dk1"/>
              </a:solidFill>
              <a:effectLst/>
              <a:latin typeface="+mn-lt"/>
              <a:ea typeface="+mn-ea"/>
              <a:cs typeface="+mn-cs"/>
            </a:rPr>
            <a:t>を退職者数以下としている</a:t>
          </a:r>
          <a:r>
            <a:rPr kumimoji="1" lang="ja-JP" altLang="en-US" sz="1100">
              <a:solidFill>
                <a:schemeClr val="dk1"/>
              </a:solidFill>
              <a:effectLst/>
              <a:latin typeface="+mn-lt"/>
              <a:ea typeface="+mn-ea"/>
              <a:cs typeface="+mn-cs"/>
            </a:rPr>
            <a:t>が、人口減少（前年度比</a:t>
          </a:r>
          <a:r>
            <a:rPr kumimoji="1" lang="en-US" altLang="ja-JP" sz="1100">
              <a:solidFill>
                <a:schemeClr val="dk1"/>
              </a:solidFill>
              <a:effectLst/>
              <a:latin typeface="+mn-lt"/>
              <a:ea typeface="+mn-ea"/>
              <a:cs typeface="+mn-cs"/>
            </a:rPr>
            <a:t>545</a:t>
          </a:r>
          <a:r>
            <a:rPr kumimoji="1" lang="ja-JP" altLang="en-US" sz="1100">
              <a:solidFill>
                <a:schemeClr val="dk1"/>
              </a:solidFill>
              <a:effectLst/>
              <a:latin typeface="+mn-lt"/>
              <a:ea typeface="+mn-ea"/>
              <a:cs typeface="+mn-cs"/>
            </a:rPr>
            <a:t>人減）が人口千人当たり職員数を引き上げた</a:t>
          </a:r>
          <a:r>
            <a:rPr kumimoji="1" lang="ja-JP" altLang="ja-JP" sz="1100">
              <a:solidFill>
                <a:schemeClr val="dk1"/>
              </a:solidFill>
              <a:effectLst/>
              <a:latin typeface="+mn-lt"/>
              <a:ea typeface="+mn-ea"/>
              <a:cs typeface="+mn-cs"/>
            </a:rPr>
            <a:t>要因と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引き続き同大綱に基づき、年齢構成のバランスに配慮しながら、職員数の適正化に努める。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solidFill>
              <a:srgbClr val="FF0000"/>
            </a:solidFill>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66040</xdr:rowOff>
    </xdr:from>
    <xdr:to>
      <xdr:col>24</xdr:col>
      <xdr:colOff>558800</xdr:colOff>
      <xdr:row>63</xdr:row>
      <xdr:rowOff>109775</xdr:rowOff>
    </xdr:to>
    <xdr:cxnSp macro="">
      <xdr:nvCxnSpPr>
        <xdr:cNvPr id="320" name="直線コネクタ 319"/>
        <xdr:cNvCxnSpPr/>
      </xdr:nvCxnSpPr>
      <xdr:spPr>
        <a:xfrm>
          <a:off x="16179800" y="10867390"/>
          <a:ext cx="838200" cy="4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66040</xdr:rowOff>
    </xdr:from>
    <xdr:to>
      <xdr:col>23</xdr:col>
      <xdr:colOff>406400</xdr:colOff>
      <xdr:row>63</xdr:row>
      <xdr:rowOff>79613</xdr:rowOff>
    </xdr:to>
    <xdr:cxnSp macro="">
      <xdr:nvCxnSpPr>
        <xdr:cNvPr id="323" name="直線コネクタ 322"/>
        <xdr:cNvCxnSpPr/>
      </xdr:nvCxnSpPr>
      <xdr:spPr>
        <a:xfrm flipV="1">
          <a:off x="15290800" y="10867390"/>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79613</xdr:rowOff>
    </xdr:from>
    <xdr:to>
      <xdr:col>22</xdr:col>
      <xdr:colOff>203200</xdr:colOff>
      <xdr:row>63</xdr:row>
      <xdr:rowOff>112792</xdr:rowOff>
    </xdr:to>
    <xdr:cxnSp macro="">
      <xdr:nvCxnSpPr>
        <xdr:cNvPr id="326" name="直線コネクタ 325"/>
        <xdr:cNvCxnSpPr/>
      </xdr:nvCxnSpPr>
      <xdr:spPr>
        <a:xfrm flipV="1">
          <a:off x="14401800" y="10880963"/>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106759</xdr:rowOff>
    </xdr:from>
    <xdr:to>
      <xdr:col>21</xdr:col>
      <xdr:colOff>0</xdr:colOff>
      <xdr:row>63</xdr:row>
      <xdr:rowOff>112792</xdr:rowOff>
    </xdr:to>
    <xdr:cxnSp macro="">
      <xdr:nvCxnSpPr>
        <xdr:cNvPr id="329" name="直線コネクタ 328"/>
        <xdr:cNvCxnSpPr/>
      </xdr:nvCxnSpPr>
      <xdr:spPr>
        <a:xfrm>
          <a:off x="13512800" y="1090810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58975</xdr:rowOff>
    </xdr:from>
    <xdr:to>
      <xdr:col>24</xdr:col>
      <xdr:colOff>609600</xdr:colOff>
      <xdr:row>63</xdr:row>
      <xdr:rowOff>160575</xdr:rowOff>
    </xdr:to>
    <xdr:sp macro="" textlink="">
      <xdr:nvSpPr>
        <xdr:cNvPr id="339" name="円/楕円 338"/>
        <xdr:cNvSpPr/>
      </xdr:nvSpPr>
      <xdr:spPr>
        <a:xfrm>
          <a:off x="16967200" y="10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31052</xdr:rowOff>
    </xdr:from>
    <xdr:ext cx="762000" cy="259045"/>
    <xdr:sp macro="" textlink="">
      <xdr:nvSpPr>
        <xdr:cNvPr id="340" name="定員管理の状況該当値テキスト"/>
        <xdr:cNvSpPr txBox="1"/>
      </xdr:nvSpPr>
      <xdr:spPr>
        <a:xfrm>
          <a:off x="17106900" y="108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15240</xdr:rowOff>
    </xdr:from>
    <xdr:to>
      <xdr:col>23</xdr:col>
      <xdr:colOff>457200</xdr:colOff>
      <xdr:row>63</xdr:row>
      <xdr:rowOff>116840</xdr:rowOff>
    </xdr:to>
    <xdr:sp macro="" textlink="">
      <xdr:nvSpPr>
        <xdr:cNvPr id="341" name="円/楕円 340"/>
        <xdr:cNvSpPr/>
      </xdr:nvSpPr>
      <xdr:spPr>
        <a:xfrm>
          <a:off x="16129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101617</xdr:rowOff>
    </xdr:from>
    <xdr:ext cx="736600" cy="259045"/>
    <xdr:sp macro="" textlink="">
      <xdr:nvSpPr>
        <xdr:cNvPr id="342" name="テキスト ボックス 341"/>
        <xdr:cNvSpPr txBox="1"/>
      </xdr:nvSpPr>
      <xdr:spPr>
        <a:xfrm>
          <a:off x="15798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28813</xdr:rowOff>
    </xdr:from>
    <xdr:to>
      <xdr:col>22</xdr:col>
      <xdr:colOff>254000</xdr:colOff>
      <xdr:row>63</xdr:row>
      <xdr:rowOff>130413</xdr:rowOff>
    </xdr:to>
    <xdr:sp macro="" textlink="">
      <xdr:nvSpPr>
        <xdr:cNvPr id="343" name="円/楕円 342"/>
        <xdr:cNvSpPr/>
      </xdr:nvSpPr>
      <xdr:spPr>
        <a:xfrm>
          <a:off x="15240000" y="108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115190</xdr:rowOff>
    </xdr:from>
    <xdr:ext cx="762000" cy="259045"/>
    <xdr:sp macro="" textlink="">
      <xdr:nvSpPr>
        <xdr:cNvPr id="344" name="テキスト ボックス 343"/>
        <xdr:cNvSpPr txBox="1"/>
      </xdr:nvSpPr>
      <xdr:spPr>
        <a:xfrm>
          <a:off x="14909800" y="1091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61992</xdr:rowOff>
    </xdr:from>
    <xdr:to>
      <xdr:col>21</xdr:col>
      <xdr:colOff>50800</xdr:colOff>
      <xdr:row>63</xdr:row>
      <xdr:rowOff>163592</xdr:rowOff>
    </xdr:to>
    <xdr:sp macro="" textlink="">
      <xdr:nvSpPr>
        <xdr:cNvPr id="345" name="円/楕円 344"/>
        <xdr:cNvSpPr/>
      </xdr:nvSpPr>
      <xdr:spPr>
        <a:xfrm>
          <a:off x="14351000" y="108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148369</xdr:rowOff>
    </xdr:from>
    <xdr:ext cx="762000" cy="259045"/>
    <xdr:sp macro="" textlink="">
      <xdr:nvSpPr>
        <xdr:cNvPr id="346" name="テキスト ボックス 345"/>
        <xdr:cNvSpPr txBox="1"/>
      </xdr:nvSpPr>
      <xdr:spPr>
        <a:xfrm>
          <a:off x="14020800" y="1094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55959</xdr:rowOff>
    </xdr:from>
    <xdr:to>
      <xdr:col>19</xdr:col>
      <xdr:colOff>533400</xdr:colOff>
      <xdr:row>63</xdr:row>
      <xdr:rowOff>157559</xdr:rowOff>
    </xdr:to>
    <xdr:sp macro="" textlink="">
      <xdr:nvSpPr>
        <xdr:cNvPr id="347" name="円/楕円 346"/>
        <xdr:cNvSpPr/>
      </xdr:nvSpPr>
      <xdr:spPr>
        <a:xfrm>
          <a:off x="13462000" y="108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142336</xdr:rowOff>
    </xdr:from>
    <xdr:ext cx="762000" cy="259045"/>
    <xdr:sp macro="" textlink="">
      <xdr:nvSpPr>
        <xdr:cNvPr id="348" name="テキスト ボックス 347"/>
        <xdr:cNvSpPr txBox="1"/>
      </xdr:nvSpPr>
      <xdr:spPr>
        <a:xfrm>
          <a:off x="13131800" y="1094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全国平均を</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ポイント上回っているが、類似団体平均を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ポイント下回り、前年度からは</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ポイント改善している。事業規模の適正化と市債発行の精査、平成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年度から実施している任意繰上償還</a:t>
          </a:r>
          <a:r>
            <a:rPr lang="ja-JP" altLang="en-US" sz="1100" b="0" i="0" baseline="0">
              <a:solidFill>
                <a:schemeClr val="dk1"/>
              </a:solidFill>
              <a:effectLst/>
              <a:latin typeface="+mn-lt"/>
              <a:ea typeface="+mn-ea"/>
              <a:cs typeface="+mn-cs"/>
            </a:rPr>
            <a:t>によるものと考えられる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引き続きこれらの取り組みを継続して公債費負担の健全化に努める。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41</xdr:row>
      <xdr:rowOff>19896</xdr:rowOff>
    </xdr:to>
    <xdr:cxnSp macro="">
      <xdr:nvCxnSpPr>
        <xdr:cNvPr id="382" name="直線コネクタ 381"/>
        <xdr:cNvCxnSpPr/>
      </xdr:nvCxnSpPr>
      <xdr:spPr>
        <a:xfrm flipV="1">
          <a:off x="16179800" y="696087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3"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19896</xdr:rowOff>
    </xdr:from>
    <xdr:to>
      <xdr:col>23</xdr:col>
      <xdr:colOff>406400</xdr:colOff>
      <xdr:row>41</xdr:row>
      <xdr:rowOff>148590</xdr:rowOff>
    </xdr:to>
    <xdr:cxnSp macro="">
      <xdr:nvCxnSpPr>
        <xdr:cNvPr id="385" name="直線コネクタ 384"/>
        <xdr:cNvCxnSpPr/>
      </xdr:nvCxnSpPr>
      <xdr:spPr>
        <a:xfrm flipV="1">
          <a:off x="15290800" y="70493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7" name="テキスト ボックス 38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154094</xdr:rowOff>
    </xdr:to>
    <xdr:cxnSp macro="">
      <xdr:nvCxnSpPr>
        <xdr:cNvPr id="388" name="直線コネクタ 387"/>
        <xdr:cNvCxnSpPr/>
      </xdr:nvCxnSpPr>
      <xdr:spPr>
        <a:xfrm flipV="1">
          <a:off x="14401800" y="717804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154094</xdr:rowOff>
    </xdr:from>
    <xdr:to>
      <xdr:col>21</xdr:col>
      <xdr:colOff>0</xdr:colOff>
      <xdr:row>43</xdr:row>
      <xdr:rowOff>119380</xdr:rowOff>
    </xdr:to>
    <xdr:cxnSp macro="">
      <xdr:nvCxnSpPr>
        <xdr:cNvPr id="391" name="直線コネクタ 390"/>
        <xdr:cNvCxnSpPr/>
      </xdr:nvCxnSpPr>
      <xdr:spPr>
        <a:xfrm flipV="1">
          <a:off x="13512800" y="735499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5" name="テキスト ボックス 39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401" name="円/楕円 400"/>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68597</xdr:rowOff>
    </xdr:from>
    <xdr:ext cx="762000" cy="259045"/>
    <xdr:sp macro="" textlink="">
      <xdr:nvSpPr>
        <xdr:cNvPr id="402"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140546</xdr:rowOff>
    </xdr:from>
    <xdr:to>
      <xdr:col>23</xdr:col>
      <xdr:colOff>457200</xdr:colOff>
      <xdr:row>41</xdr:row>
      <xdr:rowOff>70696</xdr:rowOff>
    </xdr:to>
    <xdr:sp macro="" textlink="">
      <xdr:nvSpPr>
        <xdr:cNvPr id="403" name="円/楕円 402"/>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80873</xdr:rowOff>
    </xdr:from>
    <xdr:ext cx="736600" cy="259045"/>
    <xdr:sp macro="" textlink="">
      <xdr:nvSpPr>
        <xdr:cNvPr id="404" name="テキスト ボックス 403"/>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405" name="円/楕円 404"/>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406" name="テキスト ボックス 40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103294</xdr:rowOff>
    </xdr:from>
    <xdr:to>
      <xdr:col>21</xdr:col>
      <xdr:colOff>50800</xdr:colOff>
      <xdr:row>43</xdr:row>
      <xdr:rowOff>33444</xdr:rowOff>
    </xdr:to>
    <xdr:sp macro="" textlink="">
      <xdr:nvSpPr>
        <xdr:cNvPr id="407" name="円/楕円 406"/>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18221</xdr:rowOff>
    </xdr:from>
    <xdr:ext cx="762000" cy="259045"/>
    <xdr:sp macro="" textlink="">
      <xdr:nvSpPr>
        <xdr:cNvPr id="408" name="テキスト ボックス 407"/>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9" name="円/楕円 408"/>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10" name="テキスト ボックス 409"/>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59.9</a:t>
          </a:r>
          <a:r>
            <a:rPr lang="ja-JP" altLang="ja-JP" sz="1100" b="0" i="0" baseline="0">
              <a:solidFill>
                <a:schemeClr val="dk1"/>
              </a:solidFill>
              <a:effectLst/>
              <a:latin typeface="+mn-lt"/>
              <a:ea typeface="+mn-ea"/>
              <a:cs typeface="+mn-cs"/>
            </a:rPr>
            <a:t>ポイント上回って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悪化した</a:t>
          </a:r>
          <a:r>
            <a:rPr lang="ja-JP" altLang="ja-JP" sz="1100" b="0" i="0" baseline="0">
              <a:solidFill>
                <a:schemeClr val="dk1"/>
              </a:solidFill>
              <a:effectLst/>
              <a:latin typeface="+mn-lt"/>
              <a:ea typeface="+mn-ea"/>
              <a:cs typeface="+mn-cs"/>
            </a:rPr>
            <a:t>。近年、中学校２校舎を建設しているため、地方債残高等が高めで推移していること、公共下水道整備事業が継続中で、公営企業債等繰入見込額が高めで推移していることなどから平均を上回っている。</a:t>
          </a:r>
          <a:endParaRPr lang="ja-JP" altLang="ja-JP" sz="1400">
            <a:effectLst/>
          </a:endParaRPr>
        </a:p>
        <a:p>
          <a:r>
            <a:rPr lang="ja-JP" altLang="ja-JP" sz="1100" b="0" i="0" baseline="0">
              <a:solidFill>
                <a:schemeClr val="dk1"/>
              </a:solidFill>
              <a:effectLst/>
              <a:latin typeface="+mn-lt"/>
              <a:ea typeface="+mn-ea"/>
              <a:cs typeface="+mn-cs"/>
            </a:rPr>
            <a:t>　事業規模の適正化と市債発行の精査、平成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年度から実施している任意繰上償還を継続すること、使用料金見直し等による公営企業経営の改善などにより、将来負担の軽減に努める。</a:t>
          </a:r>
          <a:endParaRPr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126704</xdr:rowOff>
    </xdr:from>
    <xdr:to>
      <xdr:col>24</xdr:col>
      <xdr:colOff>558800</xdr:colOff>
      <xdr:row>18</xdr:row>
      <xdr:rowOff>157268</xdr:rowOff>
    </xdr:to>
    <xdr:cxnSp macro="">
      <xdr:nvCxnSpPr>
        <xdr:cNvPr id="444" name="直線コネクタ 443"/>
        <xdr:cNvCxnSpPr/>
      </xdr:nvCxnSpPr>
      <xdr:spPr>
        <a:xfrm>
          <a:off x="16179800" y="3212804"/>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126704</xdr:rowOff>
    </xdr:from>
    <xdr:to>
      <xdr:col>23</xdr:col>
      <xdr:colOff>406400</xdr:colOff>
      <xdr:row>19</xdr:row>
      <xdr:rowOff>67056</xdr:rowOff>
    </xdr:to>
    <xdr:cxnSp macro="">
      <xdr:nvCxnSpPr>
        <xdr:cNvPr id="447" name="直線コネクタ 446"/>
        <xdr:cNvCxnSpPr/>
      </xdr:nvCxnSpPr>
      <xdr:spPr>
        <a:xfrm flipV="1">
          <a:off x="15290800" y="3212804"/>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67056</xdr:rowOff>
    </xdr:from>
    <xdr:to>
      <xdr:col>22</xdr:col>
      <xdr:colOff>203200</xdr:colOff>
      <xdr:row>20</xdr:row>
      <xdr:rowOff>17060</xdr:rowOff>
    </xdr:to>
    <xdr:cxnSp macro="">
      <xdr:nvCxnSpPr>
        <xdr:cNvPr id="450" name="直線コネクタ 449"/>
        <xdr:cNvCxnSpPr/>
      </xdr:nvCxnSpPr>
      <xdr:spPr>
        <a:xfrm flipV="1">
          <a:off x="14401800" y="3324606"/>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17060</xdr:rowOff>
    </xdr:from>
    <xdr:to>
      <xdr:col>21</xdr:col>
      <xdr:colOff>0</xdr:colOff>
      <xdr:row>20</xdr:row>
      <xdr:rowOff>123232</xdr:rowOff>
    </xdr:to>
    <xdr:cxnSp macro="">
      <xdr:nvCxnSpPr>
        <xdr:cNvPr id="453" name="直線コネクタ 452"/>
        <xdr:cNvCxnSpPr/>
      </xdr:nvCxnSpPr>
      <xdr:spPr>
        <a:xfrm flipV="1">
          <a:off x="13512800" y="34460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7" name="テキスト ボックス 456"/>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106468</xdr:rowOff>
    </xdr:from>
    <xdr:to>
      <xdr:col>24</xdr:col>
      <xdr:colOff>609600</xdr:colOff>
      <xdr:row>19</xdr:row>
      <xdr:rowOff>36618</xdr:rowOff>
    </xdr:to>
    <xdr:sp macro="" textlink="">
      <xdr:nvSpPr>
        <xdr:cNvPr id="463" name="円/楕円 462"/>
        <xdr:cNvSpPr/>
      </xdr:nvSpPr>
      <xdr:spPr>
        <a:xfrm>
          <a:off x="169672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78545</xdr:rowOff>
    </xdr:from>
    <xdr:ext cx="762000" cy="259045"/>
    <xdr:sp macro="" textlink="">
      <xdr:nvSpPr>
        <xdr:cNvPr id="464" name="将来負担の状況該当値テキスト"/>
        <xdr:cNvSpPr txBox="1"/>
      </xdr:nvSpPr>
      <xdr:spPr>
        <a:xfrm>
          <a:off x="17106900" y="316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75904</xdr:rowOff>
    </xdr:from>
    <xdr:to>
      <xdr:col>23</xdr:col>
      <xdr:colOff>457200</xdr:colOff>
      <xdr:row>19</xdr:row>
      <xdr:rowOff>6054</xdr:rowOff>
    </xdr:to>
    <xdr:sp macro="" textlink="">
      <xdr:nvSpPr>
        <xdr:cNvPr id="465" name="円/楕円 464"/>
        <xdr:cNvSpPr/>
      </xdr:nvSpPr>
      <xdr:spPr>
        <a:xfrm>
          <a:off x="16129000" y="31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162281</xdr:rowOff>
    </xdr:from>
    <xdr:ext cx="736600" cy="259045"/>
    <xdr:sp macro="" textlink="">
      <xdr:nvSpPr>
        <xdr:cNvPr id="466" name="テキスト ボックス 465"/>
        <xdr:cNvSpPr txBox="1"/>
      </xdr:nvSpPr>
      <xdr:spPr>
        <a:xfrm>
          <a:off x="15798800" y="3248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16256</xdr:rowOff>
    </xdr:from>
    <xdr:to>
      <xdr:col>22</xdr:col>
      <xdr:colOff>254000</xdr:colOff>
      <xdr:row>19</xdr:row>
      <xdr:rowOff>117856</xdr:rowOff>
    </xdr:to>
    <xdr:sp macro="" textlink="">
      <xdr:nvSpPr>
        <xdr:cNvPr id="467" name="円/楕円 466"/>
        <xdr:cNvSpPr/>
      </xdr:nvSpPr>
      <xdr:spPr>
        <a:xfrm>
          <a:off x="15240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102633</xdr:rowOff>
    </xdr:from>
    <xdr:ext cx="762000" cy="259045"/>
    <xdr:sp macro="" textlink="">
      <xdr:nvSpPr>
        <xdr:cNvPr id="468" name="テキスト ボックス 467"/>
        <xdr:cNvSpPr txBox="1"/>
      </xdr:nvSpPr>
      <xdr:spPr>
        <a:xfrm>
          <a:off x="14909800" y="33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137710</xdr:rowOff>
    </xdr:from>
    <xdr:to>
      <xdr:col>21</xdr:col>
      <xdr:colOff>50800</xdr:colOff>
      <xdr:row>20</xdr:row>
      <xdr:rowOff>67860</xdr:rowOff>
    </xdr:to>
    <xdr:sp macro="" textlink="">
      <xdr:nvSpPr>
        <xdr:cNvPr id="469" name="円/楕円 468"/>
        <xdr:cNvSpPr/>
      </xdr:nvSpPr>
      <xdr:spPr>
        <a:xfrm>
          <a:off x="14351000" y="33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52637</xdr:rowOff>
    </xdr:from>
    <xdr:ext cx="762000" cy="259045"/>
    <xdr:sp macro="" textlink="">
      <xdr:nvSpPr>
        <xdr:cNvPr id="470" name="テキスト ボックス 469"/>
        <xdr:cNvSpPr txBox="1"/>
      </xdr:nvSpPr>
      <xdr:spPr>
        <a:xfrm>
          <a:off x="14020800" y="348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72432</xdr:rowOff>
    </xdr:from>
    <xdr:to>
      <xdr:col>19</xdr:col>
      <xdr:colOff>533400</xdr:colOff>
      <xdr:row>21</xdr:row>
      <xdr:rowOff>2582</xdr:rowOff>
    </xdr:to>
    <xdr:sp macro="" textlink="">
      <xdr:nvSpPr>
        <xdr:cNvPr id="471" name="円/楕円 470"/>
        <xdr:cNvSpPr/>
      </xdr:nvSpPr>
      <xdr:spPr>
        <a:xfrm>
          <a:off x="13462000" y="35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158809</xdr:rowOff>
    </xdr:from>
    <xdr:ext cx="762000" cy="259045"/>
    <xdr:sp macro="" textlink="">
      <xdr:nvSpPr>
        <xdr:cNvPr id="472" name="テキスト ボックス 471"/>
        <xdr:cNvSpPr txBox="1"/>
      </xdr:nvSpPr>
      <xdr:spPr>
        <a:xfrm>
          <a:off x="13131800" y="35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26,455
26,395
241.13
14,490,904
14,183,999
214,564
9,280,046
18,019,040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前年度比でも</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「にかほ市行財政改革大綱」に基づいた一般職員数の減により職員給は減少</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税収の落ち込みや地方交付税の減収が大きかったことが増加要因である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今後も同大綱に基づき、年齢構成のバランスに配慮しながら、</a:t>
          </a:r>
          <a:r>
            <a:rPr kumimoji="1" lang="ja-JP" altLang="en-US" sz="1100">
              <a:solidFill>
                <a:schemeClr val="dk1"/>
              </a:solidFill>
              <a:effectLst/>
              <a:latin typeface="+mn-lt"/>
              <a:ea typeface="+mn-ea"/>
              <a:cs typeface="+mn-cs"/>
            </a:rPr>
            <a:t>新規採用は退職者数以下とし</a:t>
          </a:r>
          <a:r>
            <a:rPr kumimoji="1" lang="ja-JP" altLang="ja-JP" sz="1100">
              <a:solidFill>
                <a:schemeClr val="dk1"/>
              </a:solidFill>
              <a:effectLst/>
              <a:latin typeface="+mn-lt"/>
              <a:ea typeface="+mn-ea"/>
              <a:cs typeface="+mn-cs"/>
            </a:rPr>
            <a:t>、人件費の抑制に努める。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solidFill>
              <a:srgbClr val="FF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7257</xdr:rowOff>
    </xdr:from>
    <xdr:to>
      <xdr:col>7</xdr:col>
      <xdr:colOff>15875</xdr:colOff>
      <xdr:row>38</xdr:row>
      <xdr:rowOff>72572</xdr:rowOff>
    </xdr:to>
    <xdr:cxnSp macro="">
      <xdr:nvCxnSpPr>
        <xdr:cNvPr id="66" name="直線コネクタ 65"/>
        <xdr:cNvCxnSpPr/>
      </xdr:nvCxnSpPr>
      <xdr:spPr>
        <a:xfrm>
          <a:off x="3987800" y="6522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7257</xdr:rowOff>
    </xdr:from>
    <xdr:to>
      <xdr:col>5</xdr:col>
      <xdr:colOff>549275</xdr:colOff>
      <xdr:row>38</xdr:row>
      <xdr:rowOff>148772</xdr:rowOff>
    </xdr:to>
    <xdr:cxnSp macro="">
      <xdr:nvCxnSpPr>
        <xdr:cNvPr id="69" name="直線コネクタ 68"/>
        <xdr:cNvCxnSpPr/>
      </xdr:nvCxnSpPr>
      <xdr:spPr>
        <a:xfrm flipV="1">
          <a:off x="3098800" y="6522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148772</xdr:rowOff>
    </xdr:from>
    <xdr:to>
      <xdr:col>4</xdr:col>
      <xdr:colOff>346075</xdr:colOff>
      <xdr:row>38</xdr:row>
      <xdr:rowOff>159657</xdr:rowOff>
    </xdr:to>
    <xdr:cxnSp macro="">
      <xdr:nvCxnSpPr>
        <xdr:cNvPr id="72" name="直線コネクタ 71"/>
        <xdr:cNvCxnSpPr/>
      </xdr:nvCxnSpPr>
      <xdr:spPr>
        <a:xfrm flipV="1">
          <a:off x="2209800" y="6663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159657</xdr:rowOff>
    </xdr:from>
    <xdr:to>
      <xdr:col>3</xdr:col>
      <xdr:colOff>142875</xdr:colOff>
      <xdr:row>39</xdr:row>
      <xdr:rowOff>9978</xdr:rowOff>
    </xdr:to>
    <xdr:cxnSp macro="">
      <xdr:nvCxnSpPr>
        <xdr:cNvPr id="75" name="直線コネクタ 74"/>
        <xdr:cNvCxnSpPr/>
      </xdr:nvCxnSpPr>
      <xdr:spPr>
        <a:xfrm flipV="1">
          <a:off x="1320800" y="6674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21772</xdr:rowOff>
    </xdr:from>
    <xdr:to>
      <xdr:col>7</xdr:col>
      <xdr:colOff>66675</xdr:colOff>
      <xdr:row>38</xdr:row>
      <xdr:rowOff>123372</xdr:rowOff>
    </xdr:to>
    <xdr:sp macro="" textlink="">
      <xdr:nvSpPr>
        <xdr:cNvPr id="85" name="円/楕円 84"/>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165299</xdr:rowOff>
    </xdr:from>
    <xdr:ext cx="762000" cy="259045"/>
    <xdr:sp macro="" textlink="">
      <xdr:nvSpPr>
        <xdr:cNvPr id="86" name="人件費該当値テキスト"/>
        <xdr:cNvSpPr txBox="1"/>
      </xdr:nvSpPr>
      <xdr:spPr>
        <a:xfrm>
          <a:off x="4914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127907</xdr:rowOff>
    </xdr:from>
    <xdr:to>
      <xdr:col>5</xdr:col>
      <xdr:colOff>600075</xdr:colOff>
      <xdr:row>38</xdr:row>
      <xdr:rowOff>58057</xdr:rowOff>
    </xdr:to>
    <xdr:sp macro="" textlink="">
      <xdr:nvSpPr>
        <xdr:cNvPr id="87" name="円/楕円 86"/>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42834</xdr:rowOff>
    </xdr:from>
    <xdr:ext cx="736600" cy="259045"/>
    <xdr:sp macro="" textlink="">
      <xdr:nvSpPr>
        <xdr:cNvPr id="88" name="テキスト ボックス 87"/>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97972</xdr:rowOff>
    </xdr:from>
    <xdr:to>
      <xdr:col>4</xdr:col>
      <xdr:colOff>396875</xdr:colOff>
      <xdr:row>39</xdr:row>
      <xdr:rowOff>28122</xdr:rowOff>
    </xdr:to>
    <xdr:sp macro="" textlink="">
      <xdr:nvSpPr>
        <xdr:cNvPr id="89" name="円/楕円 88"/>
        <xdr:cNvSpPr/>
      </xdr:nvSpPr>
      <xdr:spPr>
        <a:xfrm>
          <a:off x="3048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90" name="テキスト ボックス 89"/>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108857</xdr:rowOff>
    </xdr:from>
    <xdr:to>
      <xdr:col>3</xdr:col>
      <xdr:colOff>193675</xdr:colOff>
      <xdr:row>39</xdr:row>
      <xdr:rowOff>39007</xdr:rowOff>
    </xdr:to>
    <xdr:sp macro="" textlink="">
      <xdr:nvSpPr>
        <xdr:cNvPr id="91" name="円/楕円 90"/>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23784</xdr:rowOff>
    </xdr:from>
    <xdr:ext cx="762000" cy="259045"/>
    <xdr:sp macro="" textlink="">
      <xdr:nvSpPr>
        <xdr:cNvPr id="92" name="テキスト ボックス 91"/>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93" name="円/楕円 92"/>
        <xdr:cNvSpPr/>
      </xdr:nvSpPr>
      <xdr:spPr>
        <a:xfrm>
          <a:off x="1270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45555</xdr:rowOff>
    </xdr:from>
    <xdr:ext cx="762000" cy="259045"/>
    <xdr:sp macro="" textlink="">
      <xdr:nvSpPr>
        <xdr:cNvPr id="94" name="テキスト ボックス 93"/>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ポイント、全国平均を</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ポイント上回り、前年度比でも</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ポイント増加した</a:t>
          </a:r>
          <a:r>
            <a:rPr kumimoji="1"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一般廃棄物焼却や消防など、他団体では</a:t>
          </a:r>
          <a:r>
            <a:rPr lang="ja-JP" altLang="en-US" sz="1100" b="0" i="0" baseline="0">
              <a:solidFill>
                <a:schemeClr val="dk1"/>
              </a:solidFill>
              <a:effectLst/>
              <a:latin typeface="+mn-lt"/>
              <a:ea typeface="+mn-ea"/>
              <a:cs typeface="+mn-cs"/>
            </a:rPr>
            <a:t>一部事務組合</a:t>
          </a:r>
          <a:r>
            <a:rPr lang="ja-JP" altLang="ja-JP" sz="1100" b="0" i="0" baseline="0">
              <a:solidFill>
                <a:schemeClr val="dk1"/>
              </a:solidFill>
              <a:effectLst/>
              <a:latin typeface="+mn-lt"/>
              <a:ea typeface="+mn-ea"/>
              <a:cs typeface="+mn-cs"/>
            </a:rPr>
            <a:t>で実施していると思われる業務を本市では単独で行っていることが</a:t>
          </a:r>
          <a:r>
            <a:rPr lang="ja-JP" altLang="en-US" sz="1100" b="0" i="0" baseline="0">
              <a:solidFill>
                <a:schemeClr val="dk1"/>
              </a:solidFill>
              <a:effectLst/>
              <a:latin typeface="+mn-lt"/>
              <a:ea typeface="+mn-ea"/>
              <a:cs typeface="+mn-cs"/>
            </a:rPr>
            <a:t>各平均を上回る</a:t>
          </a:r>
          <a:r>
            <a:rPr lang="ja-JP" altLang="ja-JP" sz="1100" b="0" i="0" baseline="0">
              <a:solidFill>
                <a:schemeClr val="dk1"/>
              </a:solidFill>
              <a:effectLst/>
              <a:latin typeface="+mn-lt"/>
              <a:ea typeface="+mn-ea"/>
              <a:cs typeface="+mn-cs"/>
            </a:rPr>
            <a:t>要因と思われる。</a:t>
          </a:r>
          <a:r>
            <a:rPr lang="ja-JP" altLang="en-US" sz="1100" b="0" i="0" baseline="0">
              <a:solidFill>
                <a:schemeClr val="dk1"/>
              </a:solidFill>
              <a:effectLst/>
              <a:latin typeface="+mn-lt"/>
              <a:ea typeface="+mn-ea"/>
              <a:cs typeface="+mn-cs"/>
            </a:rPr>
            <a:t>また、前年度比の増加要因は、平成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年度までの緊急雇用創出臨時対策基金事業を引き継ぐ形で、市単独臨時雇用等を継続するため当該経費を経常的経費としたことによるものである。</a:t>
          </a:r>
          <a:endParaRPr lang="ja-JP" altLang="ja-JP" sz="1400">
            <a:effectLst/>
          </a:endParaRPr>
        </a:p>
        <a:p>
          <a:r>
            <a:rPr lang="ja-JP" altLang="ja-JP" sz="1100" b="0" i="0" baseline="0">
              <a:solidFill>
                <a:schemeClr val="dk1"/>
              </a:solidFill>
              <a:effectLst/>
              <a:latin typeface="+mn-lt"/>
              <a:ea typeface="+mn-ea"/>
              <a:cs typeface="+mn-cs"/>
            </a:rPr>
            <a:t>　「にかほ市行財政改革大綱」や事務事業の見直しによる経費節減を継続する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148771</xdr:rowOff>
    </xdr:to>
    <xdr:cxnSp macro="">
      <xdr:nvCxnSpPr>
        <xdr:cNvPr id="129" name="直線コネクタ 128"/>
        <xdr:cNvCxnSpPr/>
      </xdr:nvCxnSpPr>
      <xdr:spPr>
        <a:xfrm>
          <a:off x="15671800" y="308247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167821</xdr:rowOff>
    </xdr:from>
    <xdr:to>
      <xdr:col>22</xdr:col>
      <xdr:colOff>565150</xdr:colOff>
      <xdr:row>18</xdr:row>
      <xdr:rowOff>18143</xdr:rowOff>
    </xdr:to>
    <xdr:cxnSp macro="">
      <xdr:nvCxnSpPr>
        <xdr:cNvPr id="132" name="直線コネクタ 131"/>
        <xdr:cNvCxnSpPr/>
      </xdr:nvCxnSpPr>
      <xdr:spPr>
        <a:xfrm flipV="1">
          <a:off x="14782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18143</xdr:rowOff>
    </xdr:from>
    <xdr:to>
      <xdr:col>21</xdr:col>
      <xdr:colOff>361950</xdr:colOff>
      <xdr:row>18</xdr:row>
      <xdr:rowOff>18143</xdr:rowOff>
    </xdr:to>
    <xdr:cxnSp macro="">
      <xdr:nvCxnSpPr>
        <xdr:cNvPr id="135" name="直線コネクタ 134"/>
        <xdr:cNvCxnSpPr/>
      </xdr:nvCxnSpPr>
      <xdr:spPr>
        <a:xfrm>
          <a:off x="13893800" y="3104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167821</xdr:rowOff>
    </xdr:from>
    <xdr:to>
      <xdr:col>20</xdr:col>
      <xdr:colOff>158750</xdr:colOff>
      <xdr:row>18</xdr:row>
      <xdr:rowOff>18143</xdr:rowOff>
    </xdr:to>
    <xdr:cxnSp macro="">
      <xdr:nvCxnSpPr>
        <xdr:cNvPr id="138" name="直線コネクタ 137"/>
        <xdr:cNvCxnSpPr/>
      </xdr:nvCxnSpPr>
      <xdr:spPr>
        <a:xfrm>
          <a:off x="13004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8" name="円/楕円 147"/>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9"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117021</xdr:rowOff>
    </xdr:from>
    <xdr:to>
      <xdr:col>22</xdr:col>
      <xdr:colOff>615950</xdr:colOff>
      <xdr:row>18</xdr:row>
      <xdr:rowOff>47171</xdr:rowOff>
    </xdr:to>
    <xdr:sp macro="" textlink="">
      <xdr:nvSpPr>
        <xdr:cNvPr id="150" name="円/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138793</xdr:rowOff>
    </xdr:from>
    <xdr:to>
      <xdr:col>21</xdr:col>
      <xdr:colOff>412750</xdr:colOff>
      <xdr:row>18</xdr:row>
      <xdr:rowOff>68943</xdr:rowOff>
    </xdr:to>
    <xdr:sp macro="" textlink="">
      <xdr:nvSpPr>
        <xdr:cNvPr id="152" name="円/楕円 151"/>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53720</xdr:rowOff>
    </xdr:from>
    <xdr:ext cx="762000" cy="259045"/>
    <xdr:sp macro="" textlink="">
      <xdr:nvSpPr>
        <xdr:cNvPr id="153" name="テキスト ボックス 152"/>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138793</xdr:rowOff>
    </xdr:from>
    <xdr:to>
      <xdr:col>20</xdr:col>
      <xdr:colOff>209550</xdr:colOff>
      <xdr:row>18</xdr:row>
      <xdr:rowOff>68943</xdr:rowOff>
    </xdr:to>
    <xdr:sp macro="" textlink="">
      <xdr:nvSpPr>
        <xdr:cNvPr id="154" name="円/楕円 153"/>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53720</xdr:rowOff>
    </xdr:from>
    <xdr:ext cx="762000" cy="259045"/>
    <xdr:sp macro="" textlink="">
      <xdr:nvSpPr>
        <xdr:cNvPr id="155" name="テキスト ボックス 154"/>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117021</xdr:rowOff>
    </xdr:from>
    <xdr:to>
      <xdr:col>19</xdr:col>
      <xdr:colOff>6350</xdr:colOff>
      <xdr:row>18</xdr:row>
      <xdr:rowOff>47171</xdr:rowOff>
    </xdr:to>
    <xdr:sp macro="" textlink="">
      <xdr:nvSpPr>
        <xdr:cNvPr id="156" name="円/楕円 155"/>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31948</xdr:rowOff>
    </xdr:from>
    <xdr:ext cx="762000" cy="259045"/>
    <xdr:sp macro="" textlink="">
      <xdr:nvSpPr>
        <xdr:cNvPr id="157" name="テキスト ボックス 156"/>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ポイント下回った</a:t>
          </a:r>
          <a:r>
            <a:rPr lang="ja-JP" altLang="ja-JP" sz="1100" b="0" i="0" baseline="0">
              <a:solidFill>
                <a:schemeClr val="dk1"/>
              </a:solidFill>
              <a:effectLst/>
              <a:latin typeface="+mn-lt"/>
              <a:ea typeface="+mn-ea"/>
              <a:cs typeface="+mn-cs"/>
            </a:rPr>
            <a:t>が、前年度から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児童数の減少や医療費扶助の減により経常的扶助費は減少したものの、税収の落ち込みや地方交付税の減収が大きかったことが増加要因である。</a:t>
          </a:r>
          <a:endParaRPr lang="ja-JP" altLang="ja-JP" sz="1400">
            <a:effectLst/>
          </a:endParaRPr>
        </a:p>
        <a:p>
          <a:pPr rtl="0"/>
          <a:r>
            <a:rPr lang="ja-JP" altLang="ja-JP" sz="1100" b="0" i="0" baseline="0">
              <a:solidFill>
                <a:schemeClr val="dk1"/>
              </a:solidFill>
              <a:effectLst/>
              <a:latin typeface="+mn-lt"/>
              <a:ea typeface="+mn-ea"/>
              <a:cs typeface="+mn-cs"/>
            </a:rPr>
            <a:t>　今後は、少子高齢化の影響により、児童福祉費は減少し、障害者福祉費、老人福祉費、生活保護費は横ばい、長期的には微増で推移すると想定している。</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endParaRPr lang="ja-JP" altLang="ja-JP" sz="1400">
            <a:solidFill>
              <a:srgbClr val="FF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118835</xdr:rowOff>
    </xdr:to>
    <xdr:cxnSp macro="">
      <xdr:nvCxnSpPr>
        <xdr:cNvPr id="192" name="直線コネクタ 191"/>
        <xdr:cNvCxnSpPr/>
      </xdr:nvCxnSpPr>
      <xdr:spPr>
        <a:xfrm>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135165</xdr:rowOff>
    </xdr:to>
    <xdr:cxnSp macro="">
      <xdr:nvCxnSpPr>
        <xdr:cNvPr id="195" name="直線コネクタ 194"/>
        <xdr:cNvCxnSpPr/>
      </xdr:nvCxnSpPr>
      <xdr:spPr>
        <a:xfrm flipV="1">
          <a:off x="3098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55</xdr:row>
      <xdr:rowOff>151493</xdr:rowOff>
    </xdr:to>
    <xdr:cxnSp macro="">
      <xdr:nvCxnSpPr>
        <xdr:cNvPr id="198" name="直線コネクタ 197"/>
        <xdr:cNvCxnSpPr/>
      </xdr:nvCxnSpPr>
      <xdr:spPr>
        <a:xfrm flipV="1">
          <a:off x="2209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151493</xdr:rowOff>
    </xdr:to>
    <xdr:cxnSp macro="">
      <xdr:nvCxnSpPr>
        <xdr:cNvPr id="201" name="直線コネクタ 200"/>
        <xdr:cNvCxnSpPr/>
      </xdr:nvCxnSpPr>
      <xdr:spPr>
        <a:xfrm>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11" name="円/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3" name="円/楕円 212"/>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214" name="テキスト ボックス 213"/>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5" name="円/楕円 214"/>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6" name="テキスト ボックス 21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7" name="円/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8" name="テキスト ボックス 21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9" name="円/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ポイント、全国平均を</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ポイント上回って</a:t>
          </a:r>
          <a:r>
            <a:rPr lang="ja-JP" altLang="en-US" sz="1100" b="0" i="0" baseline="0">
              <a:solidFill>
                <a:schemeClr val="dk1"/>
              </a:solidFill>
              <a:effectLst/>
              <a:latin typeface="+mn-lt"/>
              <a:ea typeface="+mn-ea"/>
              <a:cs typeface="+mn-cs"/>
            </a:rPr>
            <a:t>おり、前年度比</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ポイント増加した。</a:t>
          </a:r>
          <a:r>
            <a:rPr lang="en-US" altLang="ja-JP" sz="1100" b="0" i="0" baseline="0">
              <a:solidFill>
                <a:schemeClr val="dk1"/>
              </a:solidFill>
              <a:effectLst/>
              <a:latin typeface="+mn-lt"/>
              <a:ea typeface="+mn-ea"/>
              <a:cs typeface="+mn-cs"/>
            </a:rPr>
            <a:t>H22</a:t>
          </a:r>
          <a:r>
            <a:rPr lang="ja-JP" altLang="en-US" sz="1100" b="0" i="0" baseline="0">
              <a:solidFill>
                <a:schemeClr val="dk1"/>
              </a:solidFill>
              <a:effectLst/>
              <a:latin typeface="+mn-lt"/>
              <a:ea typeface="+mn-ea"/>
              <a:cs typeface="+mn-cs"/>
            </a:rPr>
            <a:t>から増加傾向にあるが、</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後期高齢者医療事業</a:t>
          </a:r>
          <a:r>
            <a:rPr lang="ja-JP" altLang="en-US" sz="1100" b="0" i="0" baseline="0">
              <a:solidFill>
                <a:schemeClr val="dk1"/>
              </a:solidFill>
              <a:effectLst/>
              <a:latin typeface="+mn-lt"/>
              <a:ea typeface="+mn-ea"/>
              <a:cs typeface="+mn-cs"/>
            </a:rPr>
            <a:t>や介護保険事業などへの繰出金が大きく増加したことが要因と思われる。</a:t>
          </a:r>
          <a:endParaRPr lang="ja-JP" altLang="ja-JP" sz="1400" b="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公共下水道事業への繰出</a:t>
          </a:r>
          <a:r>
            <a:rPr lang="ja-JP" altLang="en-US" sz="1100" b="0" i="0" baseline="0">
              <a:solidFill>
                <a:schemeClr val="dk1"/>
              </a:solidFill>
              <a:effectLst/>
              <a:latin typeface="+mn-lt"/>
              <a:ea typeface="+mn-ea"/>
              <a:cs typeface="+mn-cs"/>
            </a:rPr>
            <a:t>額</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大きいため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投資規模の適正化を図り過大な投資及び過度な先行投資となることの無いように、</a:t>
          </a:r>
          <a:r>
            <a:rPr lang="ja-JP" altLang="ja-JP" sz="1100" b="0" i="0" baseline="0">
              <a:solidFill>
                <a:schemeClr val="dk1"/>
              </a:solidFill>
              <a:effectLst/>
              <a:latin typeface="+mn-lt"/>
              <a:ea typeface="+mn-ea"/>
              <a:cs typeface="+mn-cs"/>
            </a:rPr>
            <a:t>同事業の経費節減に取り組むとともに、</a:t>
          </a:r>
          <a:r>
            <a:rPr lang="ja-JP" altLang="en-US" sz="1100" b="0" i="0" baseline="0">
              <a:solidFill>
                <a:schemeClr val="dk1"/>
              </a:solidFill>
              <a:effectLst/>
              <a:latin typeface="+mn-lt"/>
              <a:ea typeface="+mn-ea"/>
              <a:cs typeface="+mn-cs"/>
            </a:rPr>
            <a:t>経営戦略に基づき、</a:t>
          </a:r>
          <a:r>
            <a:rPr lang="ja-JP" altLang="ja-JP" sz="1100" b="0" i="0" baseline="0">
              <a:solidFill>
                <a:schemeClr val="dk1"/>
              </a:solidFill>
              <a:effectLst/>
              <a:latin typeface="+mn-lt"/>
              <a:ea typeface="+mn-ea"/>
              <a:cs typeface="+mn-cs"/>
            </a:rPr>
            <a:t>使用料改定を検討し使用料収入の確保に努める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58</xdr:row>
      <xdr:rowOff>27940</xdr:rowOff>
    </xdr:to>
    <xdr:cxnSp macro="">
      <xdr:nvCxnSpPr>
        <xdr:cNvPr id="253" name="直線コネクタ 252"/>
        <xdr:cNvCxnSpPr/>
      </xdr:nvCxnSpPr>
      <xdr:spPr>
        <a:xfrm>
          <a:off x="15671800" y="98425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69850</xdr:rowOff>
    </xdr:to>
    <xdr:cxnSp macro="">
      <xdr:nvCxnSpPr>
        <xdr:cNvPr id="256" name="直線コネクタ 255"/>
        <xdr:cNvCxnSpPr/>
      </xdr:nvCxnSpPr>
      <xdr:spPr>
        <a:xfrm>
          <a:off x="14782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57</xdr:row>
      <xdr:rowOff>69850</xdr:rowOff>
    </xdr:to>
    <xdr:cxnSp macro="">
      <xdr:nvCxnSpPr>
        <xdr:cNvPr id="259" name="直線コネクタ 258"/>
        <xdr:cNvCxnSpPr/>
      </xdr:nvCxnSpPr>
      <xdr:spPr>
        <a:xfrm>
          <a:off x="13893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157480</xdr:rowOff>
    </xdr:to>
    <xdr:cxnSp macro="">
      <xdr:nvCxnSpPr>
        <xdr:cNvPr id="262" name="直線コネクタ 261"/>
        <xdr:cNvCxnSpPr/>
      </xdr:nvCxnSpPr>
      <xdr:spPr>
        <a:xfrm>
          <a:off x="13004800" y="9674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2" name="円/楕円 271"/>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3"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4" name="円/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6" name="円/楕円 27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7" name="テキスト ボックス 27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8" name="円/楕円 277"/>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79" name="テキスト ボックス 278"/>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80" name="円/楕円 279"/>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81" name="テキスト ボックス 280"/>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前年度比</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ポイント増加したものの、</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6.6</a:t>
          </a:r>
          <a:r>
            <a:rPr kumimoji="1" lang="ja-JP" altLang="ja-JP" sz="1100" b="0" i="0" baseline="0">
              <a:solidFill>
                <a:schemeClr val="dk1"/>
              </a:solidFill>
              <a:effectLst/>
              <a:latin typeface="+mn-lt"/>
              <a:ea typeface="+mn-ea"/>
              <a:cs typeface="+mn-cs"/>
            </a:rPr>
            <a:t>ポイント、全国平均を</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下回った。</a:t>
          </a:r>
          <a:r>
            <a:rPr lang="ja-JP" altLang="ja-JP" sz="1100" b="0" i="0" baseline="0">
              <a:solidFill>
                <a:schemeClr val="dk1"/>
              </a:solidFill>
              <a:effectLst/>
              <a:latin typeface="+mn-lt"/>
              <a:ea typeface="+mn-ea"/>
              <a:cs typeface="+mn-cs"/>
            </a:rPr>
            <a:t>一般廃棄物焼却や消防業務を単独で行っていることにより、</a:t>
          </a:r>
          <a:r>
            <a:rPr lang="ja-JP" altLang="en-US" sz="1100" b="0" i="0" baseline="0">
              <a:solidFill>
                <a:schemeClr val="dk1"/>
              </a:solidFill>
              <a:effectLst/>
              <a:latin typeface="+mn-lt"/>
              <a:ea typeface="+mn-ea"/>
              <a:cs typeface="+mn-cs"/>
            </a:rPr>
            <a:t>一部事務組合</a:t>
          </a:r>
          <a:r>
            <a:rPr lang="ja-JP" altLang="ja-JP" sz="1100" b="0" i="0" baseline="0">
              <a:solidFill>
                <a:schemeClr val="dk1"/>
              </a:solidFill>
              <a:effectLst/>
              <a:latin typeface="+mn-lt"/>
              <a:ea typeface="+mn-ea"/>
              <a:cs typeface="+mn-cs"/>
            </a:rPr>
            <a:t>へ支払う負担金がないことが要因と思われる。この要因に関わらず、補助金交付の適正化などの取り組みを継続する。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134620</xdr:rowOff>
    </xdr:from>
    <xdr:to>
      <xdr:col>24</xdr:col>
      <xdr:colOff>31750</xdr:colOff>
      <xdr:row>32</xdr:row>
      <xdr:rowOff>149860</xdr:rowOff>
    </xdr:to>
    <xdr:cxnSp macro="">
      <xdr:nvCxnSpPr>
        <xdr:cNvPr id="314" name="直線コネクタ 313"/>
        <xdr:cNvCxnSpPr/>
      </xdr:nvCxnSpPr>
      <xdr:spPr>
        <a:xfrm>
          <a:off x="15671800" y="5621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134620</xdr:rowOff>
    </xdr:from>
    <xdr:to>
      <xdr:col>22</xdr:col>
      <xdr:colOff>565150</xdr:colOff>
      <xdr:row>33</xdr:row>
      <xdr:rowOff>1270</xdr:rowOff>
    </xdr:to>
    <xdr:cxnSp macro="">
      <xdr:nvCxnSpPr>
        <xdr:cNvPr id="317" name="直線コネクタ 316"/>
        <xdr:cNvCxnSpPr/>
      </xdr:nvCxnSpPr>
      <xdr:spPr>
        <a:xfrm flipV="1">
          <a:off x="14782800" y="562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1270</xdr:rowOff>
    </xdr:from>
    <xdr:to>
      <xdr:col>21</xdr:col>
      <xdr:colOff>361950</xdr:colOff>
      <xdr:row>33</xdr:row>
      <xdr:rowOff>16510</xdr:rowOff>
    </xdr:to>
    <xdr:cxnSp macro="">
      <xdr:nvCxnSpPr>
        <xdr:cNvPr id="320" name="直線コネクタ 319"/>
        <xdr:cNvCxnSpPr/>
      </xdr:nvCxnSpPr>
      <xdr:spPr>
        <a:xfrm flipV="1">
          <a:off x="13893800" y="565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142240</xdr:rowOff>
    </xdr:from>
    <xdr:to>
      <xdr:col>20</xdr:col>
      <xdr:colOff>158750</xdr:colOff>
      <xdr:row>33</xdr:row>
      <xdr:rowOff>16510</xdr:rowOff>
    </xdr:to>
    <xdr:cxnSp macro="">
      <xdr:nvCxnSpPr>
        <xdr:cNvPr id="323" name="直線コネクタ 322"/>
        <xdr:cNvCxnSpPr/>
      </xdr:nvCxnSpPr>
      <xdr:spPr>
        <a:xfrm>
          <a:off x="13004800" y="562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99060</xdr:rowOff>
    </xdr:from>
    <xdr:to>
      <xdr:col>24</xdr:col>
      <xdr:colOff>82550</xdr:colOff>
      <xdr:row>33</xdr:row>
      <xdr:rowOff>29210</xdr:rowOff>
    </xdr:to>
    <xdr:sp macro="" textlink="">
      <xdr:nvSpPr>
        <xdr:cNvPr id="333" name="円/楕円 332"/>
        <xdr:cNvSpPr/>
      </xdr:nvSpPr>
      <xdr:spPr>
        <a:xfrm>
          <a:off x="164592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7637</xdr:rowOff>
    </xdr:from>
    <xdr:ext cx="762000" cy="259045"/>
    <xdr:sp macro="" textlink="">
      <xdr:nvSpPr>
        <xdr:cNvPr id="334" name="補助費等該当値テキスト"/>
        <xdr:cNvSpPr txBox="1"/>
      </xdr:nvSpPr>
      <xdr:spPr>
        <a:xfrm>
          <a:off x="16598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83820</xdr:rowOff>
    </xdr:from>
    <xdr:to>
      <xdr:col>22</xdr:col>
      <xdr:colOff>615950</xdr:colOff>
      <xdr:row>33</xdr:row>
      <xdr:rowOff>13970</xdr:rowOff>
    </xdr:to>
    <xdr:sp macro="" textlink="">
      <xdr:nvSpPr>
        <xdr:cNvPr id="335" name="円/楕円 334"/>
        <xdr:cNvSpPr/>
      </xdr:nvSpPr>
      <xdr:spPr>
        <a:xfrm>
          <a:off x="15621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24147</xdr:rowOff>
    </xdr:from>
    <xdr:ext cx="736600" cy="259045"/>
    <xdr:sp macro="" textlink="">
      <xdr:nvSpPr>
        <xdr:cNvPr id="336" name="テキスト ボックス 335"/>
        <xdr:cNvSpPr txBox="1"/>
      </xdr:nvSpPr>
      <xdr:spPr>
        <a:xfrm>
          <a:off x="15290800" y="533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121920</xdr:rowOff>
    </xdr:from>
    <xdr:to>
      <xdr:col>21</xdr:col>
      <xdr:colOff>412750</xdr:colOff>
      <xdr:row>33</xdr:row>
      <xdr:rowOff>52070</xdr:rowOff>
    </xdr:to>
    <xdr:sp macro="" textlink="">
      <xdr:nvSpPr>
        <xdr:cNvPr id="337" name="円/楕円 336"/>
        <xdr:cNvSpPr/>
      </xdr:nvSpPr>
      <xdr:spPr>
        <a:xfrm>
          <a:off x="14732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62247</xdr:rowOff>
    </xdr:from>
    <xdr:ext cx="762000" cy="259045"/>
    <xdr:sp macro="" textlink="">
      <xdr:nvSpPr>
        <xdr:cNvPr id="338" name="テキスト ボックス 337"/>
        <xdr:cNvSpPr txBox="1"/>
      </xdr:nvSpPr>
      <xdr:spPr>
        <a:xfrm>
          <a:off x="14401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137160</xdr:rowOff>
    </xdr:from>
    <xdr:to>
      <xdr:col>20</xdr:col>
      <xdr:colOff>209550</xdr:colOff>
      <xdr:row>33</xdr:row>
      <xdr:rowOff>67310</xdr:rowOff>
    </xdr:to>
    <xdr:sp macro="" textlink="">
      <xdr:nvSpPr>
        <xdr:cNvPr id="339" name="円/楕円 338"/>
        <xdr:cNvSpPr/>
      </xdr:nvSpPr>
      <xdr:spPr>
        <a:xfrm>
          <a:off x="13843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77487</xdr:rowOff>
    </xdr:from>
    <xdr:ext cx="762000" cy="259045"/>
    <xdr:sp macro="" textlink="">
      <xdr:nvSpPr>
        <xdr:cNvPr id="340" name="テキスト ボックス 339"/>
        <xdr:cNvSpPr txBox="1"/>
      </xdr:nvSpPr>
      <xdr:spPr>
        <a:xfrm>
          <a:off x="13512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91440</xdr:rowOff>
    </xdr:from>
    <xdr:to>
      <xdr:col>19</xdr:col>
      <xdr:colOff>6350</xdr:colOff>
      <xdr:row>33</xdr:row>
      <xdr:rowOff>21590</xdr:rowOff>
    </xdr:to>
    <xdr:sp macro="" textlink="">
      <xdr:nvSpPr>
        <xdr:cNvPr id="341" name="円/楕円 340"/>
        <xdr:cNvSpPr/>
      </xdr:nvSpPr>
      <xdr:spPr>
        <a:xfrm>
          <a:off x="12954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31767</xdr:rowOff>
    </xdr:from>
    <xdr:ext cx="762000" cy="259045"/>
    <xdr:sp macro="" textlink="">
      <xdr:nvSpPr>
        <xdr:cNvPr id="342" name="テキスト ボックス 341"/>
        <xdr:cNvSpPr txBox="1"/>
      </xdr:nvSpPr>
      <xdr:spPr>
        <a:xfrm>
          <a:off x="12623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ポイント、全国平均を</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前年度からは</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年度から実施している任意繰上償還</a:t>
          </a:r>
          <a:r>
            <a:rPr lang="ja-JP" altLang="en-US" sz="1100" b="0" i="0" baseline="0">
              <a:solidFill>
                <a:schemeClr val="dk1"/>
              </a:solidFill>
              <a:effectLst/>
              <a:latin typeface="+mn-lt"/>
              <a:ea typeface="+mn-ea"/>
              <a:cs typeface="+mn-cs"/>
            </a:rPr>
            <a:t>等の影響により、公債費は減少したものの、税収の落ち込みや地方交付税の減収が大きかったことが増加要因である。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引き続き、市債発行の精査、任意繰上償還の継続などにより公債費負担の適正化に努める。</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26415</xdr:rowOff>
    </xdr:to>
    <xdr:cxnSp macro="">
      <xdr:nvCxnSpPr>
        <xdr:cNvPr id="372" name="直線コネクタ 371"/>
        <xdr:cNvCxnSpPr/>
      </xdr:nvCxnSpPr>
      <xdr:spPr>
        <a:xfrm>
          <a:off x="3987800" y="133720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3556</xdr:rowOff>
    </xdr:to>
    <xdr:cxnSp macro="">
      <xdr:nvCxnSpPr>
        <xdr:cNvPr id="375" name="直線コネクタ 374"/>
        <xdr:cNvCxnSpPr/>
      </xdr:nvCxnSpPr>
      <xdr:spPr>
        <a:xfrm flipV="1">
          <a:off x="3098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35561</xdr:rowOff>
    </xdr:to>
    <xdr:cxnSp macro="">
      <xdr:nvCxnSpPr>
        <xdr:cNvPr id="378" name="直線コネクタ 377"/>
        <xdr:cNvCxnSpPr/>
      </xdr:nvCxnSpPr>
      <xdr:spPr>
        <a:xfrm flipV="1">
          <a:off x="2209800" y="133766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113285</xdr:rowOff>
    </xdr:to>
    <xdr:cxnSp macro="">
      <xdr:nvCxnSpPr>
        <xdr:cNvPr id="381" name="直線コネクタ 380"/>
        <xdr:cNvCxnSpPr/>
      </xdr:nvCxnSpPr>
      <xdr:spPr>
        <a:xfrm flipV="1">
          <a:off x="1320800" y="134086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91" name="円/楕円 390"/>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163592</xdr:rowOff>
    </xdr:from>
    <xdr:ext cx="762000" cy="259045"/>
    <xdr:sp macro="" textlink="">
      <xdr:nvSpPr>
        <xdr:cNvPr id="392" name="公債費該当値テキスト"/>
        <xdr:cNvSpPr txBox="1"/>
      </xdr:nvSpPr>
      <xdr:spPr>
        <a:xfrm>
          <a:off x="4914900" y="131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93" name="円/楕円 392"/>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94" name="テキスト ボックス 393"/>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95" name="円/楕円 394"/>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96" name="テキスト ボックス 395"/>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7" name="円/楕円 396"/>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98" name="テキスト ボックス 397"/>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62485</xdr:rowOff>
    </xdr:from>
    <xdr:to>
      <xdr:col>1</xdr:col>
      <xdr:colOff>676275</xdr:colOff>
      <xdr:row>78</xdr:row>
      <xdr:rowOff>164085</xdr:rowOff>
    </xdr:to>
    <xdr:sp macro="" textlink="">
      <xdr:nvSpPr>
        <xdr:cNvPr id="399" name="円/楕円 398"/>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2812</xdr:rowOff>
    </xdr:from>
    <xdr:ext cx="762000" cy="259045"/>
    <xdr:sp macro="" textlink="">
      <xdr:nvSpPr>
        <xdr:cNvPr id="400" name="テキスト ボックス 399"/>
        <xdr:cNvSpPr txBox="1"/>
      </xdr:nvSpPr>
      <xdr:spPr>
        <a:xfrm>
          <a:off x="939800" y="132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類似団体平均を</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ポイント、全国平均を</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ポイント下回っているが前年度比は</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ポイント増加した。</a:t>
          </a:r>
          <a:r>
            <a:rPr lang="ja-JP" altLang="en-US" sz="1100" b="0" i="0" baseline="0">
              <a:solidFill>
                <a:schemeClr val="dk1"/>
              </a:solidFill>
              <a:effectLst/>
              <a:latin typeface="+mn-lt"/>
              <a:ea typeface="+mn-ea"/>
              <a:cs typeface="+mn-cs"/>
            </a:rPr>
            <a:t>税収の落ち込みや地方交付税の減収が大きかったことが</a:t>
          </a:r>
          <a:r>
            <a:rPr lang="ja-JP" altLang="ja-JP" sz="1100" b="0" i="0" baseline="0">
              <a:solidFill>
                <a:schemeClr val="dk1"/>
              </a:solidFill>
              <a:effectLst/>
              <a:latin typeface="+mn-lt"/>
              <a:ea typeface="+mn-ea"/>
              <a:cs typeface="+mn-cs"/>
            </a:rPr>
            <a:t>要因と思われる。</a:t>
          </a:r>
          <a:endParaRPr lang="ja-JP" altLang="ja-JP" sz="1400">
            <a:effectLst/>
          </a:endParaRPr>
        </a:p>
        <a:p>
          <a:pPr rtl="0"/>
          <a:r>
            <a:rPr lang="ja-JP" altLang="ja-JP" sz="1100" b="0" i="0" baseline="0">
              <a:solidFill>
                <a:schemeClr val="dk1"/>
              </a:solidFill>
              <a:effectLst/>
              <a:latin typeface="+mn-lt"/>
              <a:ea typeface="+mn-ea"/>
              <a:cs typeface="+mn-cs"/>
            </a:rPr>
            <a:t>　「にかほ市行財政改革大綱」に基づき、合併効果を発現させる取り組み、経費節減への取り組みを継続する。</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endParaRPr lang="ja-JP" altLang="ja-JP" sz="1400">
            <a:solidFill>
              <a:srgbClr val="FF0000"/>
            </a:solidFill>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77</xdr:row>
      <xdr:rowOff>16511</xdr:rowOff>
    </xdr:to>
    <xdr:cxnSp macro="">
      <xdr:nvCxnSpPr>
        <xdr:cNvPr id="433" name="直線コネクタ 432"/>
        <xdr:cNvCxnSpPr/>
      </xdr:nvCxnSpPr>
      <xdr:spPr>
        <a:xfrm>
          <a:off x="15671800" y="130657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119380</xdr:rowOff>
    </xdr:to>
    <xdr:cxnSp macro="">
      <xdr:nvCxnSpPr>
        <xdr:cNvPr id="436" name="直線コネクタ 435"/>
        <xdr:cNvCxnSpPr/>
      </xdr:nvCxnSpPr>
      <xdr:spPr>
        <a:xfrm flipV="1">
          <a:off x="14782800" y="13065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76</xdr:row>
      <xdr:rowOff>119380</xdr:rowOff>
    </xdr:to>
    <xdr:cxnSp macro="">
      <xdr:nvCxnSpPr>
        <xdr:cNvPr id="439" name="直線コネクタ 438"/>
        <xdr:cNvCxnSpPr/>
      </xdr:nvCxnSpPr>
      <xdr:spPr>
        <a:xfrm>
          <a:off x="13893800" y="13122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20320</xdr:rowOff>
    </xdr:from>
    <xdr:to>
      <xdr:col>20</xdr:col>
      <xdr:colOff>158750</xdr:colOff>
      <xdr:row>76</xdr:row>
      <xdr:rowOff>92711</xdr:rowOff>
    </xdr:to>
    <xdr:cxnSp macro="">
      <xdr:nvCxnSpPr>
        <xdr:cNvPr id="442" name="直線コネクタ 441"/>
        <xdr:cNvCxnSpPr/>
      </xdr:nvCxnSpPr>
      <xdr:spPr>
        <a:xfrm>
          <a:off x="13004800" y="130505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137161</xdr:rowOff>
    </xdr:from>
    <xdr:to>
      <xdr:col>24</xdr:col>
      <xdr:colOff>82550</xdr:colOff>
      <xdr:row>77</xdr:row>
      <xdr:rowOff>67311</xdr:rowOff>
    </xdr:to>
    <xdr:sp macro="" textlink="">
      <xdr:nvSpPr>
        <xdr:cNvPr id="452" name="円/楕円 451"/>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153688</xdr:rowOff>
    </xdr:from>
    <xdr:ext cx="762000" cy="259045"/>
    <xdr:sp macro="" textlink="">
      <xdr:nvSpPr>
        <xdr:cNvPr id="453" name="公債費以外該当値テキスト"/>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54" name="円/楕円 453"/>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55" name="テキスト ボックス 454"/>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68580</xdr:rowOff>
    </xdr:from>
    <xdr:to>
      <xdr:col>21</xdr:col>
      <xdr:colOff>412750</xdr:colOff>
      <xdr:row>76</xdr:row>
      <xdr:rowOff>170180</xdr:rowOff>
    </xdr:to>
    <xdr:sp macro="" textlink="">
      <xdr:nvSpPr>
        <xdr:cNvPr id="456" name="円/楕円 455"/>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8907</xdr:rowOff>
    </xdr:from>
    <xdr:ext cx="762000" cy="259045"/>
    <xdr:sp macro="" textlink="">
      <xdr:nvSpPr>
        <xdr:cNvPr id="457" name="テキスト ボックス 456"/>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58" name="円/楕円 457"/>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153687</xdr:rowOff>
    </xdr:from>
    <xdr:ext cx="762000" cy="259045"/>
    <xdr:sp macro="" textlink="">
      <xdr:nvSpPr>
        <xdr:cNvPr id="459" name="テキスト ボックス 458"/>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140970</xdr:rowOff>
    </xdr:from>
    <xdr:to>
      <xdr:col>19</xdr:col>
      <xdr:colOff>6350</xdr:colOff>
      <xdr:row>76</xdr:row>
      <xdr:rowOff>71120</xdr:rowOff>
    </xdr:to>
    <xdr:sp macro="" textlink="">
      <xdr:nvSpPr>
        <xdr:cNvPr id="460" name="円/楕円 459"/>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81297</xdr:rowOff>
    </xdr:from>
    <xdr:ext cx="762000" cy="259045"/>
    <xdr:sp macro="" textlink="">
      <xdr:nvSpPr>
        <xdr:cNvPr id="461" name="テキスト ボックス 460"/>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秋田県にかほ市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160895</xdr:rowOff>
    </xdr:from>
    <xdr:to>
      <xdr:col>4</xdr:col>
      <xdr:colOff>1117600</xdr:colOff>
      <xdr:row>16</xdr:row>
      <xdr:rowOff>166352</xdr:rowOff>
    </xdr:to>
    <xdr:cxnSp macro="">
      <xdr:nvCxnSpPr>
        <xdr:cNvPr id="54" name="直線コネクタ 53"/>
        <xdr:cNvCxnSpPr/>
      </xdr:nvCxnSpPr>
      <xdr:spPr bwMode="auto">
        <a:xfrm flipV="1">
          <a:off x="5003800" y="2951720"/>
          <a:ext cx="647700" cy="5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134406</xdr:rowOff>
    </xdr:from>
    <xdr:to>
      <xdr:col>4</xdr:col>
      <xdr:colOff>469900</xdr:colOff>
      <xdr:row>16</xdr:row>
      <xdr:rowOff>166352</xdr:rowOff>
    </xdr:to>
    <xdr:cxnSp macro="">
      <xdr:nvCxnSpPr>
        <xdr:cNvPr id="57" name="直線コネクタ 56"/>
        <xdr:cNvCxnSpPr/>
      </xdr:nvCxnSpPr>
      <xdr:spPr bwMode="auto">
        <a:xfrm>
          <a:off x="4305300" y="2925231"/>
          <a:ext cx="698500" cy="3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105702</xdr:rowOff>
    </xdr:from>
    <xdr:to>
      <xdr:col>3</xdr:col>
      <xdr:colOff>904875</xdr:colOff>
      <xdr:row>16</xdr:row>
      <xdr:rowOff>134406</xdr:rowOff>
    </xdr:to>
    <xdr:cxnSp macro="">
      <xdr:nvCxnSpPr>
        <xdr:cNvPr id="60" name="直線コネクタ 59"/>
        <xdr:cNvCxnSpPr/>
      </xdr:nvCxnSpPr>
      <xdr:spPr bwMode="auto">
        <a:xfrm>
          <a:off x="3606800" y="2896527"/>
          <a:ext cx="698500" cy="28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91072</xdr:rowOff>
    </xdr:from>
    <xdr:to>
      <xdr:col>3</xdr:col>
      <xdr:colOff>206375</xdr:colOff>
      <xdr:row>16</xdr:row>
      <xdr:rowOff>105702</xdr:rowOff>
    </xdr:to>
    <xdr:cxnSp macro="">
      <xdr:nvCxnSpPr>
        <xdr:cNvPr id="63" name="直線コネクタ 62"/>
        <xdr:cNvCxnSpPr/>
      </xdr:nvCxnSpPr>
      <xdr:spPr bwMode="auto">
        <a:xfrm>
          <a:off x="2908300" y="2881897"/>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110095</xdr:rowOff>
    </xdr:from>
    <xdr:to>
      <xdr:col>5</xdr:col>
      <xdr:colOff>34925</xdr:colOff>
      <xdr:row>17</xdr:row>
      <xdr:rowOff>40245</xdr:rowOff>
    </xdr:to>
    <xdr:sp macro="" textlink="">
      <xdr:nvSpPr>
        <xdr:cNvPr id="73" name="円/楕円 72"/>
        <xdr:cNvSpPr/>
      </xdr:nvSpPr>
      <xdr:spPr bwMode="auto">
        <a:xfrm>
          <a:off x="5600700" y="290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82172</xdr:rowOff>
    </xdr:from>
    <xdr:ext cx="762000" cy="259045"/>
    <xdr:sp macro="" textlink="">
      <xdr:nvSpPr>
        <xdr:cNvPr id="74" name="人口1人当たり決算額の推移該当値テキスト130"/>
        <xdr:cNvSpPr txBox="1"/>
      </xdr:nvSpPr>
      <xdr:spPr>
        <a:xfrm>
          <a:off x="5740400" y="287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88,961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115552</xdr:rowOff>
    </xdr:from>
    <xdr:to>
      <xdr:col>4</xdr:col>
      <xdr:colOff>520700</xdr:colOff>
      <xdr:row>17</xdr:row>
      <xdr:rowOff>45702</xdr:rowOff>
    </xdr:to>
    <xdr:sp macro="" textlink="">
      <xdr:nvSpPr>
        <xdr:cNvPr id="75" name="円/楕円 74"/>
        <xdr:cNvSpPr/>
      </xdr:nvSpPr>
      <xdr:spPr bwMode="auto">
        <a:xfrm>
          <a:off x="4953000" y="290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30479</xdr:rowOff>
    </xdr:from>
    <xdr:ext cx="736600" cy="259045"/>
    <xdr:sp macro="" textlink="">
      <xdr:nvSpPr>
        <xdr:cNvPr id="76" name="テキスト ボックス 75"/>
        <xdr:cNvSpPr txBox="1"/>
      </xdr:nvSpPr>
      <xdr:spPr>
        <a:xfrm>
          <a:off x="4622800" y="299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88,579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83606</xdr:rowOff>
    </xdr:from>
    <xdr:to>
      <xdr:col>3</xdr:col>
      <xdr:colOff>955675</xdr:colOff>
      <xdr:row>17</xdr:row>
      <xdr:rowOff>13756</xdr:rowOff>
    </xdr:to>
    <xdr:sp macro="" textlink="">
      <xdr:nvSpPr>
        <xdr:cNvPr id="77" name="円/楕円 76"/>
        <xdr:cNvSpPr/>
      </xdr:nvSpPr>
      <xdr:spPr bwMode="auto">
        <a:xfrm>
          <a:off x="4254500" y="287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169983</xdr:rowOff>
    </xdr:from>
    <xdr:ext cx="762000" cy="259045"/>
    <xdr:sp macro="" textlink="">
      <xdr:nvSpPr>
        <xdr:cNvPr id="78" name="テキスト ボックス 77"/>
        <xdr:cNvSpPr txBox="1"/>
      </xdr:nvSpPr>
      <xdr:spPr>
        <a:xfrm>
          <a:off x="3924300" y="296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90,815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54902</xdr:rowOff>
    </xdr:from>
    <xdr:to>
      <xdr:col>3</xdr:col>
      <xdr:colOff>257175</xdr:colOff>
      <xdr:row>16</xdr:row>
      <xdr:rowOff>156502</xdr:rowOff>
    </xdr:to>
    <xdr:sp macro="" textlink="">
      <xdr:nvSpPr>
        <xdr:cNvPr id="79" name="円/楕円 78"/>
        <xdr:cNvSpPr/>
      </xdr:nvSpPr>
      <xdr:spPr bwMode="auto">
        <a:xfrm>
          <a:off x="3556000" y="2845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141279</xdr:rowOff>
    </xdr:from>
    <xdr:ext cx="762000" cy="259045"/>
    <xdr:sp macro="" textlink="">
      <xdr:nvSpPr>
        <xdr:cNvPr id="80" name="テキスト ボックス 79"/>
        <xdr:cNvSpPr txBox="1"/>
      </xdr:nvSpPr>
      <xdr:spPr>
        <a:xfrm>
          <a:off x="3225800" y="293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92,824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40272</xdr:rowOff>
    </xdr:from>
    <xdr:to>
      <xdr:col>2</xdr:col>
      <xdr:colOff>692150</xdr:colOff>
      <xdr:row>16</xdr:row>
      <xdr:rowOff>141872</xdr:rowOff>
    </xdr:to>
    <xdr:sp macro="" textlink="">
      <xdr:nvSpPr>
        <xdr:cNvPr id="81" name="円/楕円 80"/>
        <xdr:cNvSpPr/>
      </xdr:nvSpPr>
      <xdr:spPr bwMode="auto">
        <a:xfrm>
          <a:off x="2857500" y="2831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126649</xdr:rowOff>
    </xdr:from>
    <xdr:ext cx="762000" cy="259045"/>
    <xdr:sp macro="" textlink="">
      <xdr:nvSpPr>
        <xdr:cNvPr id="82" name="テキスト ボックス 81"/>
        <xdr:cNvSpPr txBox="1"/>
      </xdr:nvSpPr>
      <xdr:spPr>
        <a:xfrm>
          <a:off x="2527300" y="291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60739</xdr:rowOff>
    </xdr:from>
    <xdr:to>
      <xdr:col>4</xdr:col>
      <xdr:colOff>1117600</xdr:colOff>
      <xdr:row>35</xdr:row>
      <xdr:rowOff>170565</xdr:rowOff>
    </xdr:to>
    <xdr:cxnSp macro="">
      <xdr:nvCxnSpPr>
        <xdr:cNvPr id="118" name="直線コネクタ 117"/>
        <xdr:cNvCxnSpPr/>
      </xdr:nvCxnSpPr>
      <xdr:spPr bwMode="auto">
        <a:xfrm>
          <a:off x="5003800" y="6671089"/>
          <a:ext cx="647700" cy="109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155342</xdr:rowOff>
    </xdr:from>
    <xdr:ext cx="762000" cy="259045"/>
    <xdr:sp macro="" textlink="">
      <xdr:nvSpPr>
        <xdr:cNvPr id="119" name="人口1人当たり決算額の推移平均値テキスト445"/>
        <xdr:cNvSpPr txBox="1"/>
      </xdr:nvSpPr>
      <xdr:spPr>
        <a:xfrm>
          <a:off x="5740400" y="6765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41046</xdr:rowOff>
    </xdr:from>
    <xdr:to>
      <xdr:col>4</xdr:col>
      <xdr:colOff>469900</xdr:colOff>
      <xdr:row>35</xdr:row>
      <xdr:rowOff>60739</xdr:rowOff>
    </xdr:to>
    <xdr:cxnSp macro="">
      <xdr:nvCxnSpPr>
        <xdr:cNvPr id="121" name="直線コネクタ 120"/>
        <xdr:cNvCxnSpPr/>
      </xdr:nvCxnSpPr>
      <xdr:spPr bwMode="auto">
        <a:xfrm>
          <a:off x="4305300" y="6651396"/>
          <a:ext cx="698500" cy="1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219942</xdr:rowOff>
    </xdr:from>
    <xdr:to>
      <xdr:col>3</xdr:col>
      <xdr:colOff>904875</xdr:colOff>
      <xdr:row>35</xdr:row>
      <xdr:rowOff>41046</xdr:rowOff>
    </xdr:to>
    <xdr:cxnSp macro="">
      <xdr:nvCxnSpPr>
        <xdr:cNvPr id="124" name="直線コネクタ 123"/>
        <xdr:cNvCxnSpPr/>
      </xdr:nvCxnSpPr>
      <xdr:spPr bwMode="auto">
        <a:xfrm>
          <a:off x="3606800" y="6487392"/>
          <a:ext cx="698500" cy="16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302663</xdr:rowOff>
    </xdr:from>
    <xdr:to>
      <xdr:col>3</xdr:col>
      <xdr:colOff>206375</xdr:colOff>
      <xdr:row>34</xdr:row>
      <xdr:rowOff>219942</xdr:rowOff>
    </xdr:to>
    <xdr:cxnSp macro="">
      <xdr:nvCxnSpPr>
        <xdr:cNvPr id="127" name="直線コネクタ 126"/>
        <xdr:cNvCxnSpPr/>
      </xdr:nvCxnSpPr>
      <xdr:spPr bwMode="auto">
        <a:xfrm>
          <a:off x="2908300" y="6227213"/>
          <a:ext cx="698500" cy="260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199349</xdr:rowOff>
    </xdr:from>
    <xdr:ext cx="762000" cy="259045"/>
    <xdr:sp macro="" textlink="">
      <xdr:nvSpPr>
        <xdr:cNvPr id="131" name="テキスト ボックス 130"/>
        <xdr:cNvSpPr txBox="1"/>
      </xdr:nvSpPr>
      <xdr:spPr>
        <a:xfrm>
          <a:off x="25273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119765</xdr:rowOff>
    </xdr:from>
    <xdr:to>
      <xdr:col>5</xdr:col>
      <xdr:colOff>34925</xdr:colOff>
      <xdr:row>35</xdr:row>
      <xdr:rowOff>221365</xdr:rowOff>
    </xdr:to>
    <xdr:sp macro="" textlink="">
      <xdr:nvSpPr>
        <xdr:cNvPr id="137" name="円/楕円 136"/>
        <xdr:cNvSpPr/>
      </xdr:nvSpPr>
      <xdr:spPr bwMode="auto">
        <a:xfrm>
          <a:off x="5600700" y="6730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307742</xdr:rowOff>
    </xdr:from>
    <xdr:ext cx="762000" cy="259045"/>
    <xdr:sp macro="" textlink="">
      <xdr:nvSpPr>
        <xdr:cNvPr id="138" name="人口1人当たり決算額の推移該当値テキスト445"/>
        <xdr:cNvSpPr txBox="1"/>
      </xdr:nvSpPr>
      <xdr:spPr>
        <a:xfrm>
          <a:off x="5740400" y="65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9939</xdr:rowOff>
    </xdr:from>
    <xdr:to>
      <xdr:col>4</xdr:col>
      <xdr:colOff>520700</xdr:colOff>
      <xdr:row>35</xdr:row>
      <xdr:rowOff>111539</xdr:rowOff>
    </xdr:to>
    <xdr:sp macro="" textlink="">
      <xdr:nvSpPr>
        <xdr:cNvPr id="139" name="円/楕円 138"/>
        <xdr:cNvSpPr/>
      </xdr:nvSpPr>
      <xdr:spPr bwMode="auto">
        <a:xfrm>
          <a:off x="4953000" y="662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121716</xdr:rowOff>
    </xdr:from>
    <xdr:ext cx="736600" cy="259045"/>
    <xdr:sp macro="" textlink="">
      <xdr:nvSpPr>
        <xdr:cNvPr id="140" name="テキスト ボックス 139"/>
        <xdr:cNvSpPr txBox="1"/>
      </xdr:nvSpPr>
      <xdr:spPr>
        <a:xfrm>
          <a:off x="4622800" y="6389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28,779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333146</xdr:rowOff>
    </xdr:from>
    <xdr:to>
      <xdr:col>3</xdr:col>
      <xdr:colOff>955675</xdr:colOff>
      <xdr:row>35</xdr:row>
      <xdr:rowOff>91846</xdr:rowOff>
    </xdr:to>
    <xdr:sp macro="" textlink="">
      <xdr:nvSpPr>
        <xdr:cNvPr id="141" name="円/楕円 140"/>
        <xdr:cNvSpPr/>
      </xdr:nvSpPr>
      <xdr:spPr bwMode="auto">
        <a:xfrm>
          <a:off x="4254500" y="660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76623</xdr:rowOff>
    </xdr:from>
    <xdr:ext cx="762000" cy="259045"/>
    <xdr:sp macro="" textlink="">
      <xdr:nvSpPr>
        <xdr:cNvPr id="142" name="テキスト ボックス 141"/>
        <xdr:cNvSpPr txBox="1"/>
      </xdr:nvSpPr>
      <xdr:spPr>
        <a:xfrm>
          <a:off x="3924300" y="66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169142</xdr:rowOff>
    </xdr:from>
    <xdr:to>
      <xdr:col>3</xdr:col>
      <xdr:colOff>257175</xdr:colOff>
      <xdr:row>34</xdr:row>
      <xdr:rowOff>270742</xdr:rowOff>
    </xdr:to>
    <xdr:sp macro="" textlink="">
      <xdr:nvSpPr>
        <xdr:cNvPr id="143" name="円/楕円 142"/>
        <xdr:cNvSpPr/>
      </xdr:nvSpPr>
      <xdr:spPr bwMode="auto">
        <a:xfrm>
          <a:off x="3556000" y="6436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280919</xdr:rowOff>
    </xdr:from>
    <xdr:ext cx="762000" cy="259045"/>
    <xdr:sp macro="" textlink="">
      <xdr:nvSpPr>
        <xdr:cNvPr id="144" name="テキスト ボックス 143"/>
        <xdr:cNvSpPr txBox="1"/>
      </xdr:nvSpPr>
      <xdr:spPr>
        <a:xfrm>
          <a:off x="3225800" y="620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34,404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251863</xdr:rowOff>
    </xdr:from>
    <xdr:to>
      <xdr:col>2</xdr:col>
      <xdr:colOff>692150</xdr:colOff>
      <xdr:row>34</xdr:row>
      <xdr:rowOff>10563</xdr:rowOff>
    </xdr:to>
    <xdr:sp macro="" textlink="">
      <xdr:nvSpPr>
        <xdr:cNvPr id="145" name="円/楕円 144"/>
        <xdr:cNvSpPr/>
      </xdr:nvSpPr>
      <xdr:spPr bwMode="auto">
        <a:xfrm>
          <a:off x="2857500" y="617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20740</xdr:rowOff>
    </xdr:from>
    <xdr:ext cx="762000" cy="259045"/>
    <xdr:sp macro="" textlink="">
      <xdr:nvSpPr>
        <xdr:cNvPr id="146" name="テキスト ボックス 145"/>
        <xdr:cNvSpPr txBox="1"/>
      </xdr:nvSpPr>
      <xdr:spPr>
        <a:xfrm>
          <a:off x="2527300" y="594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22</a:t>
          </a:r>
          <a:r>
            <a:rPr kumimoji="1" lang="ja-JP" altLang="en-US" sz="900">
              <a:latin typeface="ＭＳ ゴシック" pitchFamily="49" charset="-128"/>
              <a:ea typeface="ＭＳ ゴシック" pitchFamily="49" charset="-128"/>
            </a:rPr>
            <a:t>年度から増加傾向にあったが、平成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年度は税収の落ち込みと地方交付税の減収により取崩しが増加したため減少した。今後も、標準財政規模の</a:t>
          </a:r>
          <a:r>
            <a:rPr kumimoji="1" lang="en-US" altLang="ja-JP" sz="900">
              <a:latin typeface="ＭＳ ゴシック" pitchFamily="49" charset="-128"/>
              <a:ea typeface="ＭＳ ゴシック" pitchFamily="49" charset="-128"/>
            </a:rPr>
            <a:t>15</a:t>
          </a:r>
          <a:r>
            <a:rPr kumimoji="1" lang="ja-JP" altLang="en-US" sz="900">
              <a:latin typeface="ＭＳ ゴシック" pitchFamily="49" charset="-128"/>
              <a:ea typeface="ＭＳ ゴシック" pitchFamily="49" charset="-128"/>
            </a:rPr>
            <a:t>％程度を目標とする。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○実質収支額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予算執行率の向上により、概ね２～３％台で推移している。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○実質単年度収支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年度においては税収の落ち込みと地方交付税の減収により、財政調整基金の取崩しが増加したため減少した。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○今後の見通し</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本市は地方交付税に依存する財政運営となっている。税収の大幅増は見込めないため、今後は財政調整基金を取り崩しながらの財政運営が予想される。財源の確保と経常経費の抑制等により適正な運営に努める。</a:t>
          </a:r>
          <a:endParaRPr kumimoji="1" lang="en-US" altLang="ja-JP" sz="9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年度に老人保健特別会計で赤字が生じた以外、一般会計とその他の特別会計では赤字が生じていない。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各会計で身の丈に合った財政運営、企業経営を行っていく。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年度からの任意繰上償還により減少傾向にある。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○公営企業債の元利償還金に対する繰入金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公共下水道整備事業が継続中のため、下水道会計の起債が増加しており、高めで推移している。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○実質公債費比率の分子</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元利償還金は平成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年度を除けば、全体的に減少傾向にあり、算入公債費等は増加傾向にあるため、減少している。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○今後の見通し</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早期健全化基準未満であるが、市債発行の精査、繰上償還を継続することなどにより比率の改善を図る。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２中学校の校舎建設による地方債現在高は、繰上償還の継続により平成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年度をピークに一段落している。平成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年度から大型事業の熱回収施設（一般廃棄物処理場）整備事業が着工し、約</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億円の市債発行が見込まれ、元金償還が平成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年度から開始する予定である。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公共下水道が整備中のため、公営企業債残高は増加傾向にある。これにより、償還に対する繰入額も高めで推移している。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○今後の見通し</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早期健全化基準未満であるが、市債の繰上償還や発行の抑制により比率の改善を図る。一般会計からの繰入に依存しないよう、公営企業の経営改善を図る。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14490904</v>
      </c>
      <c r="BO4" s="349"/>
      <c r="BP4" s="349"/>
      <c r="BQ4" s="349"/>
      <c r="BR4" s="349"/>
      <c r="BS4" s="349"/>
      <c r="BT4" s="349"/>
      <c r="BU4" s="350"/>
      <c r="BV4" s="348">
        <v>15665691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2.2999999999999998</v>
      </c>
      <c r="CU4" s="355"/>
      <c r="CV4" s="355"/>
      <c r="CW4" s="355"/>
      <c r="CX4" s="355"/>
      <c r="CY4" s="355"/>
      <c r="CZ4" s="355"/>
      <c r="DA4" s="356"/>
      <c r="DB4" s="354">
        <v>2.8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14183999</v>
      </c>
      <c r="BO5" s="386"/>
      <c r="BP5" s="386"/>
      <c r="BQ5" s="386"/>
      <c r="BR5" s="386"/>
      <c r="BS5" s="386"/>
      <c r="BT5" s="386"/>
      <c r="BU5" s="387"/>
      <c r="BV5" s="385">
        <v>15395582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86.4</v>
      </c>
      <c r="CU5" s="383"/>
      <c r="CV5" s="383"/>
      <c r="CW5" s="383"/>
      <c r="CX5" s="383"/>
      <c r="CY5" s="383"/>
      <c r="CZ5" s="383"/>
      <c r="DA5" s="384"/>
      <c r="DB5" s="382">
        <v>81.8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306905</v>
      </c>
      <c r="BO6" s="386"/>
      <c r="BP6" s="386"/>
      <c r="BQ6" s="386"/>
      <c r="BR6" s="386"/>
      <c r="BS6" s="386"/>
      <c r="BT6" s="386"/>
      <c r="BU6" s="387"/>
      <c r="BV6" s="385">
        <v>270109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92.3</v>
      </c>
      <c r="CU6" s="423"/>
      <c r="CV6" s="423"/>
      <c r="CW6" s="423"/>
      <c r="CX6" s="423"/>
      <c r="CY6" s="423"/>
      <c r="CZ6" s="423"/>
      <c r="DA6" s="424"/>
      <c r="DB6" s="422">
        <v>87.7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92341</v>
      </c>
      <c r="BO7" s="386"/>
      <c r="BP7" s="386"/>
      <c r="BQ7" s="386"/>
      <c r="BR7" s="386"/>
      <c r="BS7" s="386"/>
      <c r="BT7" s="386"/>
      <c r="BU7" s="387"/>
      <c r="BV7" s="385">
        <v>14039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9280046</v>
      </c>
      <c r="CU7" s="386"/>
      <c r="CV7" s="386"/>
      <c r="CW7" s="386"/>
      <c r="CX7" s="386"/>
      <c r="CY7" s="386"/>
      <c r="CZ7" s="386"/>
      <c r="DA7" s="387"/>
      <c r="DB7" s="385">
        <v>9290946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214564</v>
      </c>
      <c r="BO8" s="386"/>
      <c r="BP8" s="386"/>
      <c r="BQ8" s="386"/>
      <c r="BR8" s="386"/>
      <c r="BS8" s="386"/>
      <c r="BT8" s="386"/>
      <c r="BU8" s="387"/>
      <c r="BV8" s="385">
        <v>256070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0.39</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27544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-41506</v>
      </c>
      <c r="BO9" s="386"/>
      <c r="BP9" s="386"/>
      <c r="BQ9" s="386"/>
      <c r="BR9" s="386"/>
      <c r="BS9" s="386"/>
      <c r="BT9" s="386"/>
      <c r="BU9" s="387"/>
      <c r="BV9" s="385">
        <v>38388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22.3</v>
      </c>
      <c r="CU9" s="383"/>
      <c r="CV9" s="383"/>
      <c r="CW9" s="383"/>
      <c r="CX9" s="383"/>
      <c r="CY9" s="383"/>
      <c r="CZ9" s="383"/>
      <c r="DA9" s="384"/>
      <c r="DB9" s="382">
        <v>22.1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28972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994</v>
      </c>
      <c r="BO10" s="386"/>
      <c r="BP10" s="386"/>
      <c r="BQ10" s="386"/>
      <c r="BR10" s="386"/>
      <c r="BS10" s="386"/>
      <c r="BT10" s="386"/>
      <c r="BU10" s="387"/>
      <c r="BV10" s="385">
        <v>336829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706264</v>
      </c>
      <c r="BO11" s="386"/>
      <c r="BP11" s="386"/>
      <c r="BQ11" s="386"/>
      <c r="BR11" s="386"/>
      <c r="BS11" s="386"/>
      <c r="BT11" s="386"/>
      <c r="BU11" s="387"/>
      <c r="BV11" s="385">
        <v>706180</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26455</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289170</v>
      </c>
      <c r="BO12" s="386"/>
      <c r="BP12" s="386"/>
      <c r="BQ12" s="386"/>
      <c r="BR12" s="386"/>
      <c r="BS12" s="386"/>
      <c r="BT12" s="386"/>
      <c r="BU12" s="387"/>
      <c r="BV12" s="385">
        <v>2153</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26395</v>
      </c>
      <c r="S13" s="467"/>
      <c r="T13" s="467"/>
      <c r="U13" s="467"/>
      <c r="V13" s="468"/>
      <c r="W13" s="401" t="s">
        <v>125</v>
      </c>
      <c r="X13" s="402"/>
      <c r="Y13" s="402"/>
      <c r="Z13" s="402"/>
      <c r="AA13" s="402"/>
      <c r="AB13" s="392"/>
      <c r="AC13" s="436">
        <v>1080</v>
      </c>
      <c r="AD13" s="437"/>
      <c r="AE13" s="437"/>
      <c r="AF13" s="437"/>
      <c r="AG13" s="476"/>
      <c r="AH13" s="436">
        <v>1418</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376582</v>
      </c>
      <c r="BO13" s="386"/>
      <c r="BP13" s="386"/>
      <c r="BQ13" s="386"/>
      <c r="BR13" s="386"/>
      <c r="BS13" s="386"/>
      <c r="BT13" s="386"/>
      <c r="BU13" s="387"/>
      <c r="BV13" s="385">
        <v>1079244</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9.6999999999999993</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27000</v>
      </c>
      <c r="S14" s="467"/>
      <c r="T14" s="467"/>
      <c r="U14" s="467"/>
      <c r="V14" s="468"/>
      <c r="W14" s="375"/>
      <c r="X14" s="376"/>
      <c r="Y14" s="376"/>
      <c r="Z14" s="376"/>
      <c r="AA14" s="376"/>
      <c r="AB14" s="365"/>
      <c r="AC14" s="469">
        <v>8.4</v>
      </c>
      <c r="AD14" s="470"/>
      <c r="AE14" s="470"/>
      <c r="AF14" s="470"/>
      <c r="AG14" s="471"/>
      <c r="AH14" s="469">
        <v>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108.5</v>
      </c>
      <c r="CU14" s="481"/>
      <c r="CV14" s="481"/>
      <c r="CW14" s="481"/>
      <c r="CX14" s="481"/>
      <c r="CY14" s="481"/>
      <c r="CZ14" s="481"/>
      <c r="DA14" s="482"/>
      <c r="DB14" s="480">
        <v>104.7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26932</v>
      </c>
      <c r="S15" s="467"/>
      <c r="T15" s="467"/>
      <c r="U15" s="467"/>
      <c r="V15" s="468"/>
      <c r="W15" s="401" t="s">
        <v>132</v>
      </c>
      <c r="X15" s="402"/>
      <c r="Y15" s="402"/>
      <c r="Z15" s="402"/>
      <c r="AA15" s="402"/>
      <c r="AB15" s="392"/>
      <c r="AC15" s="436">
        <v>5724</v>
      </c>
      <c r="AD15" s="437"/>
      <c r="AE15" s="437"/>
      <c r="AF15" s="437"/>
      <c r="AG15" s="476"/>
      <c r="AH15" s="436">
        <v>6388</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2739919</v>
      </c>
      <c r="BO15" s="349"/>
      <c r="BP15" s="349"/>
      <c r="BQ15" s="349"/>
      <c r="BR15" s="349"/>
      <c r="BS15" s="349"/>
      <c r="BT15" s="349"/>
      <c r="BU15" s="350"/>
      <c r="BV15" s="348">
        <v>2555240</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44.3</v>
      </c>
      <c r="AD16" s="470"/>
      <c r="AE16" s="470"/>
      <c r="AF16" s="470"/>
      <c r="AG16" s="471"/>
      <c r="AH16" s="469">
        <v>44.4</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6861329</v>
      </c>
      <c r="BO16" s="386"/>
      <c r="BP16" s="386"/>
      <c r="BQ16" s="386"/>
      <c r="BR16" s="386"/>
      <c r="BS16" s="386"/>
      <c r="BT16" s="386"/>
      <c r="BU16" s="387"/>
      <c r="BV16" s="385">
        <v>6706236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6125</v>
      </c>
      <c r="AD17" s="437"/>
      <c r="AE17" s="437"/>
      <c r="AF17" s="437"/>
      <c r="AG17" s="476"/>
      <c r="AH17" s="436">
        <v>6562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3477983</v>
      </c>
      <c r="BO17" s="386"/>
      <c r="BP17" s="386"/>
      <c r="BQ17" s="386"/>
      <c r="BR17" s="386"/>
      <c r="BS17" s="386"/>
      <c r="BT17" s="386"/>
      <c r="BU17" s="387"/>
      <c r="BV17" s="385">
        <v>3257140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241.13</v>
      </c>
      <c r="M18" s="498"/>
      <c r="N18" s="498"/>
      <c r="O18" s="498"/>
      <c r="P18" s="498"/>
      <c r="Q18" s="498"/>
      <c r="R18" s="499"/>
      <c r="S18" s="499"/>
      <c r="T18" s="499"/>
      <c r="U18" s="499"/>
      <c r="V18" s="500"/>
      <c r="W18" s="403"/>
      <c r="X18" s="404"/>
      <c r="Y18" s="404"/>
      <c r="Z18" s="404"/>
      <c r="AA18" s="404"/>
      <c r="AB18" s="395"/>
      <c r="AC18" s="501">
        <v>47.4</v>
      </c>
      <c r="AD18" s="502"/>
      <c r="AE18" s="502"/>
      <c r="AF18" s="502"/>
      <c r="AG18" s="503"/>
      <c r="AH18" s="501">
        <v>45.6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7896259</v>
      </c>
      <c r="BO18" s="386"/>
      <c r="BP18" s="386"/>
      <c r="BQ18" s="386"/>
      <c r="BR18" s="386"/>
      <c r="BS18" s="386"/>
      <c r="BT18" s="386"/>
      <c r="BU18" s="387"/>
      <c r="BV18" s="385">
        <v>7810824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10445836</v>
      </c>
      <c r="BO19" s="386"/>
      <c r="BP19" s="386"/>
      <c r="BQ19" s="386"/>
      <c r="BR19" s="386"/>
      <c r="BS19" s="386"/>
      <c r="BT19" s="386"/>
      <c r="BU19" s="387"/>
      <c r="BV19" s="385">
        <v>10661188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9203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18019040</v>
      </c>
      <c r="BO23" s="386"/>
      <c r="BP23" s="386"/>
      <c r="BQ23" s="386"/>
      <c r="BR23" s="386"/>
      <c r="BS23" s="386"/>
      <c r="BT23" s="386"/>
      <c r="BU23" s="387"/>
      <c r="BV23" s="385">
        <v>18914150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8360</v>
      </c>
      <c r="R24" s="437"/>
      <c r="S24" s="437"/>
      <c r="T24" s="437"/>
      <c r="U24" s="437"/>
      <c r="V24" s="476"/>
      <c r="W24" s="531"/>
      <c r="X24" s="519"/>
      <c r="Y24" s="520"/>
      <c r="Z24" s="435" t="s">
        <v>155</v>
      </c>
      <c r="AA24" s="415"/>
      <c r="AB24" s="415"/>
      <c r="AC24" s="415"/>
      <c r="AD24" s="415"/>
      <c r="AE24" s="415"/>
      <c r="AF24" s="415"/>
      <c r="AG24" s="416"/>
      <c r="AH24" s="436">
        <v>283</v>
      </c>
      <c r="AI24" s="437"/>
      <c r="AJ24" s="437"/>
      <c r="AK24" s="437"/>
      <c r="AL24" s="476"/>
      <c r="AM24" s="436">
        <v>819851</v>
      </c>
      <c r="AN24" s="437"/>
      <c r="AO24" s="437"/>
      <c r="AP24" s="437"/>
      <c r="AQ24" s="437"/>
      <c r="AR24" s="476"/>
      <c r="AS24" s="436">
        <v>2897</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6536766</v>
      </c>
      <c r="BO24" s="386"/>
      <c r="BP24" s="386"/>
      <c r="BQ24" s="386"/>
      <c r="BR24" s="386"/>
      <c r="BS24" s="386"/>
      <c r="BT24" s="386"/>
      <c r="BU24" s="387"/>
      <c r="BV24" s="385">
        <v>7312335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6410</v>
      </c>
      <c r="R25" s="437"/>
      <c r="S25" s="437"/>
      <c r="T25" s="437"/>
      <c r="U25" s="437"/>
      <c r="V25" s="476"/>
      <c r="W25" s="531"/>
      <c r="X25" s="519"/>
      <c r="Y25" s="520"/>
      <c r="Z25" s="435" t="s">
        <v>158</v>
      </c>
      <c r="AA25" s="415"/>
      <c r="AB25" s="415"/>
      <c r="AC25" s="415"/>
      <c r="AD25" s="415"/>
      <c r="AE25" s="415"/>
      <c r="AF25" s="415"/>
      <c r="AG25" s="416"/>
      <c r="AH25" s="436">
        <v>64</v>
      </c>
      <c r="AI25" s="437"/>
      <c r="AJ25" s="437"/>
      <c r="AK25" s="437"/>
      <c r="AL25" s="476"/>
      <c r="AM25" s="436">
        <v>162560</v>
      </c>
      <c r="AN25" s="437"/>
      <c r="AO25" s="437"/>
      <c r="AP25" s="437"/>
      <c r="AQ25" s="437"/>
      <c r="AR25" s="476"/>
      <c r="AS25" s="436">
        <v>2540</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3327126</v>
      </c>
      <c r="BO25" s="349"/>
      <c r="BP25" s="349"/>
      <c r="BQ25" s="349"/>
      <c r="BR25" s="349"/>
      <c r="BS25" s="349"/>
      <c r="BT25" s="349"/>
      <c r="BU25" s="350"/>
      <c r="BV25" s="348">
        <v>4457793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5710</v>
      </c>
      <c r="R26" s="437"/>
      <c r="S26" s="437"/>
      <c r="T26" s="437"/>
      <c r="U26" s="437"/>
      <c r="V26" s="476"/>
      <c r="W26" s="531"/>
      <c r="X26" s="519"/>
      <c r="Y26" s="520"/>
      <c r="Z26" s="435" t="s">
        <v>161</v>
      </c>
      <c r="AA26" s="541"/>
      <c r="AB26" s="541"/>
      <c r="AC26" s="541"/>
      <c r="AD26" s="541"/>
      <c r="AE26" s="541"/>
      <c r="AF26" s="541"/>
      <c r="AG26" s="542"/>
      <c r="AH26" s="436">
        <v>20</v>
      </c>
      <c r="AI26" s="437"/>
      <c r="AJ26" s="437"/>
      <c r="AK26" s="437"/>
      <c r="AL26" s="476"/>
      <c r="AM26" s="436">
        <v>56660</v>
      </c>
      <c r="AN26" s="437"/>
      <c r="AO26" s="437"/>
      <c r="AP26" s="437"/>
      <c r="AQ26" s="437"/>
      <c r="AR26" s="476"/>
      <c r="AS26" s="436">
        <v>2833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3040</v>
      </c>
      <c r="R27" s="437"/>
      <c r="S27" s="437"/>
      <c r="T27" s="437"/>
      <c r="U27" s="437"/>
      <c r="V27" s="476"/>
      <c r="W27" s="531"/>
      <c r="X27" s="519"/>
      <c r="Y27" s="520"/>
      <c r="Z27" s="435" t="s">
        <v>164</v>
      </c>
      <c r="AA27" s="415"/>
      <c r="AB27" s="415"/>
      <c r="AC27" s="415"/>
      <c r="AD27" s="415"/>
      <c r="AE27" s="415"/>
      <c r="AF27" s="415"/>
      <c r="AG27" s="416"/>
      <c r="AH27" s="436">
        <v>2</v>
      </c>
      <c r="AI27" s="437"/>
      <c r="AJ27" s="437"/>
      <c r="AK27" s="437"/>
      <c r="AL27" s="476"/>
      <c r="AM27" s="436" t="s">
        <v>165</v>
      </c>
      <c r="AN27" s="437"/>
      <c r="AO27" s="437"/>
      <c r="AP27" s="437"/>
      <c r="AQ27" s="437"/>
      <c r="AR27" s="476"/>
      <c r="AS27" s="436" t="s">
        <v>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123</v>
      </c>
      <c r="BO27" s="555"/>
      <c r="BP27" s="555"/>
      <c r="BQ27" s="555"/>
      <c r="BR27" s="555"/>
      <c r="BS27" s="555"/>
      <c r="BT27" s="555"/>
      <c r="BU27" s="556"/>
      <c r="BV27" s="554" t="s">
        <v>123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2640</v>
      </c>
      <c r="R28" s="437"/>
      <c r="S28" s="437"/>
      <c r="T28" s="437"/>
      <c r="U28" s="437"/>
      <c r="V28" s="476"/>
      <c r="W28" s="531"/>
      <c r="X28" s="519"/>
      <c r="Y28" s="520"/>
      <c r="Z28" s="435" t="s">
        <v>168</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2403173</v>
      </c>
      <c r="BO28" s="349"/>
      <c r="BP28" s="349"/>
      <c r="BQ28" s="349"/>
      <c r="BR28" s="349"/>
      <c r="BS28" s="349"/>
      <c r="BT28" s="349"/>
      <c r="BU28" s="350"/>
      <c r="BV28" s="348">
        <v>2691349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18</v>
      </c>
      <c r="M29" s="437"/>
      <c r="N29" s="437"/>
      <c r="O29" s="437"/>
      <c r="P29" s="476"/>
      <c r="Q29" s="436">
        <v>2500</v>
      </c>
      <c r="R29" s="437"/>
      <c r="S29" s="437"/>
      <c r="T29" s="437"/>
      <c r="U29" s="437"/>
      <c r="V29" s="476"/>
      <c r="W29" s="532"/>
      <c r="X29" s="533"/>
      <c r="Y29" s="534"/>
      <c r="Z29" s="435" t="s">
        <v>172</v>
      </c>
      <c r="AA29" s="415"/>
      <c r="AB29" s="415"/>
      <c r="AC29" s="415"/>
      <c r="AD29" s="415"/>
      <c r="AE29" s="415"/>
      <c r="AF29" s="415"/>
      <c r="AG29" s="416"/>
      <c r="AH29" s="436">
        <v>285</v>
      </c>
      <c r="AI29" s="437"/>
      <c r="AJ29" s="437"/>
      <c r="AK29" s="437"/>
      <c r="AL29" s="476"/>
      <c r="AM29" s="436">
        <v>828689</v>
      </c>
      <c r="AN29" s="437"/>
      <c r="AO29" s="437"/>
      <c r="AP29" s="437"/>
      <c r="AQ29" s="437"/>
      <c r="AR29" s="476"/>
      <c r="AS29" s="436">
        <v>2908</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55250</v>
      </c>
      <c r="BO29" s="386"/>
      <c r="BP29" s="386"/>
      <c r="BQ29" s="386"/>
      <c r="BR29" s="386"/>
      <c r="BS29" s="386"/>
      <c r="BT29" s="386"/>
      <c r="BU29" s="387"/>
      <c r="BV29" s="385">
        <v>56560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91.5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2465484</v>
      </c>
      <c r="BO30" s="555"/>
      <c r="BP30" s="555"/>
      <c r="BQ30" s="555"/>
      <c r="BR30" s="555"/>
      <c r="BS30" s="555"/>
      <c r="BT30" s="555"/>
      <c r="BU30" s="556"/>
      <c r="BV30" s="554">
        <v>2652096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国民健康保険事業特別会計事業勘定</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ガス事業会計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秋田県市町村総合事務組合（一般会計）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にかほ市観光開発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国民健康保険事業特別会計施設勘定</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水道事業会計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秋田県市町村総合事務組合（交通災害共済事業等特別会計）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農業集落排水事業特別会計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秋田県市町村会館管理組合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秋田県後期高齢者医療広域連合（一般会計）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秋田県後期高齢者医療広域連合（後期高齢者医療特別会計）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本荘由利広域市町村圏組合（一般会計）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本荘由利広域市町村圏組合（介護保険特別会計）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本荘由利広域市町村圏組合（特別養護老人ホーム特別会計）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2722969</v>
      </c>
      <c r="S5" s="583"/>
      <c r="T5" s="583"/>
      <c r="U5" s="583"/>
      <c r="V5" s="583"/>
      <c r="W5" s="583"/>
      <c r="X5" s="583"/>
      <c r="Y5" s="584"/>
      <c r="Z5" s="585">
        <v>18.8</v>
      </c>
      <c r="AA5" s="585"/>
      <c r="AB5" s="585"/>
      <c r="AC5" s="585"/>
      <c r="AD5" s="586">
        <v>2722969</v>
      </c>
      <c r="AE5" s="586"/>
      <c r="AF5" s="586"/>
      <c r="AG5" s="586"/>
      <c r="AH5" s="586"/>
      <c r="AI5" s="586"/>
      <c r="AJ5" s="586"/>
      <c r="AK5" s="586"/>
      <c r="AL5" s="587">
        <v>31.8</v>
      </c>
      <c r="AM5" s="588"/>
      <c r="AN5" s="588"/>
      <c r="AO5" s="589"/>
      <c r="AP5" s="579" t="s">
        <v>210</v>
      </c>
      <c r="AQ5" s="580"/>
      <c r="AR5" s="580"/>
      <c r="AS5" s="580"/>
      <c r="AT5" s="580"/>
      <c r="AU5" s="580"/>
      <c r="AV5" s="580"/>
      <c r="AW5" s="580"/>
      <c r="AX5" s="580"/>
      <c r="AY5" s="580"/>
      <c r="AZ5" s="580"/>
      <c r="BA5" s="580"/>
      <c r="BB5" s="580"/>
      <c r="BC5" s="580"/>
      <c r="BD5" s="580"/>
      <c r="BE5" s="580"/>
      <c r="BF5" s="581"/>
      <c r="BG5" s="593">
        <v>2718725</v>
      </c>
      <c r="BH5" s="594"/>
      <c r="BI5" s="594"/>
      <c r="BJ5" s="594"/>
      <c r="BK5" s="594"/>
      <c r="BL5" s="594"/>
      <c r="BM5" s="594"/>
      <c r="BN5" s="595"/>
      <c r="BO5" s="596">
        <v>99.8</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189415</v>
      </c>
      <c r="S6" s="594"/>
      <c r="T6" s="594"/>
      <c r="U6" s="594"/>
      <c r="V6" s="594"/>
      <c r="W6" s="594"/>
      <c r="X6" s="594"/>
      <c r="Y6" s="595"/>
      <c r="Z6" s="596">
        <v>1.3</v>
      </c>
      <c r="AA6" s="596"/>
      <c r="AB6" s="596"/>
      <c r="AC6" s="596"/>
      <c r="AD6" s="597">
        <v>189415</v>
      </c>
      <c r="AE6" s="597"/>
      <c r="AF6" s="597"/>
      <c r="AG6" s="597"/>
      <c r="AH6" s="597"/>
      <c r="AI6" s="597"/>
      <c r="AJ6" s="597"/>
      <c r="AK6" s="597"/>
      <c r="AL6" s="598">
        <v>2.2000000000000002</v>
      </c>
      <c r="AM6" s="599"/>
      <c r="AN6" s="599"/>
      <c r="AO6" s="600"/>
      <c r="AP6" s="590" t="s">
        <v>216</v>
      </c>
      <c r="AQ6" s="591"/>
      <c r="AR6" s="591"/>
      <c r="AS6" s="591"/>
      <c r="AT6" s="591"/>
      <c r="AU6" s="591"/>
      <c r="AV6" s="591"/>
      <c r="AW6" s="591"/>
      <c r="AX6" s="591"/>
      <c r="AY6" s="591"/>
      <c r="AZ6" s="591"/>
      <c r="BA6" s="591"/>
      <c r="BB6" s="591"/>
      <c r="BC6" s="591"/>
      <c r="BD6" s="591"/>
      <c r="BE6" s="591"/>
      <c r="BF6" s="592"/>
      <c r="BG6" s="593">
        <v>2718725</v>
      </c>
      <c r="BH6" s="594"/>
      <c r="BI6" s="594"/>
      <c r="BJ6" s="594"/>
      <c r="BK6" s="594"/>
      <c r="BL6" s="594"/>
      <c r="BM6" s="594"/>
      <c r="BN6" s="595"/>
      <c r="BO6" s="596">
        <v>99.8</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125265</v>
      </c>
      <c r="CS6" s="594"/>
      <c r="CT6" s="594"/>
      <c r="CU6" s="594"/>
      <c r="CV6" s="594"/>
      <c r="CW6" s="594"/>
      <c r="CX6" s="594"/>
      <c r="CY6" s="595"/>
      <c r="CZ6" s="596">
        <v>0.9</v>
      </c>
      <c r="DA6" s="596"/>
      <c r="DB6" s="596"/>
      <c r="DC6" s="596"/>
      <c r="DD6" s="602" t="s">
        <v>211</v>
      </c>
      <c r="DE6" s="594"/>
      <c r="DF6" s="594"/>
      <c r="DG6" s="594"/>
      <c r="DH6" s="594"/>
      <c r="DI6" s="594"/>
      <c r="DJ6" s="594"/>
      <c r="DK6" s="594"/>
      <c r="DL6" s="594"/>
      <c r="DM6" s="594"/>
      <c r="DN6" s="594"/>
      <c r="DO6" s="594"/>
      <c r="DP6" s="595"/>
      <c r="DQ6" s="602">
        <v>125265</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5178</v>
      </c>
      <c r="S7" s="594"/>
      <c r="T7" s="594"/>
      <c r="U7" s="594"/>
      <c r="V7" s="594"/>
      <c r="W7" s="594"/>
      <c r="X7" s="594"/>
      <c r="Y7" s="595"/>
      <c r="Z7" s="596">
        <v>0</v>
      </c>
      <c r="AA7" s="596"/>
      <c r="AB7" s="596"/>
      <c r="AC7" s="596"/>
      <c r="AD7" s="597">
        <v>5178</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1137602</v>
      </c>
      <c r="BH7" s="594"/>
      <c r="BI7" s="594"/>
      <c r="BJ7" s="594"/>
      <c r="BK7" s="594"/>
      <c r="BL7" s="594"/>
      <c r="BM7" s="594"/>
      <c r="BN7" s="595"/>
      <c r="BO7" s="596">
        <v>41.8</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1690783</v>
      </c>
      <c r="CS7" s="594"/>
      <c r="CT7" s="594"/>
      <c r="CU7" s="594"/>
      <c r="CV7" s="594"/>
      <c r="CW7" s="594"/>
      <c r="CX7" s="594"/>
      <c r="CY7" s="595"/>
      <c r="CZ7" s="596">
        <v>11.9</v>
      </c>
      <c r="DA7" s="596"/>
      <c r="DB7" s="596"/>
      <c r="DC7" s="596"/>
      <c r="DD7" s="602">
        <v>254660</v>
      </c>
      <c r="DE7" s="594"/>
      <c r="DF7" s="594"/>
      <c r="DG7" s="594"/>
      <c r="DH7" s="594"/>
      <c r="DI7" s="594"/>
      <c r="DJ7" s="594"/>
      <c r="DK7" s="594"/>
      <c r="DL7" s="594"/>
      <c r="DM7" s="594"/>
      <c r="DN7" s="594"/>
      <c r="DO7" s="594"/>
      <c r="DP7" s="595"/>
      <c r="DQ7" s="602">
        <v>1322790</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13744</v>
      </c>
      <c r="S8" s="594"/>
      <c r="T8" s="594"/>
      <c r="U8" s="594"/>
      <c r="V8" s="594"/>
      <c r="W8" s="594"/>
      <c r="X8" s="594"/>
      <c r="Y8" s="595"/>
      <c r="Z8" s="596">
        <v>0.1</v>
      </c>
      <c r="AA8" s="596"/>
      <c r="AB8" s="596"/>
      <c r="AC8" s="596"/>
      <c r="AD8" s="597">
        <v>13744</v>
      </c>
      <c r="AE8" s="597"/>
      <c r="AF8" s="597"/>
      <c r="AG8" s="597"/>
      <c r="AH8" s="597"/>
      <c r="AI8" s="597"/>
      <c r="AJ8" s="597"/>
      <c r="AK8" s="597"/>
      <c r="AL8" s="598">
        <v>0.2</v>
      </c>
      <c r="AM8" s="599"/>
      <c r="AN8" s="599"/>
      <c r="AO8" s="600"/>
      <c r="AP8" s="590" t="s">
        <v>222</v>
      </c>
      <c r="AQ8" s="591"/>
      <c r="AR8" s="591"/>
      <c r="AS8" s="591"/>
      <c r="AT8" s="591"/>
      <c r="AU8" s="591"/>
      <c r="AV8" s="591"/>
      <c r="AW8" s="591"/>
      <c r="AX8" s="591"/>
      <c r="AY8" s="591"/>
      <c r="AZ8" s="591"/>
      <c r="BA8" s="591"/>
      <c r="BB8" s="591"/>
      <c r="BC8" s="591"/>
      <c r="BD8" s="591"/>
      <c r="BE8" s="591"/>
      <c r="BF8" s="592"/>
      <c r="BG8" s="593">
        <v>40726</v>
      </c>
      <c r="BH8" s="594"/>
      <c r="BI8" s="594"/>
      <c r="BJ8" s="594"/>
      <c r="BK8" s="594"/>
      <c r="BL8" s="594"/>
      <c r="BM8" s="594"/>
      <c r="BN8" s="595"/>
      <c r="BO8" s="596">
        <v>1.5</v>
      </c>
      <c r="BP8" s="596"/>
      <c r="BQ8" s="596"/>
      <c r="BR8" s="596"/>
      <c r="BS8" s="602" t="s">
        <v>114</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3930223</v>
      </c>
      <c r="CS8" s="594"/>
      <c r="CT8" s="594"/>
      <c r="CU8" s="594"/>
      <c r="CV8" s="594"/>
      <c r="CW8" s="594"/>
      <c r="CX8" s="594"/>
      <c r="CY8" s="595"/>
      <c r="CZ8" s="596">
        <v>27.7</v>
      </c>
      <c r="DA8" s="596"/>
      <c r="DB8" s="596"/>
      <c r="DC8" s="596"/>
      <c r="DD8" s="602">
        <v>157506</v>
      </c>
      <c r="DE8" s="594"/>
      <c r="DF8" s="594"/>
      <c r="DG8" s="594"/>
      <c r="DH8" s="594"/>
      <c r="DI8" s="594"/>
      <c r="DJ8" s="594"/>
      <c r="DK8" s="594"/>
      <c r="DL8" s="594"/>
      <c r="DM8" s="594"/>
      <c r="DN8" s="594"/>
      <c r="DO8" s="594"/>
      <c r="DP8" s="595"/>
      <c r="DQ8" s="602">
        <v>1887011</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5976</v>
      </c>
      <c r="S9" s="594"/>
      <c r="T9" s="594"/>
      <c r="U9" s="594"/>
      <c r="V9" s="594"/>
      <c r="W9" s="594"/>
      <c r="X9" s="594"/>
      <c r="Y9" s="595"/>
      <c r="Z9" s="596">
        <v>0</v>
      </c>
      <c r="AA9" s="596"/>
      <c r="AB9" s="596"/>
      <c r="AC9" s="596"/>
      <c r="AD9" s="597">
        <v>5976</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900886</v>
      </c>
      <c r="BH9" s="594"/>
      <c r="BI9" s="594"/>
      <c r="BJ9" s="594"/>
      <c r="BK9" s="594"/>
      <c r="BL9" s="594"/>
      <c r="BM9" s="594"/>
      <c r="BN9" s="595"/>
      <c r="BO9" s="596">
        <v>33.1</v>
      </c>
      <c r="BP9" s="596"/>
      <c r="BQ9" s="596"/>
      <c r="BR9" s="596"/>
      <c r="BS9" s="602" t="s">
        <v>114</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1071250</v>
      </c>
      <c r="CS9" s="594"/>
      <c r="CT9" s="594"/>
      <c r="CU9" s="594"/>
      <c r="CV9" s="594"/>
      <c r="CW9" s="594"/>
      <c r="CX9" s="594"/>
      <c r="CY9" s="595"/>
      <c r="CZ9" s="596">
        <v>7.6</v>
      </c>
      <c r="DA9" s="596"/>
      <c r="DB9" s="596"/>
      <c r="DC9" s="596"/>
      <c r="DD9" s="602">
        <v>401797</v>
      </c>
      <c r="DE9" s="594"/>
      <c r="DF9" s="594"/>
      <c r="DG9" s="594"/>
      <c r="DH9" s="594"/>
      <c r="DI9" s="594"/>
      <c r="DJ9" s="594"/>
      <c r="DK9" s="594"/>
      <c r="DL9" s="594"/>
      <c r="DM9" s="594"/>
      <c r="DN9" s="594"/>
      <c r="DO9" s="594"/>
      <c r="DP9" s="595"/>
      <c r="DQ9" s="602">
        <v>736628</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321334</v>
      </c>
      <c r="S10" s="594"/>
      <c r="T10" s="594"/>
      <c r="U10" s="594"/>
      <c r="V10" s="594"/>
      <c r="W10" s="594"/>
      <c r="X10" s="594"/>
      <c r="Y10" s="595"/>
      <c r="Z10" s="596">
        <v>2.2000000000000002</v>
      </c>
      <c r="AA10" s="596"/>
      <c r="AB10" s="596"/>
      <c r="AC10" s="596"/>
      <c r="AD10" s="597">
        <v>321334</v>
      </c>
      <c r="AE10" s="597"/>
      <c r="AF10" s="597"/>
      <c r="AG10" s="597"/>
      <c r="AH10" s="597"/>
      <c r="AI10" s="597"/>
      <c r="AJ10" s="597"/>
      <c r="AK10" s="597"/>
      <c r="AL10" s="598">
        <v>3.8</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60858</v>
      </c>
      <c r="BH10" s="594"/>
      <c r="BI10" s="594"/>
      <c r="BJ10" s="594"/>
      <c r="BK10" s="594"/>
      <c r="BL10" s="594"/>
      <c r="BM10" s="594"/>
      <c r="BN10" s="595"/>
      <c r="BO10" s="596">
        <v>2.2000000000000002</v>
      </c>
      <c r="BP10" s="596"/>
      <c r="BQ10" s="596"/>
      <c r="BR10" s="596"/>
      <c r="BS10" s="602" t="s">
        <v>114</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81001</v>
      </c>
      <c r="CS10" s="594"/>
      <c r="CT10" s="594"/>
      <c r="CU10" s="594"/>
      <c r="CV10" s="594"/>
      <c r="CW10" s="594"/>
      <c r="CX10" s="594"/>
      <c r="CY10" s="595"/>
      <c r="CZ10" s="596">
        <v>0.6</v>
      </c>
      <c r="DA10" s="596"/>
      <c r="DB10" s="596"/>
      <c r="DC10" s="596"/>
      <c r="DD10" s="602" t="s">
        <v>114</v>
      </c>
      <c r="DE10" s="594"/>
      <c r="DF10" s="594"/>
      <c r="DG10" s="594"/>
      <c r="DH10" s="594"/>
      <c r="DI10" s="594"/>
      <c r="DJ10" s="594"/>
      <c r="DK10" s="594"/>
      <c r="DL10" s="594"/>
      <c r="DM10" s="594"/>
      <c r="DN10" s="594"/>
      <c r="DO10" s="594"/>
      <c r="DP10" s="595"/>
      <c r="DQ10" s="602">
        <v>40939</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114</v>
      </c>
      <c r="S11" s="594"/>
      <c r="T11" s="594"/>
      <c r="U11" s="594"/>
      <c r="V11" s="594"/>
      <c r="W11" s="594"/>
      <c r="X11" s="594"/>
      <c r="Y11" s="595"/>
      <c r="Z11" s="596" t="s">
        <v>114</v>
      </c>
      <c r="AA11" s="596"/>
      <c r="AB11" s="596"/>
      <c r="AC11" s="596"/>
      <c r="AD11" s="597" t="s">
        <v>114</v>
      </c>
      <c r="AE11" s="597"/>
      <c r="AF11" s="597"/>
      <c r="AG11" s="597"/>
      <c r="AH11" s="597"/>
      <c r="AI11" s="597"/>
      <c r="AJ11" s="597"/>
      <c r="AK11" s="597"/>
      <c r="AL11" s="598" t="s">
        <v>114</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135132</v>
      </c>
      <c r="BH11" s="594"/>
      <c r="BI11" s="594"/>
      <c r="BJ11" s="594"/>
      <c r="BK11" s="594"/>
      <c r="BL11" s="594"/>
      <c r="BM11" s="594"/>
      <c r="BN11" s="595"/>
      <c r="BO11" s="596">
        <v>5</v>
      </c>
      <c r="BP11" s="596"/>
      <c r="BQ11" s="596"/>
      <c r="BR11" s="596"/>
      <c r="BS11" s="602" t="s">
        <v>114</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900687</v>
      </c>
      <c r="CS11" s="594"/>
      <c r="CT11" s="594"/>
      <c r="CU11" s="594"/>
      <c r="CV11" s="594"/>
      <c r="CW11" s="594"/>
      <c r="CX11" s="594"/>
      <c r="CY11" s="595"/>
      <c r="CZ11" s="596">
        <v>6.4</v>
      </c>
      <c r="DA11" s="596"/>
      <c r="DB11" s="596"/>
      <c r="DC11" s="596"/>
      <c r="DD11" s="602">
        <v>201640</v>
      </c>
      <c r="DE11" s="594"/>
      <c r="DF11" s="594"/>
      <c r="DG11" s="594"/>
      <c r="DH11" s="594"/>
      <c r="DI11" s="594"/>
      <c r="DJ11" s="594"/>
      <c r="DK11" s="594"/>
      <c r="DL11" s="594"/>
      <c r="DM11" s="594"/>
      <c r="DN11" s="594"/>
      <c r="DO11" s="594"/>
      <c r="DP11" s="595"/>
      <c r="DQ11" s="602">
        <v>509977</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114</v>
      </c>
      <c r="S12" s="594"/>
      <c r="T12" s="594"/>
      <c r="U12" s="594"/>
      <c r="V12" s="594"/>
      <c r="W12" s="594"/>
      <c r="X12" s="594"/>
      <c r="Y12" s="595"/>
      <c r="Z12" s="596" t="s">
        <v>114</v>
      </c>
      <c r="AA12" s="596"/>
      <c r="AB12" s="596"/>
      <c r="AC12" s="596"/>
      <c r="AD12" s="597" t="s">
        <v>114</v>
      </c>
      <c r="AE12" s="597"/>
      <c r="AF12" s="597"/>
      <c r="AG12" s="597"/>
      <c r="AH12" s="597"/>
      <c r="AI12" s="597"/>
      <c r="AJ12" s="597"/>
      <c r="AK12" s="597"/>
      <c r="AL12" s="598" t="s">
        <v>114</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1349814</v>
      </c>
      <c r="BH12" s="594"/>
      <c r="BI12" s="594"/>
      <c r="BJ12" s="594"/>
      <c r="BK12" s="594"/>
      <c r="BL12" s="594"/>
      <c r="BM12" s="594"/>
      <c r="BN12" s="595"/>
      <c r="BO12" s="596">
        <v>49.6</v>
      </c>
      <c r="BP12" s="596"/>
      <c r="BQ12" s="596"/>
      <c r="BR12" s="596"/>
      <c r="BS12" s="602" t="s">
        <v>114</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358489</v>
      </c>
      <c r="CS12" s="594"/>
      <c r="CT12" s="594"/>
      <c r="CU12" s="594"/>
      <c r="CV12" s="594"/>
      <c r="CW12" s="594"/>
      <c r="CX12" s="594"/>
      <c r="CY12" s="595"/>
      <c r="CZ12" s="596">
        <v>2.5</v>
      </c>
      <c r="DA12" s="596"/>
      <c r="DB12" s="596"/>
      <c r="DC12" s="596"/>
      <c r="DD12" s="602">
        <v>92255</v>
      </c>
      <c r="DE12" s="594"/>
      <c r="DF12" s="594"/>
      <c r="DG12" s="594"/>
      <c r="DH12" s="594"/>
      <c r="DI12" s="594"/>
      <c r="DJ12" s="594"/>
      <c r="DK12" s="594"/>
      <c r="DL12" s="594"/>
      <c r="DM12" s="594"/>
      <c r="DN12" s="594"/>
      <c r="DO12" s="594"/>
      <c r="DP12" s="595"/>
      <c r="DQ12" s="602">
        <v>257172</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23846</v>
      </c>
      <c r="S13" s="594"/>
      <c r="T13" s="594"/>
      <c r="U13" s="594"/>
      <c r="V13" s="594"/>
      <c r="W13" s="594"/>
      <c r="X13" s="594"/>
      <c r="Y13" s="595"/>
      <c r="Z13" s="596">
        <v>0.2</v>
      </c>
      <c r="AA13" s="596"/>
      <c r="AB13" s="596"/>
      <c r="AC13" s="596"/>
      <c r="AD13" s="597">
        <v>23846</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1344208</v>
      </c>
      <c r="BH13" s="594"/>
      <c r="BI13" s="594"/>
      <c r="BJ13" s="594"/>
      <c r="BK13" s="594"/>
      <c r="BL13" s="594"/>
      <c r="BM13" s="594"/>
      <c r="BN13" s="595"/>
      <c r="BO13" s="596">
        <v>49.4</v>
      </c>
      <c r="BP13" s="596"/>
      <c r="BQ13" s="596"/>
      <c r="BR13" s="596"/>
      <c r="BS13" s="602" t="s">
        <v>114</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1372493</v>
      </c>
      <c r="CS13" s="594"/>
      <c r="CT13" s="594"/>
      <c r="CU13" s="594"/>
      <c r="CV13" s="594"/>
      <c r="CW13" s="594"/>
      <c r="CX13" s="594"/>
      <c r="CY13" s="595"/>
      <c r="CZ13" s="596">
        <v>9.6999999999999993</v>
      </c>
      <c r="DA13" s="596"/>
      <c r="DB13" s="596"/>
      <c r="DC13" s="596"/>
      <c r="DD13" s="602">
        <v>558305</v>
      </c>
      <c r="DE13" s="594"/>
      <c r="DF13" s="594"/>
      <c r="DG13" s="594"/>
      <c r="DH13" s="594"/>
      <c r="DI13" s="594"/>
      <c r="DJ13" s="594"/>
      <c r="DK13" s="594"/>
      <c r="DL13" s="594"/>
      <c r="DM13" s="594"/>
      <c r="DN13" s="594"/>
      <c r="DO13" s="594"/>
      <c r="DP13" s="595"/>
      <c r="DQ13" s="602">
        <v>1041454</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114</v>
      </c>
      <c r="S14" s="594"/>
      <c r="T14" s="594"/>
      <c r="U14" s="594"/>
      <c r="V14" s="594"/>
      <c r="W14" s="594"/>
      <c r="X14" s="594"/>
      <c r="Y14" s="595"/>
      <c r="Z14" s="596" t="s">
        <v>114</v>
      </c>
      <c r="AA14" s="596"/>
      <c r="AB14" s="596"/>
      <c r="AC14" s="596"/>
      <c r="AD14" s="597" t="s">
        <v>114</v>
      </c>
      <c r="AE14" s="597"/>
      <c r="AF14" s="597"/>
      <c r="AG14" s="597"/>
      <c r="AH14" s="597"/>
      <c r="AI14" s="597"/>
      <c r="AJ14" s="597"/>
      <c r="AK14" s="597"/>
      <c r="AL14" s="598" t="s">
        <v>114</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60357</v>
      </c>
      <c r="BH14" s="594"/>
      <c r="BI14" s="594"/>
      <c r="BJ14" s="594"/>
      <c r="BK14" s="594"/>
      <c r="BL14" s="594"/>
      <c r="BM14" s="594"/>
      <c r="BN14" s="595"/>
      <c r="BO14" s="596">
        <v>2.2000000000000002</v>
      </c>
      <c r="BP14" s="596"/>
      <c r="BQ14" s="596"/>
      <c r="BR14" s="596"/>
      <c r="BS14" s="602" t="s">
        <v>114</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662363</v>
      </c>
      <c r="CS14" s="594"/>
      <c r="CT14" s="594"/>
      <c r="CU14" s="594"/>
      <c r="CV14" s="594"/>
      <c r="CW14" s="594"/>
      <c r="CX14" s="594"/>
      <c r="CY14" s="595"/>
      <c r="CZ14" s="596">
        <v>4.7</v>
      </c>
      <c r="DA14" s="596"/>
      <c r="DB14" s="596"/>
      <c r="DC14" s="596"/>
      <c r="DD14" s="602">
        <v>145654</v>
      </c>
      <c r="DE14" s="594"/>
      <c r="DF14" s="594"/>
      <c r="DG14" s="594"/>
      <c r="DH14" s="594"/>
      <c r="DI14" s="594"/>
      <c r="DJ14" s="594"/>
      <c r="DK14" s="594"/>
      <c r="DL14" s="594"/>
      <c r="DM14" s="594"/>
      <c r="DN14" s="594"/>
      <c r="DO14" s="594"/>
      <c r="DP14" s="595"/>
      <c r="DQ14" s="602">
        <v>526034</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9264</v>
      </c>
      <c r="S15" s="594"/>
      <c r="T15" s="594"/>
      <c r="U15" s="594"/>
      <c r="V15" s="594"/>
      <c r="W15" s="594"/>
      <c r="X15" s="594"/>
      <c r="Y15" s="595"/>
      <c r="Z15" s="596">
        <v>0.1</v>
      </c>
      <c r="AA15" s="596"/>
      <c r="AB15" s="596"/>
      <c r="AC15" s="596"/>
      <c r="AD15" s="597">
        <v>9264</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170952</v>
      </c>
      <c r="BH15" s="594"/>
      <c r="BI15" s="594"/>
      <c r="BJ15" s="594"/>
      <c r="BK15" s="594"/>
      <c r="BL15" s="594"/>
      <c r="BM15" s="594"/>
      <c r="BN15" s="595"/>
      <c r="BO15" s="596">
        <v>6.3</v>
      </c>
      <c r="BP15" s="596"/>
      <c r="BQ15" s="596"/>
      <c r="BR15" s="596"/>
      <c r="BS15" s="602" t="s">
        <v>114</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1568713</v>
      </c>
      <c r="CS15" s="594"/>
      <c r="CT15" s="594"/>
      <c r="CU15" s="594"/>
      <c r="CV15" s="594"/>
      <c r="CW15" s="594"/>
      <c r="CX15" s="594"/>
      <c r="CY15" s="595"/>
      <c r="CZ15" s="596">
        <v>11.1</v>
      </c>
      <c r="DA15" s="596"/>
      <c r="DB15" s="596"/>
      <c r="DC15" s="596"/>
      <c r="DD15" s="602">
        <v>299971</v>
      </c>
      <c r="DE15" s="594"/>
      <c r="DF15" s="594"/>
      <c r="DG15" s="594"/>
      <c r="DH15" s="594"/>
      <c r="DI15" s="594"/>
      <c r="DJ15" s="594"/>
      <c r="DK15" s="594"/>
      <c r="DL15" s="594"/>
      <c r="DM15" s="594"/>
      <c r="DN15" s="594"/>
      <c r="DO15" s="594"/>
      <c r="DP15" s="595"/>
      <c r="DQ15" s="602">
        <v>1357322</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5666467</v>
      </c>
      <c r="S16" s="594"/>
      <c r="T16" s="594"/>
      <c r="U16" s="594"/>
      <c r="V16" s="594"/>
      <c r="W16" s="594"/>
      <c r="X16" s="594"/>
      <c r="Y16" s="595"/>
      <c r="Z16" s="596">
        <v>39.1</v>
      </c>
      <c r="AA16" s="596"/>
      <c r="AB16" s="596"/>
      <c r="AC16" s="596"/>
      <c r="AD16" s="597">
        <v>5223488</v>
      </c>
      <c r="AE16" s="597"/>
      <c r="AF16" s="597"/>
      <c r="AG16" s="597"/>
      <c r="AH16" s="597"/>
      <c r="AI16" s="597"/>
      <c r="AJ16" s="597"/>
      <c r="AK16" s="597"/>
      <c r="AL16" s="598">
        <v>61</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114</v>
      </c>
      <c r="BH16" s="594"/>
      <c r="BI16" s="594"/>
      <c r="BJ16" s="594"/>
      <c r="BK16" s="594"/>
      <c r="BL16" s="594"/>
      <c r="BM16" s="594"/>
      <c r="BN16" s="595"/>
      <c r="BO16" s="596" t="s">
        <v>114</v>
      </c>
      <c r="BP16" s="596"/>
      <c r="BQ16" s="596"/>
      <c r="BR16" s="596"/>
      <c r="BS16" s="602" t="s">
        <v>114</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10554</v>
      </c>
      <c r="CS16" s="594"/>
      <c r="CT16" s="594"/>
      <c r="CU16" s="594"/>
      <c r="CV16" s="594"/>
      <c r="CW16" s="594"/>
      <c r="CX16" s="594"/>
      <c r="CY16" s="595"/>
      <c r="CZ16" s="596">
        <v>0.1</v>
      </c>
      <c r="DA16" s="596"/>
      <c r="DB16" s="596"/>
      <c r="DC16" s="596"/>
      <c r="DD16" s="602" t="s">
        <v>114</v>
      </c>
      <c r="DE16" s="594"/>
      <c r="DF16" s="594"/>
      <c r="DG16" s="594"/>
      <c r="DH16" s="594"/>
      <c r="DI16" s="594"/>
      <c r="DJ16" s="594"/>
      <c r="DK16" s="594"/>
      <c r="DL16" s="594"/>
      <c r="DM16" s="594"/>
      <c r="DN16" s="594"/>
      <c r="DO16" s="594"/>
      <c r="DP16" s="595"/>
      <c r="DQ16" s="602">
        <v>3209</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5223488</v>
      </c>
      <c r="S17" s="594"/>
      <c r="T17" s="594"/>
      <c r="U17" s="594"/>
      <c r="V17" s="594"/>
      <c r="W17" s="594"/>
      <c r="X17" s="594"/>
      <c r="Y17" s="595"/>
      <c r="Z17" s="596">
        <v>36</v>
      </c>
      <c r="AA17" s="596"/>
      <c r="AB17" s="596"/>
      <c r="AC17" s="596"/>
      <c r="AD17" s="597">
        <v>5223488</v>
      </c>
      <c r="AE17" s="597"/>
      <c r="AF17" s="597"/>
      <c r="AG17" s="597"/>
      <c r="AH17" s="597"/>
      <c r="AI17" s="597"/>
      <c r="AJ17" s="597"/>
      <c r="AK17" s="597"/>
      <c r="AL17" s="598">
        <v>61</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114</v>
      </c>
      <c r="BH17" s="594"/>
      <c r="BI17" s="594"/>
      <c r="BJ17" s="594"/>
      <c r="BK17" s="594"/>
      <c r="BL17" s="594"/>
      <c r="BM17" s="594"/>
      <c r="BN17" s="595"/>
      <c r="BO17" s="596" t="s">
        <v>114</v>
      </c>
      <c r="BP17" s="596"/>
      <c r="BQ17" s="596"/>
      <c r="BR17" s="596"/>
      <c r="BS17" s="602" t="s">
        <v>114</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2407238</v>
      </c>
      <c r="CS17" s="594"/>
      <c r="CT17" s="594"/>
      <c r="CU17" s="594"/>
      <c r="CV17" s="594"/>
      <c r="CW17" s="594"/>
      <c r="CX17" s="594"/>
      <c r="CY17" s="595"/>
      <c r="CZ17" s="596">
        <v>17</v>
      </c>
      <c r="DA17" s="596"/>
      <c r="DB17" s="596"/>
      <c r="DC17" s="596"/>
      <c r="DD17" s="602" t="s">
        <v>114</v>
      </c>
      <c r="DE17" s="594"/>
      <c r="DF17" s="594"/>
      <c r="DG17" s="594"/>
      <c r="DH17" s="594"/>
      <c r="DI17" s="594"/>
      <c r="DJ17" s="594"/>
      <c r="DK17" s="594"/>
      <c r="DL17" s="594"/>
      <c r="DM17" s="594"/>
      <c r="DN17" s="594"/>
      <c r="DO17" s="594"/>
      <c r="DP17" s="595"/>
      <c r="DQ17" s="602">
        <v>2330890</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442960</v>
      </c>
      <c r="S18" s="594"/>
      <c r="T18" s="594"/>
      <c r="U18" s="594"/>
      <c r="V18" s="594"/>
      <c r="W18" s="594"/>
      <c r="X18" s="594"/>
      <c r="Y18" s="595"/>
      <c r="Z18" s="596">
        <v>3.1</v>
      </c>
      <c r="AA18" s="596"/>
      <c r="AB18" s="596"/>
      <c r="AC18" s="596"/>
      <c r="AD18" s="597" t="s">
        <v>114</v>
      </c>
      <c r="AE18" s="597"/>
      <c r="AF18" s="597"/>
      <c r="AG18" s="597"/>
      <c r="AH18" s="597"/>
      <c r="AI18" s="597"/>
      <c r="AJ18" s="597"/>
      <c r="AK18" s="597"/>
      <c r="AL18" s="598" t="s">
        <v>114</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114</v>
      </c>
      <c r="BH18" s="594"/>
      <c r="BI18" s="594"/>
      <c r="BJ18" s="594"/>
      <c r="BK18" s="594"/>
      <c r="BL18" s="594"/>
      <c r="BM18" s="594"/>
      <c r="BN18" s="595"/>
      <c r="BO18" s="596" t="s">
        <v>114</v>
      </c>
      <c r="BP18" s="596"/>
      <c r="BQ18" s="596"/>
      <c r="BR18" s="596"/>
      <c r="BS18" s="602" t="s">
        <v>114</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v>4940</v>
      </c>
      <c r="CS18" s="594"/>
      <c r="CT18" s="594"/>
      <c r="CU18" s="594"/>
      <c r="CV18" s="594"/>
      <c r="CW18" s="594"/>
      <c r="CX18" s="594"/>
      <c r="CY18" s="595"/>
      <c r="CZ18" s="596">
        <v>0</v>
      </c>
      <c r="DA18" s="596"/>
      <c r="DB18" s="596"/>
      <c r="DC18" s="596"/>
      <c r="DD18" s="602" t="s">
        <v>114</v>
      </c>
      <c r="DE18" s="594"/>
      <c r="DF18" s="594"/>
      <c r="DG18" s="594"/>
      <c r="DH18" s="594"/>
      <c r="DI18" s="594"/>
      <c r="DJ18" s="594"/>
      <c r="DK18" s="594"/>
      <c r="DL18" s="594"/>
      <c r="DM18" s="594"/>
      <c r="DN18" s="594"/>
      <c r="DO18" s="594"/>
      <c r="DP18" s="595"/>
      <c r="DQ18" s="602">
        <v>240</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19</v>
      </c>
      <c r="S19" s="594"/>
      <c r="T19" s="594"/>
      <c r="U19" s="594"/>
      <c r="V19" s="594"/>
      <c r="W19" s="594"/>
      <c r="X19" s="594"/>
      <c r="Y19" s="595"/>
      <c r="Z19" s="596">
        <v>0</v>
      </c>
      <c r="AA19" s="596"/>
      <c r="AB19" s="596"/>
      <c r="AC19" s="596"/>
      <c r="AD19" s="597" t="s">
        <v>114</v>
      </c>
      <c r="AE19" s="597"/>
      <c r="AF19" s="597"/>
      <c r="AG19" s="597"/>
      <c r="AH19" s="597"/>
      <c r="AI19" s="597"/>
      <c r="AJ19" s="597"/>
      <c r="AK19" s="597"/>
      <c r="AL19" s="598" t="s">
        <v>114</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4244</v>
      </c>
      <c r="BH19" s="594"/>
      <c r="BI19" s="594"/>
      <c r="BJ19" s="594"/>
      <c r="BK19" s="594"/>
      <c r="BL19" s="594"/>
      <c r="BM19" s="594"/>
      <c r="BN19" s="595"/>
      <c r="BO19" s="596">
        <v>0.2</v>
      </c>
      <c r="BP19" s="596"/>
      <c r="BQ19" s="596"/>
      <c r="BR19" s="596"/>
      <c r="BS19" s="602" t="s">
        <v>114</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114</v>
      </c>
      <c r="CS19" s="594"/>
      <c r="CT19" s="594"/>
      <c r="CU19" s="594"/>
      <c r="CV19" s="594"/>
      <c r="CW19" s="594"/>
      <c r="CX19" s="594"/>
      <c r="CY19" s="595"/>
      <c r="CZ19" s="596" t="s">
        <v>114</v>
      </c>
      <c r="DA19" s="596"/>
      <c r="DB19" s="596"/>
      <c r="DC19" s="596"/>
      <c r="DD19" s="602" t="s">
        <v>114</v>
      </c>
      <c r="DE19" s="594"/>
      <c r="DF19" s="594"/>
      <c r="DG19" s="594"/>
      <c r="DH19" s="594"/>
      <c r="DI19" s="594"/>
      <c r="DJ19" s="594"/>
      <c r="DK19" s="594"/>
      <c r="DL19" s="594"/>
      <c r="DM19" s="594"/>
      <c r="DN19" s="594"/>
      <c r="DO19" s="594"/>
      <c r="DP19" s="595"/>
      <c r="DQ19" s="602" t="s">
        <v>114</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8958193</v>
      </c>
      <c r="S20" s="594"/>
      <c r="T20" s="594"/>
      <c r="U20" s="594"/>
      <c r="V20" s="594"/>
      <c r="W20" s="594"/>
      <c r="X20" s="594"/>
      <c r="Y20" s="595"/>
      <c r="Z20" s="596">
        <v>61.8</v>
      </c>
      <c r="AA20" s="596"/>
      <c r="AB20" s="596"/>
      <c r="AC20" s="596"/>
      <c r="AD20" s="597">
        <v>8515214</v>
      </c>
      <c r="AE20" s="597"/>
      <c r="AF20" s="597"/>
      <c r="AG20" s="597"/>
      <c r="AH20" s="597"/>
      <c r="AI20" s="597"/>
      <c r="AJ20" s="597"/>
      <c r="AK20" s="597"/>
      <c r="AL20" s="598">
        <v>99.5</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4244</v>
      </c>
      <c r="BH20" s="594"/>
      <c r="BI20" s="594"/>
      <c r="BJ20" s="594"/>
      <c r="BK20" s="594"/>
      <c r="BL20" s="594"/>
      <c r="BM20" s="594"/>
      <c r="BN20" s="595"/>
      <c r="BO20" s="596">
        <v>0.2</v>
      </c>
      <c r="BP20" s="596"/>
      <c r="BQ20" s="596"/>
      <c r="BR20" s="596"/>
      <c r="BS20" s="602" t="s">
        <v>114</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14183999</v>
      </c>
      <c r="CS20" s="594"/>
      <c r="CT20" s="594"/>
      <c r="CU20" s="594"/>
      <c r="CV20" s="594"/>
      <c r="CW20" s="594"/>
      <c r="CX20" s="594"/>
      <c r="CY20" s="595"/>
      <c r="CZ20" s="596">
        <v>100</v>
      </c>
      <c r="DA20" s="596"/>
      <c r="DB20" s="596"/>
      <c r="DC20" s="596"/>
      <c r="DD20" s="602">
        <v>2111788</v>
      </c>
      <c r="DE20" s="594"/>
      <c r="DF20" s="594"/>
      <c r="DG20" s="594"/>
      <c r="DH20" s="594"/>
      <c r="DI20" s="594"/>
      <c r="DJ20" s="594"/>
      <c r="DK20" s="594"/>
      <c r="DL20" s="594"/>
      <c r="DM20" s="594"/>
      <c r="DN20" s="594"/>
      <c r="DO20" s="594"/>
      <c r="DP20" s="595"/>
      <c r="DQ20" s="602">
        <v>10138931</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3202</v>
      </c>
      <c r="S21" s="594"/>
      <c r="T21" s="594"/>
      <c r="U21" s="594"/>
      <c r="V21" s="594"/>
      <c r="W21" s="594"/>
      <c r="X21" s="594"/>
      <c r="Y21" s="595"/>
      <c r="Z21" s="596">
        <v>0</v>
      </c>
      <c r="AA21" s="596"/>
      <c r="AB21" s="596"/>
      <c r="AC21" s="596"/>
      <c r="AD21" s="597">
        <v>3202</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4244</v>
      </c>
      <c r="BH21" s="594"/>
      <c r="BI21" s="594"/>
      <c r="BJ21" s="594"/>
      <c r="BK21" s="594"/>
      <c r="BL21" s="594"/>
      <c r="BM21" s="594"/>
      <c r="BN21" s="595"/>
      <c r="BO21" s="596">
        <v>0.2</v>
      </c>
      <c r="BP21" s="596"/>
      <c r="BQ21" s="596"/>
      <c r="BR21" s="596"/>
      <c r="BS21" s="602" t="s">
        <v>114</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162993</v>
      </c>
      <c r="S22" s="594"/>
      <c r="T22" s="594"/>
      <c r="U22" s="594"/>
      <c r="V22" s="594"/>
      <c r="W22" s="594"/>
      <c r="X22" s="594"/>
      <c r="Y22" s="595"/>
      <c r="Z22" s="596">
        <v>1.1000000000000001</v>
      </c>
      <c r="AA22" s="596"/>
      <c r="AB22" s="596"/>
      <c r="AC22" s="596"/>
      <c r="AD22" s="597" t="s">
        <v>114</v>
      </c>
      <c r="AE22" s="597"/>
      <c r="AF22" s="597"/>
      <c r="AG22" s="597"/>
      <c r="AH22" s="597"/>
      <c r="AI22" s="597"/>
      <c r="AJ22" s="597"/>
      <c r="AK22" s="597"/>
      <c r="AL22" s="598" t="s">
        <v>114</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114</v>
      </c>
      <c r="BH22" s="594"/>
      <c r="BI22" s="594"/>
      <c r="BJ22" s="594"/>
      <c r="BK22" s="594"/>
      <c r="BL22" s="594"/>
      <c r="BM22" s="594"/>
      <c r="BN22" s="595"/>
      <c r="BO22" s="596" t="s">
        <v>114</v>
      </c>
      <c r="BP22" s="596"/>
      <c r="BQ22" s="596"/>
      <c r="BR22" s="596"/>
      <c r="BS22" s="602" t="s">
        <v>114</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182314</v>
      </c>
      <c r="S23" s="594"/>
      <c r="T23" s="594"/>
      <c r="U23" s="594"/>
      <c r="V23" s="594"/>
      <c r="W23" s="594"/>
      <c r="X23" s="594"/>
      <c r="Y23" s="595"/>
      <c r="Z23" s="596">
        <v>1.3</v>
      </c>
      <c r="AA23" s="596"/>
      <c r="AB23" s="596"/>
      <c r="AC23" s="596"/>
      <c r="AD23" s="597">
        <v>10372</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114</v>
      </c>
      <c r="BH23" s="594"/>
      <c r="BI23" s="594"/>
      <c r="BJ23" s="594"/>
      <c r="BK23" s="594"/>
      <c r="BL23" s="594"/>
      <c r="BM23" s="594"/>
      <c r="BN23" s="595"/>
      <c r="BO23" s="596" t="s">
        <v>114</v>
      </c>
      <c r="BP23" s="596"/>
      <c r="BQ23" s="596"/>
      <c r="BR23" s="596"/>
      <c r="BS23" s="602" t="s">
        <v>114</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24943</v>
      </c>
      <c r="S24" s="594"/>
      <c r="T24" s="594"/>
      <c r="U24" s="594"/>
      <c r="V24" s="594"/>
      <c r="W24" s="594"/>
      <c r="X24" s="594"/>
      <c r="Y24" s="595"/>
      <c r="Z24" s="596">
        <v>0.2</v>
      </c>
      <c r="AA24" s="596"/>
      <c r="AB24" s="596"/>
      <c r="AC24" s="596"/>
      <c r="AD24" s="597" t="s">
        <v>114</v>
      </c>
      <c r="AE24" s="597"/>
      <c r="AF24" s="597"/>
      <c r="AG24" s="597"/>
      <c r="AH24" s="597"/>
      <c r="AI24" s="597"/>
      <c r="AJ24" s="597"/>
      <c r="AK24" s="597"/>
      <c r="AL24" s="598" t="s">
        <v>114</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114</v>
      </c>
      <c r="BH24" s="594"/>
      <c r="BI24" s="594"/>
      <c r="BJ24" s="594"/>
      <c r="BK24" s="594"/>
      <c r="BL24" s="594"/>
      <c r="BM24" s="594"/>
      <c r="BN24" s="595"/>
      <c r="BO24" s="596" t="s">
        <v>114</v>
      </c>
      <c r="BP24" s="596"/>
      <c r="BQ24" s="596"/>
      <c r="BR24" s="596"/>
      <c r="BS24" s="602" t="s">
        <v>114</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6987705</v>
      </c>
      <c r="CS24" s="583"/>
      <c r="CT24" s="583"/>
      <c r="CU24" s="583"/>
      <c r="CV24" s="583"/>
      <c r="CW24" s="583"/>
      <c r="CX24" s="583"/>
      <c r="CY24" s="584"/>
      <c r="CZ24" s="620">
        <v>49.3</v>
      </c>
      <c r="DA24" s="621"/>
      <c r="DB24" s="621"/>
      <c r="DC24" s="622"/>
      <c r="DD24" s="619">
        <v>5250457</v>
      </c>
      <c r="DE24" s="583"/>
      <c r="DF24" s="583"/>
      <c r="DG24" s="583"/>
      <c r="DH24" s="583"/>
      <c r="DI24" s="583"/>
      <c r="DJ24" s="583"/>
      <c r="DK24" s="584"/>
      <c r="DL24" s="619">
        <v>4492505</v>
      </c>
      <c r="DM24" s="583"/>
      <c r="DN24" s="583"/>
      <c r="DO24" s="583"/>
      <c r="DP24" s="583"/>
      <c r="DQ24" s="583"/>
      <c r="DR24" s="583"/>
      <c r="DS24" s="583"/>
      <c r="DT24" s="583"/>
      <c r="DU24" s="583"/>
      <c r="DV24" s="584"/>
      <c r="DW24" s="587">
        <v>49.2</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1463126</v>
      </c>
      <c r="S25" s="594"/>
      <c r="T25" s="594"/>
      <c r="U25" s="594"/>
      <c r="V25" s="594"/>
      <c r="W25" s="594"/>
      <c r="X25" s="594"/>
      <c r="Y25" s="595"/>
      <c r="Z25" s="596">
        <v>10.1</v>
      </c>
      <c r="AA25" s="596"/>
      <c r="AB25" s="596"/>
      <c r="AC25" s="596"/>
      <c r="AD25" s="597" t="s">
        <v>114</v>
      </c>
      <c r="AE25" s="597"/>
      <c r="AF25" s="597"/>
      <c r="AG25" s="597"/>
      <c r="AH25" s="597"/>
      <c r="AI25" s="597"/>
      <c r="AJ25" s="597"/>
      <c r="AK25" s="597"/>
      <c r="AL25" s="598" t="s">
        <v>114</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114</v>
      </c>
      <c r="BH25" s="594"/>
      <c r="BI25" s="594"/>
      <c r="BJ25" s="594"/>
      <c r="BK25" s="594"/>
      <c r="BL25" s="594"/>
      <c r="BM25" s="594"/>
      <c r="BN25" s="595"/>
      <c r="BO25" s="596" t="s">
        <v>114</v>
      </c>
      <c r="BP25" s="596"/>
      <c r="BQ25" s="596"/>
      <c r="BR25" s="596"/>
      <c r="BS25" s="602" t="s">
        <v>114</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2317689</v>
      </c>
      <c r="CS25" s="625"/>
      <c r="CT25" s="625"/>
      <c r="CU25" s="625"/>
      <c r="CV25" s="625"/>
      <c r="CW25" s="625"/>
      <c r="CX25" s="625"/>
      <c r="CY25" s="626"/>
      <c r="CZ25" s="627">
        <v>16.3</v>
      </c>
      <c r="DA25" s="628"/>
      <c r="DB25" s="628"/>
      <c r="DC25" s="629"/>
      <c r="DD25" s="602">
        <v>2212937</v>
      </c>
      <c r="DE25" s="625"/>
      <c r="DF25" s="625"/>
      <c r="DG25" s="625"/>
      <c r="DH25" s="625"/>
      <c r="DI25" s="625"/>
      <c r="DJ25" s="625"/>
      <c r="DK25" s="626"/>
      <c r="DL25" s="602">
        <v>2205884</v>
      </c>
      <c r="DM25" s="625"/>
      <c r="DN25" s="625"/>
      <c r="DO25" s="625"/>
      <c r="DP25" s="625"/>
      <c r="DQ25" s="625"/>
      <c r="DR25" s="625"/>
      <c r="DS25" s="625"/>
      <c r="DT25" s="625"/>
      <c r="DU25" s="625"/>
      <c r="DV25" s="626"/>
      <c r="DW25" s="598">
        <v>24.1</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114</v>
      </c>
      <c r="S26" s="594"/>
      <c r="T26" s="594"/>
      <c r="U26" s="594"/>
      <c r="V26" s="594"/>
      <c r="W26" s="594"/>
      <c r="X26" s="594"/>
      <c r="Y26" s="595"/>
      <c r="Z26" s="596" t="s">
        <v>114</v>
      </c>
      <c r="AA26" s="596"/>
      <c r="AB26" s="596"/>
      <c r="AC26" s="596"/>
      <c r="AD26" s="597" t="s">
        <v>114</v>
      </c>
      <c r="AE26" s="597"/>
      <c r="AF26" s="597"/>
      <c r="AG26" s="597"/>
      <c r="AH26" s="597"/>
      <c r="AI26" s="597"/>
      <c r="AJ26" s="597"/>
      <c r="AK26" s="597"/>
      <c r="AL26" s="598" t="s">
        <v>114</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114</v>
      </c>
      <c r="BH26" s="594"/>
      <c r="BI26" s="594"/>
      <c r="BJ26" s="594"/>
      <c r="BK26" s="594"/>
      <c r="BL26" s="594"/>
      <c r="BM26" s="594"/>
      <c r="BN26" s="595"/>
      <c r="BO26" s="596" t="s">
        <v>114</v>
      </c>
      <c r="BP26" s="596"/>
      <c r="BQ26" s="596"/>
      <c r="BR26" s="596"/>
      <c r="BS26" s="602" t="s">
        <v>114</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1476079</v>
      </c>
      <c r="CS26" s="594"/>
      <c r="CT26" s="594"/>
      <c r="CU26" s="594"/>
      <c r="CV26" s="594"/>
      <c r="CW26" s="594"/>
      <c r="CX26" s="594"/>
      <c r="CY26" s="595"/>
      <c r="CZ26" s="627">
        <v>10.4</v>
      </c>
      <c r="DA26" s="628"/>
      <c r="DB26" s="628"/>
      <c r="DC26" s="629"/>
      <c r="DD26" s="602">
        <v>1395464</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1173613</v>
      </c>
      <c r="S27" s="594"/>
      <c r="T27" s="594"/>
      <c r="U27" s="594"/>
      <c r="V27" s="594"/>
      <c r="W27" s="594"/>
      <c r="X27" s="594"/>
      <c r="Y27" s="595"/>
      <c r="Z27" s="596">
        <v>8.1</v>
      </c>
      <c r="AA27" s="596"/>
      <c r="AB27" s="596"/>
      <c r="AC27" s="596"/>
      <c r="AD27" s="597" t="s">
        <v>114</v>
      </c>
      <c r="AE27" s="597"/>
      <c r="AF27" s="597"/>
      <c r="AG27" s="597"/>
      <c r="AH27" s="597"/>
      <c r="AI27" s="597"/>
      <c r="AJ27" s="597"/>
      <c r="AK27" s="597"/>
      <c r="AL27" s="598" t="s">
        <v>114</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2722969</v>
      </c>
      <c r="BH27" s="594"/>
      <c r="BI27" s="594"/>
      <c r="BJ27" s="594"/>
      <c r="BK27" s="594"/>
      <c r="BL27" s="594"/>
      <c r="BM27" s="594"/>
      <c r="BN27" s="595"/>
      <c r="BO27" s="596">
        <v>100</v>
      </c>
      <c r="BP27" s="596"/>
      <c r="BQ27" s="596"/>
      <c r="BR27" s="596"/>
      <c r="BS27" s="602" t="s">
        <v>114</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2262778</v>
      </c>
      <c r="CS27" s="625"/>
      <c r="CT27" s="625"/>
      <c r="CU27" s="625"/>
      <c r="CV27" s="625"/>
      <c r="CW27" s="625"/>
      <c r="CX27" s="625"/>
      <c r="CY27" s="626"/>
      <c r="CZ27" s="627">
        <v>16</v>
      </c>
      <c r="DA27" s="628"/>
      <c r="DB27" s="628"/>
      <c r="DC27" s="629"/>
      <c r="DD27" s="602">
        <v>706630</v>
      </c>
      <c r="DE27" s="625"/>
      <c r="DF27" s="625"/>
      <c r="DG27" s="625"/>
      <c r="DH27" s="625"/>
      <c r="DI27" s="625"/>
      <c r="DJ27" s="625"/>
      <c r="DK27" s="626"/>
      <c r="DL27" s="602">
        <v>661995</v>
      </c>
      <c r="DM27" s="625"/>
      <c r="DN27" s="625"/>
      <c r="DO27" s="625"/>
      <c r="DP27" s="625"/>
      <c r="DQ27" s="625"/>
      <c r="DR27" s="625"/>
      <c r="DS27" s="625"/>
      <c r="DT27" s="625"/>
      <c r="DU27" s="625"/>
      <c r="DV27" s="626"/>
      <c r="DW27" s="598">
        <v>7.2</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57960</v>
      </c>
      <c r="S28" s="594"/>
      <c r="T28" s="594"/>
      <c r="U28" s="594"/>
      <c r="V28" s="594"/>
      <c r="W28" s="594"/>
      <c r="X28" s="594"/>
      <c r="Y28" s="595"/>
      <c r="Z28" s="596">
        <v>0.4</v>
      </c>
      <c r="AA28" s="596"/>
      <c r="AB28" s="596"/>
      <c r="AC28" s="596"/>
      <c r="AD28" s="597">
        <v>24679</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2407238</v>
      </c>
      <c r="CS28" s="594"/>
      <c r="CT28" s="594"/>
      <c r="CU28" s="594"/>
      <c r="CV28" s="594"/>
      <c r="CW28" s="594"/>
      <c r="CX28" s="594"/>
      <c r="CY28" s="595"/>
      <c r="CZ28" s="627">
        <v>17</v>
      </c>
      <c r="DA28" s="628"/>
      <c r="DB28" s="628"/>
      <c r="DC28" s="629"/>
      <c r="DD28" s="602">
        <v>2330890</v>
      </c>
      <c r="DE28" s="594"/>
      <c r="DF28" s="594"/>
      <c r="DG28" s="594"/>
      <c r="DH28" s="594"/>
      <c r="DI28" s="594"/>
      <c r="DJ28" s="594"/>
      <c r="DK28" s="595"/>
      <c r="DL28" s="602">
        <v>1624626</v>
      </c>
      <c r="DM28" s="594"/>
      <c r="DN28" s="594"/>
      <c r="DO28" s="594"/>
      <c r="DP28" s="594"/>
      <c r="DQ28" s="594"/>
      <c r="DR28" s="594"/>
      <c r="DS28" s="594"/>
      <c r="DT28" s="594"/>
      <c r="DU28" s="594"/>
      <c r="DV28" s="595"/>
      <c r="DW28" s="598">
        <v>17.8</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17617</v>
      </c>
      <c r="S29" s="594"/>
      <c r="T29" s="594"/>
      <c r="U29" s="594"/>
      <c r="V29" s="594"/>
      <c r="W29" s="594"/>
      <c r="X29" s="594"/>
      <c r="Y29" s="595"/>
      <c r="Z29" s="596">
        <v>0.1</v>
      </c>
      <c r="AA29" s="596"/>
      <c r="AB29" s="596"/>
      <c r="AC29" s="596"/>
      <c r="AD29" s="597" t="s">
        <v>114</v>
      </c>
      <c r="AE29" s="597"/>
      <c r="AF29" s="597"/>
      <c r="AG29" s="597"/>
      <c r="AH29" s="597"/>
      <c r="AI29" s="597"/>
      <c r="AJ29" s="597"/>
      <c r="AK29" s="597"/>
      <c r="AL29" s="598" t="s">
        <v>114</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2407238</v>
      </c>
      <c r="CS29" s="625"/>
      <c r="CT29" s="625"/>
      <c r="CU29" s="625"/>
      <c r="CV29" s="625"/>
      <c r="CW29" s="625"/>
      <c r="CX29" s="625"/>
      <c r="CY29" s="626"/>
      <c r="CZ29" s="627">
        <v>17</v>
      </c>
      <c r="DA29" s="628"/>
      <c r="DB29" s="628"/>
      <c r="DC29" s="629"/>
      <c r="DD29" s="602">
        <v>2330890</v>
      </c>
      <c r="DE29" s="625"/>
      <c r="DF29" s="625"/>
      <c r="DG29" s="625"/>
      <c r="DH29" s="625"/>
      <c r="DI29" s="625"/>
      <c r="DJ29" s="625"/>
      <c r="DK29" s="626"/>
      <c r="DL29" s="602">
        <v>1624626</v>
      </c>
      <c r="DM29" s="625"/>
      <c r="DN29" s="625"/>
      <c r="DO29" s="625"/>
      <c r="DP29" s="625"/>
      <c r="DQ29" s="625"/>
      <c r="DR29" s="625"/>
      <c r="DS29" s="625"/>
      <c r="DT29" s="625"/>
      <c r="DU29" s="625"/>
      <c r="DV29" s="626"/>
      <c r="DW29" s="598">
        <v>17.8</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582314</v>
      </c>
      <c r="S30" s="594"/>
      <c r="T30" s="594"/>
      <c r="U30" s="594"/>
      <c r="V30" s="594"/>
      <c r="W30" s="594"/>
      <c r="X30" s="594"/>
      <c r="Y30" s="595"/>
      <c r="Z30" s="596">
        <v>4</v>
      </c>
      <c r="AA30" s="596"/>
      <c r="AB30" s="596"/>
      <c r="AC30" s="596"/>
      <c r="AD30" s="597" t="s">
        <v>114</v>
      </c>
      <c r="AE30" s="597"/>
      <c r="AF30" s="597"/>
      <c r="AG30" s="597"/>
      <c r="AH30" s="597"/>
      <c r="AI30" s="597"/>
      <c r="AJ30" s="597"/>
      <c r="AK30" s="597"/>
      <c r="AL30" s="598" t="s">
        <v>114</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98.5</v>
      </c>
      <c r="BH30" s="652"/>
      <c r="BI30" s="652"/>
      <c r="BJ30" s="652"/>
      <c r="BK30" s="652"/>
      <c r="BL30" s="652"/>
      <c r="BM30" s="588">
        <v>93.7</v>
      </c>
      <c r="BN30" s="652"/>
      <c r="BO30" s="652"/>
      <c r="BP30" s="652"/>
      <c r="BQ30" s="653"/>
      <c r="BR30" s="651">
        <v>98.6</v>
      </c>
      <c r="BS30" s="652"/>
      <c r="BT30" s="652"/>
      <c r="BU30" s="652"/>
      <c r="BV30" s="652"/>
      <c r="BW30" s="652"/>
      <c r="BX30" s="588">
        <v>94.1</v>
      </c>
      <c r="BY30" s="652"/>
      <c r="BZ30" s="652"/>
      <c r="CA30" s="652"/>
      <c r="CB30" s="653"/>
      <c r="CD30" s="656"/>
      <c r="CE30" s="657"/>
      <c r="CF30" s="607" t="s">
        <v>294</v>
      </c>
      <c r="CG30" s="608"/>
      <c r="CH30" s="608"/>
      <c r="CI30" s="608"/>
      <c r="CJ30" s="608"/>
      <c r="CK30" s="608"/>
      <c r="CL30" s="608"/>
      <c r="CM30" s="608"/>
      <c r="CN30" s="608"/>
      <c r="CO30" s="608"/>
      <c r="CP30" s="608"/>
      <c r="CQ30" s="609"/>
      <c r="CR30" s="593">
        <v>2177385</v>
      </c>
      <c r="CS30" s="594"/>
      <c r="CT30" s="594"/>
      <c r="CU30" s="594"/>
      <c r="CV30" s="594"/>
      <c r="CW30" s="594"/>
      <c r="CX30" s="594"/>
      <c r="CY30" s="595"/>
      <c r="CZ30" s="627">
        <v>15.4</v>
      </c>
      <c r="DA30" s="628"/>
      <c r="DB30" s="628"/>
      <c r="DC30" s="629"/>
      <c r="DD30" s="602">
        <v>2105527</v>
      </c>
      <c r="DE30" s="594"/>
      <c r="DF30" s="594"/>
      <c r="DG30" s="594"/>
      <c r="DH30" s="594"/>
      <c r="DI30" s="594"/>
      <c r="DJ30" s="594"/>
      <c r="DK30" s="595"/>
      <c r="DL30" s="602">
        <v>1399263</v>
      </c>
      <c r="DM30" s="594"/>
      <c r="DN30" s="594"/>
      <c r="DO30" s="594"/>
      <c r="DP30" s="594"/>
      <c r="DQ30" s="594"/>
      <c r="DR30" s="594"/>
      <c r="DS30" s="594"/>
      <c r="DT30" s="594"/>
      <c r="DU30" s="594"/>
      <c r="DV30" s="595"/>
      <c r="DW30" s="598">
        <v>15.3</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270109</v>
      </c>
      <c r="S31" s="594"/>
      <c r="T31" s="594"/>
      <c r="U31" s="594"/>
      <c r="V31" s="594"/>
      <c r="W31" s="594"/>
      <c r="X31" s="594"/>
      <c r="Y31" s="595"/>
      <c r="Z31" s="596">
        <v>1.9</v>
      </c>
      <c r="AA31" s="596"/>
      <c r="AB31" s="596"/>
      <c r="AC31" s="596"/>
      <c r="AD31" s="597" t="s">
        <v>114</v>
      </c>
      <c r="AE31" s="597"/>
      <c r="AF31" s="597"/>
      <c r="AG31" s="597"/>
      <c r="AH31" s="597"/>
      <c r="AI31" s="597"/>
      <c r="AJ31" s="597"/>
      <c r="AK31" s="597"/>
      <c r="AL31" s="598" t="s">
        <v>114</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99.2</v>
      </c>
      <c r="BH31" s="625"/>
      <c r="BI31" s="625"/>
      <c r="BJ31" s="625"/>
      <c r="BK31" s="625"/>
      <c r="BL31" s="625"/>
      <c r="BM31" s="599">
        <v>95.8</v>
      </c>
      <c r="BN31" s="649"/>
      <c r="BO31" s="649"/>
      <c r="BP31" s="649"/>
      <c r="BQ31" s="650"/>
      <c r="BR31" s="648">
        <v>99.1</v>
      </c>
      <c r="BS31" s="625"/>
      <c r="BT31" s="625"/>
      <c r="BU31" s="625"/>
      <c r="BV31" s="625"/>
      <c r="BW31" s="625"/>
      <c r="BX31" s="599">
        <v>96.2</v>
      </c>
      <c r="BY31" s="649"/>
      <c r="BZ31" s="649"/>
      <c r="CA31" s="649"/>
      <c r="CB31" s="650"/>
      <c r="CD31" s="656"/>
      <c r="CE31" s="657"/>
      <c r="CF31" s="607" t="s">
        <v>298</v>
      </c>
      <c r="CG31" s="608"/>
      <c r="CH31" s="608"/>
      <c r="CI31" s="608"/>
      <c r="CJ31" s="608"/>
      <c r="CK31" s="608"/>
      <c r="CL31" s="608"/>
      <c r="CM31" s="608"/>
      <c r="CN31" s="608"/>
      <c r="CO31" s="608"/>
      <c r="CP31" s="608"/>
      <c r="CQ31" s="609"/>
      <c r="CR31" s="593">
        <v>229853</v>
      </c>
      <c r="CS31" s="625"/>
      <c r="CT31" s="625"/>
      <c r="CU31" s="625"/>
      <c r="CV31" s="625"/>
      <c r="CW31" s="625"/>
      <c r="CX31" s="625"/>
      <c r="CY31" s="626"/>
      <c r="CZ31" s="627">
        <v>1.6</v>
      </c>
      <c r="DA31" s="628"/>
      <c r="DB31" s="628"/>
      <c r="DC31" s="629"/>
      <c r="DD31" s="602">
        <v>225363</v>
      </c>
      <c r="DE31" s="625"/>
      <c r="DF31" s="625"/>
      <c r="DG31" s="625"/>
      <c r="DH31" s="625"/>
      <c r="DI31" s="625"/>
      <c r="DJ31" s="625"/>
      <c r="DK31" s="626"/>
      <c r="DL31" s="602">
        <v>225363</v>
      </c>
      <c r="DM31" s="625"/>
      <c r="DN31" s="625"/>
      <c r="DO31" s="625"/>
      <c r="DP31" s="625"/>
      <c r="DQ31" s="625"/>
      <c r="DR31" s="625"/>
      <c r="DS31" s="625"/>
      <c r="DT31" s="625"/>
      <c r="DU31" s="625"/>
      <c r="DV31" s="626"/>
      <c r="DW31" s="598">
        <v>2.5</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312245</v>
      </c>
      <c r="S32" s="594"/>
      <c r="T32" s="594"/>
      <c r="U32" s="594"/>
      <c r="V32" s="594"/>
      <c r="W32" s="594"/>
      <c r="X32" s="594"/>
      <c r="Y32" s="595"/>
      <c r="Z32" s="596">
        <v>2.2000000000000002</v>
      </c>
      <c r="AA32" s="596"/>
      <c r="AB32" s="596"/>
      <c r="AC32" s="596"/>
      <c r="AD32" s="597">
        <v>4246</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97.7</v>
      </c>
      <c r="BH32" s="661"/>
      <c r="BI32" s="661"/>
      <c r="BJ32" s="661"/>
      <c r="BK32" s="661"/>
      <c r="BL32" s="661"/>
      <c r="BM32" s="662">
        <v>91.2</v>
      </c>
      <c r="BN32" s="661"/>
      <c r="BO32" s="661"/>
      <c r="BP32" s="661"/>
      <c r="BQ32" s="663"/>
      <c r="BR32" s="660">
        <v>97.8</v>
      </c>
      <c r="BS32" s="661"/>
      <c r="BT32" s="661"/>
      <c r="BU32" s="661"/>
      <c r="BV32" s="661"/>
      <c r="BW32" s="661"/>
      <c r="BX32" s="662">
        <v>91.4</v>
      </c>
      <c r="BY32" s="661"/>
      <c r="BZ32" s="661"/>
      <c r="CA32" s="661"/>
      <c r="CB32" s="663"/>
      <c r="CD32" s="658"/>
      <c r="CE32" s="659"/>
      <c r="CF32" s="607" t="s">
        <v>301</v>
      </c>
      <c r="CG32" s="608"/>
      <c r="CH32" s="608"/>
      <c r="CI32" s="608"/>
      <c r="CJ32" s="608"/>
      <c r="CK32" s="608"/>
      <c r="CL32" s="608"/>
      <c r="CM32" s="608"/>
      <c r="CN32" s="608"/>
      <c r="CO32" s="608"/>
      <c r="CP32" s="608"/>
      <c r="CQ32" s="609"/>
      <c r="CR32" s="593" t="s">
        <v>114</v>
      </c>
      <c r="CS32" s="594"/>
      <c r="CT32" s="594"/>
      <c r="CU32" s="594"/>
      <c r="CV32" s="594"/>
      <c r="CW32" s="594"/>
      <c r="CX32" s="594"/>
      <c r="CY32" s="595"/>
      <c r="CZ32" s="627" t="s">
        <v>114</v>
      </c>
      <c r="DA32" s="628"/>
      <c r="DB32" s="628"/>
      <c r="DC32" s="629"/>
      <c r="DD32" s="602" t="s">
        <v>114</v>
      </c>
      <c r="DE32" s="594"/>
      <c r="DF32" s="594"/>
      <c r="DG32" s="594"/>
      <c r="DH32" s="594"/>
      <c r="DI32" s="594"/>
      <c r="DJ32" s="594"/>
      <c r="DK32" s="595"/>
      <c r="DL32" s="602" t="s">
        <v>114</v>
      </c>
      <c r="DM32" s="594"/>
      <c r="DN32" s="594"/>
      <c r="DO32" s="594"/>
      <c r="DP32" s="594"/>
      <c r="DQ32" s="594"/>
      <c r="DR32" s="594"/>
      <c r="DS32" s="594"/>
      <c r="DT32" s="594"/>
      <c r="DU32" s="594"/>
      <c r="DV32" s="595"/>
      <c r="DW32" s="598" t="s">
        <v>114</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1282275</v>
      </c>
      <c r="S33" s="594"/>
      <c r="T33" s="594"/>
      <c r="U33" s="594"/>
      <c r="V33" s="594"/>
      <c r="W33" s="594"/>
      <c r="X33" s="594"/>
      <c r="Y33" s="595"/>
      <c r="Z33" s="596">
        <v>8.8000000000000007</v>
      </c>
      <c r="AA33" s="596"/>
      <c r="AB33" s="596"/>
      <c r="AC33" s="596"/>
      <c r="AD33" s="597" t="s">
        <v>114</v>
      </c>
      <c r="AE33" s="597"/>
      <c r="AF33" s="597"/>
      <c r="AG33" s="597"/>
      <c r="AH33" s="597"/>
      <c r="AI33" s="597"/>
      <c r="AJ33" s="597"/>
      <c r="AK33" s="597"/>
      <c r="AL33" s="598" t="s">
        <v>114</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5073952</v>
      </c>
      <c r="CS33" s="625"/>
      <c r="CT33" s="625"/>
      <c r="CU33" s="625"/>
      <c r="CV33" s="625"/>
      <c r="CW33" s="625"/>
      <c r="CX33" s="625"/>
      <c r="CY33" s="626"/>
      <c r="CZ33" s="627">
        <v>35.799999999999997</v>
      </c>
      <c r="DA33" s="628"/>
      <c r="DB33" s="628"/>
      <c r="DC33" s="629"/>
      <c r="DD33" s="602">
        <v>4112930</v>
      </c>
      <c r="DE33" s="625"/>
      <c r="DF33" s="625"/>
      <c r="DG33" s="625"/>
      <c r="DH33" s="625"/>
      <c r="DI33" s="625"/>
      <c r="DJ33" s="625"/>
      <c r="DK33" s="626"/>
      <c r="DL33" s="602">
        <v>3403754</v>
      </c>
      <c r="DM33" s="625"/>
      <c r="DN33" s="625"/>
      <c r="DO33" s="625"/>
      <c r="DP33" s="625"/>
      <c r="DQ33" s="625"/>
      <c r="DR33" s="625"/>
      <c r="DS33" s="625"/>
      <c r="DT33" s="625"/>
      <c r="DU33" s="625"/>
      <c r="DV33" s="626"/>
      <c r="DW33" s="598">
        <v>37.299999999999997</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114</v>
      </c>
      <c r="S34" s="594"/>
      <c r="T34" s="594"/>
      <c r="U34" s="594"/>
      <c r="V34" s="594"/>
      <c r="W34" s="594"/>
      <c r="X34" s="594"/>
      <c r="Y34" s="595"/>
      <c r="Z34" s="596" t="s">
        <v>114</v>
      </c>
      <c r="AA34" s="596"/>
      <c r="AB34" s="596"/>
      <c r="AC34" s="596"/>
      <c r="AD34" s="597" t="s">
        <v>114</v>
      </c>
      <c r="AE34" s="597"/>
      <c r="AF34" s="597"/>
      <c r="AG34" s="597"/>
      <c r="AH34" s="597"/>
      <c r="AI34" s="597"/>
      <c r="AJ34" s="597"/>
      <c r="AK34" s="597"/>
      <c r="AL34" s="598" t="s">
        <v>114</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1936654</v>
      </c>
      <c r="CS34" s="594"/>
      <c r="CT34" s="594"/>
      <c r="CU34" s="594"/>
      <c r="CV34" s="594"/>
      <c r="CW34" s="594"/>
      <c r="CX34" s="594"/>
      <c r="CY34" s="595"/>
      <c r="CZ34" s="627">
        <v>13.7</v>
      </c>
      <c r="DA34" s="628"/>
      <c r="DB34" s="628"/>
      <c r="DC34" s="629"/>
      <c r="DD34" s="602">
        <v>1592164</v>
      </c>
      <c r="DE34" s="594"/>
      <c r="DF34" s="594"/>
      <c r="DG34" s="594"/>
      <c r="DH34" s="594"/>
      <c r="DI34" s="594"/>
      <c r="DJ34" s="594"/>
      <c r="DK34" s="595"/>
      <c r="DL34" s="602">
        <v>1439658</v>
      </c>
      <c r="DM34" s="594"/>
      <c r="DN34" s="594"/>
      <c r="DO34" s="594"/>
      <c r="DP34" s="594"/>
      <c r="DQ34" s="594"/>
      <c r="DR34" s="594"/>
      <c r="DS34" s="594"/>
      <c r="DT34" s="594"/>
      <c r="DU34" s="594"/>
      <c r="DV34" s="595"/>
      <c r="DW34" s="598">
        <v>15.8</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578575</v>
      </c>
      <c r="S35" s="594"/>
      <c r="T35" s="594"/>
      <c r="U35" s="594"/>
      <c r="V35" s="594"/>
      <c r="W35" s="594"/>
      <c r="X35" s="594"/>
      <c r="Y35" s="595"/>
      <c r="Z35" s="596">
        <v>4</v>
      </c>
      <c r="AA35" s="596"/>
      <c r="AB35" s="596"/>
      <c r="AC35" s="596"/>
      <c r="AD35" s="597" t="s">
        <v>114</v>
      </c>
      <c r="AE35" s="597"/>
      <c r="AF35" s="597"/>
      <c r="AG35" s="597"/>
      <c r="AH35" s="597"/>
      <c r="AI35" s="597"/>
      <c r="AJ35" s="597"/>
      <c r="AK35" s="597"/>
      <c r="AL35" s="598" t="s">
        <v>114</v>
      </c>
      <c r="AM35" s="599"/>
      <c r="AN35" s="599"/>
      <c r="AO35" s="600"/>
      <c r="AP35" s="186"/>
      <c r="AQ35" s="604" t="s">
        <v>309</v>
      </c>
      <c r="AR35" s="605"/>
      <c r="AS35" s="605"/>
      <c r="AT35" s="605"/>
      <c r="AU35" s="605"/>
      <c r="AV35" s="605"/>
      <c r="AW35" s="605"/>
      <c r="AX35" s="605"/>
      <c r="AY35" s="606"/>
      <c r="AZ35" s="582">
        <v>1795840</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40424</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176745</v>
      </c>
      <c r="CS35" s="625"/>
      <c r="CT35" s="625"/>
      <c r="CU35" s="625"/>
      <c r="CV35" s="625"/>
      <c r="CW35" s="625"/>
      <c r="CX35" s="625"/>
      <c r="CY35" s="626"/>
      <c r="CZ35" s="627">
        <v>1.2</v>
      </c>
      <c r="DA35" s="628"/>
      <c r="DB35" s="628"/>
      <c r="DC35" s="629"/>
      <c r="DD35" s="602">
        <v>155889</v>
      </c>
      <c r="DE35" s="625"/>
      <c r="DF35" s="625"/>
      <c r="DG35" s="625"/>
      <c r="DH35" s="625"/>
      <c r="DI35" s="625"/>
      <c r="DJ35" s="625"/>
      <c r="DK35" s="626"/>
      <c r="DL35" s="602">
        <v>153712</v>
      </c>
      <c r="DM35" s="625"/>
      <c r="DN35" s="625"/>
      <c r="DO35" s="625"/>
      <c r="DP35" s="625"/>
      <c r="DQ35" s="625"/>
      <c r="DR35" s="625"/>
      <c r="DS35" s="625"/>
      <c r="DT35" s="625"/>
      <c r="DU35" s="625"/>
      <c r="DV35" s="626"/>
      <c r="DW35" s="598">
        <v>1.7</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14490904</v>
      </c>
      <c r="S36" s="666"/>
      <c r="T36" s="666"/>
      <c r="U36" s="666"/>
      <c r="V36" s="666"/>
      <c r="W36" s="666"/>
      <c r="X36" s="666"/>
      <c r="Y36" s="667"/>
      <c r="Z36" s="668">
        <v>100</v>
      </c>
      <c r="AA36" s="668"/>
      <c r="AB36" s="668"/>
      <c r="AC36" s="668"/>
      <c r="AD36" s="669">
        <v>8557713</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729463</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7848</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970498</v>
      </c>
      <c r="CS36" s="594"/>
      <c r="CT36" s="594"/>
      <c r="CU36" s="594"/>
      <c r="CV36" s="594"/>
      <c r="CW36" s="594"/>
      <c r="CX36" s="594"/>
      <c r="CY36" s="595"/>
      <c r="CZ36" s="627">
        <v>6.8</v>
      </c>
      <c r="DA36" s="628"/>
      <c r="DB36" s="628"/>
      <c r="DC36" s="629"/>
      <c r="DD36" s="602">
        <v>664386</v>
      </c>
      <c r="DE36" s="594"/>
      <c r="DF36" s="594"/>
      <c r="DG36" s="594"/>
      <c r="DH36" s="594"/>
      <c r="DI36" s="594"/>
      <c r="DJ36" s="594"/>
      <c r="DK36" s="595"/>
      <c r="DL36" s="602">
        <v>439995</v>
      </c>
      <c r="DM36" s="594"/>
      <c r="DN36" s="594"/>
      <c r="DO36" s="594"/>
      <c r="DP36" s="594"/>
      <c r="DQ36" s="594"/>
      <c r="DR36" s="594"/>
      <c r="DS36" s="594"/>
      <c r="DT36" s="594"/>
      <c r="DU36" s="594"/>
      <c r="DV36" s="595"/>
      <c r="DW36" s="598">
        <v>4.8</v>
      </c>
      <c r="DX36" s="623"/>
      <c r="DY36" s="623"/>
      <c r="DZ36" s="623"/>
      <c r="EA36" s="623"/>
      <c r="EB36" s="623"/>
      <c r="EC36" s="624"/>
    </row>
    <row r="37" spans="2:133" ht="11.25" customHeight="1">
      <c r="AQ37" s="672" t="s">
        <v>316</v>
      </c>
      <c r="AR37" s="673"/>
      <c r="AS37" s="673"/>
      <c r="AT37" s="673"/>
      <c r="AU37" s="673"/>
      <c r="AV37" s="673"/>
      <c r="AW37" s="673"/>
      <c r="AX37" s="673"/>
      <c r="AY37" s="674"/>
      <c r="AZ37" s="593">
        <v>44691</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4078</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196323</v>
      </c>
      <c r="CS37" s="625"/>
      <c r="CT37" s="625"/>
      <c r="CU37" s="625"/>
      <c r="CV37" s="625"/>
      <c r="CW37" s="625"/>
      <c r="CX37" s="625"/>
      <c r="CY37" s="626"/>
      <c r="CZ37" s="627">
        <v>1.4</v>
      </c>
      <c r="DA37" s="628"/>
      <c r="DB37" s="628"/>
      <c r="DC37" s="629"/>
      <c r="DD37" s="602">
        <v>190099</v>
      </c>
      <c r="DE37" s="625"/>
      <c r="DF37" s="625"/>
      <c r="DG37" s="625"/>
      <c r="DH37" s="625"/>
      <c r="DI37" s="625"/>
      <c r="DJ37" s="625"/>
      <c r="DK37" s="626"/>
      <c r="DL37" s="602">
        <v>184657</v>
      </c>
      <c r="DM37" s="625"/>
      <c r="DN37" s="625"/>
      <c r="DO37" s="625"/>
      <c r="DP37" s="625"/>
      <c r="DQ37" s="625"/>
      <c r="DR37" s="625"/>
      <c r="DS37" s="625"/>
      <c r="DT37" s="625"/>
      <c r="DU37" s="625"/>
      <c r="DV37" s="626"/>
      <c r="DW37" s="598">
        <v>2</v>
      </c>
      <c r="DX37" s="623"/>
      <c r="DY37" s="623"/>
      <c r="DZ37" s="623"/>
      <c r="EA37" s="623"/>
      <c r="EB37" s="623"/>
      <c r="EC37" s="624"/>
    </row>
    <row r="38" spans="2:133" ht="11.25" customHeight="1">
      <c r="AQ38" s="672" t="s">
        <v>319</v>
      </c>
      <c r="AR38" s="673"/>
      <c r="AS38" s="673"/>
      <c r="AT38" s="673"/>
      <c r="AU38" s="673"/>
      <c r="AV38" s="673"/>
      <c r="AW38" s="673"/>
      <c r="AX38" s="673"/>
      <c r="AY38" s="674"/>
      <c r="AZ38" s="593">
        <v>9057</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6978</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1781843</v>
      </c>
      <c r="CS38" s="594"/>
      <c r="CT38" s="594"/>
      <c r="CU38" s="594"/>
      <c r="CV38" s="594"/>
      <c r="CW38" s="594"/>
      <c r="CX38" s="594"/>
      <c r="CY38" s="595"/>
      <c r="CZ38" s="627">
        <v>12.6</v>
      </c>
      <c r="DA38" s="628"/>
      <c r="DB38" s="628"/>
      <c r="DC38" s="629"/>
      <c r="DD38" s="602">
        <v>1650488</v>
      </c>
      <c r="DE38" s="594"/>
      <c r="DF38" s="594"/>
      <c r="DG38" s="594"/>
      <c r="DH38" s="594"/>
      <c r="DI38" s="594"/>
      <c r="DJ38" s="594"/>
      <c r="DK38" s="595"/>
      <c r="DL38" s="602">
        <v>1370389</v>
      </c>
      <c r="DM38" s="594"/>
      <c r="DN38" s="594"/>
      <c r="DO38" s="594"/>
      <c r="DP38" s="594"/>
      <c r="DQ38" s="594"/>
      <c r="DR38" s="594"/>
      <c r="DS38" s="594"/>
      <c r="DT38" s="594"/>
      <c r="DU38" s="594"/>
      <c r="DV38" s="595"/>
      <c r="DW38" s="598">
        <v>15</v>
      </c>
      <c r="DX38" s="623"/>
      <c r="DY38" s="623"/>
      <c r="DZ38" s="623"/>
      <c r="EA38" s="623"/>
      <c r="EB38" s="623"/>
      <c r="EC38" s="624"/>
    </row>
    <row r="39" spans="2:133" ht="11.25" customHeight="1">
      <c r="AQ39" s="672" t="s">
        <v>322</v>
      </c>
      <c r="AR39" s="673"/>
      <c r="AS39" s="673"/>
      <c r="AT39" s="673"/>
      <c r="AU39" s="673"/>
      <c r="AV39" s="673"/>
      <c r="AW39" s="673"/>
      <c r="AX39" s="673"/>
      <c r="AY39" s="674"/>
      <c r="AZ39" s="593">
        <v>4940</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84</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98212</v>
      </c>
      <c r="CS39" s="625"/>
      <c r="CT39" s="625"/>
      <c r="CU39" s="625"/>
      <c r="CV39" s="625"/>
      <c r="CW39" s="625"/>
      <c r="CX39" s="625"/>
      <c r="CY39" s="626"/>
      <c r="CZ39" s="627">
        <v>0.7</v>
      </c>
      <c r="DA39" s="628"/>
      <c r="DB39" s="628"/>
      <c r="DC39" s="629"/>
      <c r="DD39" s="602">
        <v>50003</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192212</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87</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110000</v>
      </c>
      <c r="CS40" s="594"/>
      <c r="CT40" s="594"/>
      <c r="CU40" s="594"/>
      <c r="CV40" s="594"/>
      <c r="CW40" s="594"/>
      <c r="CX40" s="594"/>
      <c r="CY40" s="595"/>
      <c r="CZ40" s="627">
        <v>0.8</v>
      </c>
      <c r="DA40" s="628"/>
      <c r="DB40" s="628"/>
      <c r="DC40" s="629"/>
      <c r="DD40" s="602" t="s">
        <v>326</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815477</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330</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2122342</v>
      </c>
      <c r="CS42" s="594"/>
      <c r="CT42" s="594"/>
      <c r="CU42" s="594"/>
      <c r="CV42" s="594"/>
      <c r="CW42" s="594"/>
      <c r="CX42" s="594"/>
      <c r="CY42" s="595"/>
      <c r="CZ42" s="627">
        <v>15</v>
      </c>
      <c r="DA42" s="676"/>
      <c r="DB42" s="676"/>
      <c r="DC42" s="677"/>
      <c r="DD42" s="602">
        <v>775544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31646</v>
      </c>
      <c r="CS43" s="625"/>
      <c r="CT43" s="625"/>
      <c r="CU43" s="625"/>
      <c r="CV43" s="625"/>
      <c r="CW43" s="625"/>
      <c r="CX43" s="625"/>
      <c r="CY43" s="626"/>
      <c r="CZ43" s="627">
        <v>0.2</v>
      </c>
      <c r="DA43" s="628"/>
      <c r="DB43" s="628"/>
      <c r="DC43" s="629"/>
      <c r="DD43" s="602">
        <v>31646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2111788</v>
      </c>
      <c r="CS44" s="594"/>
      <c r="CT44" s="594"/>
      <c r="CU44" s="594"/>
      <c r="CV44" s="594"/>
      <c r="CW44" s="594"/>
      <c r="CX44" s="594"/>
      <c r="CY44" s="595"/>
      <c r="CZ44" s="627">
        <v>14.9</v>
      </c>
      <c r="DA44" s="676"/>
      <c r="DB44" s="676"/>
      <c r="DC44" s="677"/>
      <c r="DD44" s="602">
        <v>772335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865977</v>
      </c>
      <c r="CS45" s="625"/>
      <c r="CT45" s="625"/>
      <c r="CU45" s="625"/>
      <c r="CV45" s="625"/>
      <c r="CW45" s="625"/>
      <c r="CX45" s="625"/>
      <c r="CY45" s="626"/>
      <c r="CZ45" s="627">
        <v>6.1</v>
      </c>
      <c r="DA45" s="628"/>
      <c r="DB45" s="628"/>
      <c r="DC45" s="629"/>
      <c r="DD45" s="602">
        <v>23475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1142016</v>
      </c>
      <c r="CS46" s="594"/>
      <c r="CT46" s="594"/>
      <c r="CU46" s="594"/>
      <c r="CV46" s="594"/>
      <c r="CW46" s="594"/>
      <c r="CX46" s="594"/>
      <c r="CY46" s="595"/>
      <c r="CZ46" s="627">
        <v>8.1</v>
      </c>
      <c r="DA46" s="676"/>
      <c r="DB46" s="676"/>
      <c r="DC46" s="677"/>
      <c r="DD46" s="602">
        <v>741494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10554</v>
      </c>
      <c r="CS47" s="625"/>
      <c r="CT47" s="625"/>
      <c r="CU47" s="625"/>
      <c r="CV47" s="625"/>
      <c r="CW47" s="625"/>
      <c r="CX47" s="625"/>
      <c r="CY47" s="626"/>
      <c r="CZ47" s="627">
        <v>0.1</v>
      </c>
      <c r="DA47" s="628"/>
      <c r="DB47" s="628"/>
      <c r="DC47" s="629"/>
      <c r="DD47" s="602">
        <v>3209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326</v>
      </c>
      <c r="CS48" s="594"/>
      <c r="CT48" s="594"/>
      <c r="CU48" s="594"/>
      <c r="CV48" s="594"/>
      <c r="CW48" s="594"/>
      <c r="CX48" s="594"/>
      <c r="CY48" s="595"/>
      <c r="CZ48" s="627" t="s">
        <v>326</v>
      </c>
      <c r="DA48" s="676"/>
      <c r="DB48" s="676"/>
      <c r="DC48" s="677"/>
      <c r="DD48" s="602" t="s">
        <v>326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14183999</v>
      </c>
      <c r="CS49" s="661"/>
      <c r="CT49" s="661"/>
      <c r="CU49" s="661"/>
      <c r="CV49" s="661"/>
      <c r="CW49" s="661"/>
      <c r="CX49" s="661"/>
      <c r="CY49" s="688"/>
      <c r="CZ49" s="689">
        <v>100</v>
      </c>
      <c r="DA49" s="690"/>
      <c r="DB49" s="690"/>
      <c r="DC49" s="691"/>
      <c r="DD49" s="692">
        <v>10138931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14843</v>
      </c>
      <c r="R7" s="723"/>
      <c r="S7" s="723"/>
      <c r="T7" s="723"/>
      <c r="U7" s="723"/>
      <c r="V7" s="723">
        <v>14536</v>
      </c>
      <c r="W7" s="723"/>
      <c r="X7" s="723"/>
      <c r="Y7" s="723"/>
      <c r="Z7" s="723"/>
      <c r="AA7" s="723">
        <v>307</v>
      </c>
      <c r="AB7" s="723"/>
      <c r="AC7" s="723"/>
      <c r="AD7" s="723"/>
      <c r="AE7" s="724"/>
      <c r="AF7" s="725">
        <v>215</v>
      </c>
      <c r="AG7" s="726"/>
      <c r="AH7" s="726"/>
      <c r="AI7" s="726"/>
      <c r="AJ7" s="727"/>
      <c r="AK7" s="762">
        <v>576</v>
      </c>
      <c r="AL7" s="763"/>
      <c r="AM7" s="763"/>
      <c r="AN7" s="763"/>
      <c r="AO7" s="763"/>
      <c r="AP7" s="763">
        <v>18019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536</v>
      </c>
      <c r="BT7" s="767"/>
      <c r="BU7" s="767"/>
      <c r="BV7" s="767"/>
      <c r="BW7" s="767"/>
      <c r="BX7" s="767"/>
      <c r="BY7" s="767"/>
      <c r="BZ7" s="767"/>
      <c r="CA7" s="767"/>
      <c r="CB7" s="767"/>
      <c r="CC7" s="767"/>
      <c r="CD7" s="767"/>
      <c r="CE7" s="767"/>
      <c r="CF7" s="767"/>
      <c r="CG7" s="768"/>
      <c r="CH7" s="759">
        <v>20</v>
      </c>
      <c r="CI7" s="760"/>
      <c r="CJ7" s="760"/>
      <c r="CK7" s="760"/>
      <c r="CL7" s="761"/>
      <c r="CM7" s="759">
        <v>127</v>
      </c>
      <c r="CN7" s="760"/>
      <c r="CO7" s="760"/>
      <c r="CP7" s="760"/>
      <c r="CQ7" s="761"/>
      <c r="CR7" s="759">
        <v>20</v>
      </c>
      <c r="CS7" s="760"/>
      <c r="CT7" s="760"/>
      <c r="CU7" s="760"/>
      <c r="CV7" s="761"/>
      <c r="CW7" s="759" t="s">
        <v>545</v>
      </c>
      <c r="CX7" s="760"/>
      <c r="CY7" s="760"/>
      <c r="CZ7" s="760"/>
      <c r="DA7" s="761"/>
      <c r="DB7" s="759" t="s">
        <v>534</v>
      </c>
      <c r="DC7" s="760"/>
      <c r="DD7" s="760"/>
      <c r="DE7" s="760"/>
      <c r="DF7" s="761"/>
      <c r="DG7" s="759" t="s">
        <v>534</v>
      </c>
      <c r="DH7" s="760"/>
      <c r="DI7" s="760"/>
      <c r="DJ7" s="760"/>
      <c r="DK7" s="761"/>
      <c r="DL7" s="759" t="s">
        <v>534</v>
      </c>
      <c r="DM7" s="760"/>
      <c r="DN7" s="760"/>
      <c r="DO7" s="760"/>
      <c r="DP7" s="761"/>
      <c r="DQ7" s="759" t="s">
        <v>534</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14496</v>
      </c>
      <c r="R23" s="782"/>
      <c r="S23" s="782"/>
      <c r="T23" s="782"/>
      <c r="U23" s="782"/>
      <c r="V23" s="782">
        <v>14189</v>
      </c>
      <c r="W23" s="782"/>
      <c r="X23" s="782"/>
      <c r="Y23" s="782"/>
      <c r="Z23" s="782"/>
      <c r="AA23" s="782">
        <v>307</v>
      </c>
      <c r="AB23" s="782"/>
      <c r="AC23" s="782"/>
      <c r="AD23" s="782"/>
      <c r="AE23" s="783"/>
      <c r="AF23" s="784">
        <v>215</v>
      </c>
      <c r="AG23" s="782"/>
      <c r="AH23" s="782"/>
      <c r="AI23" s="782"/>
      <c r="AJ23" s="785"/>
      <c r="AK23" s="786"/>
      <c r="AL23" s="787"/>
      <c r="AM23" s="787"/>
      <c r="AN23" s="787"/>
      <c r="AO23" s="787"/>
      <c r="AP23" s="782">
        <v>18019</v>
      </c>
      <c r="AQ23" s="782"/>
      <c r="AR23" s="782"/>
      <c r="AS23" s="782"/>
      <c r="AT23" s="782"/>
      <c r="AU23" s="788"/>
      <c r="AV23" s="788"/>
      <c r="AW23" s="788"/>
      <c r="AX23" s="788"/>
      <c r="AY23" s="789"/>
      <c r="AZ23" s="797" t="s">
        <v>114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548</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3412</v>
      </c>
      <c r="R28" s="811"/>
      <c r="S28" s="811"/>
      <c r="T28" s="811"/>
      <c r="U28" s="811"/>
      <c r="V28" s="811">
        <v>3372</v>
      </c>
      <c r="W28" s="811"/>
      <c r="X28" s="811"/>
      <c r="Y28" s="811"/>
      <c r="Z28" s="811"/>
      <c r="AA28" s="811">
        <v>40</v>
      </c>
      <c r="AB28" s="811"/>
      <c r="AC28" s="811"/>
      <c r="AD28" s="811"/>
      <c r="AE28" s="812"/>
      <c r="AF28" s="813">
        <v>40</v>
      </c>
      <c r="AG28" s="811"/>
      <c r="AH28" s="811"/>
      <c r="AI28" s="811"/>
      <c r="AJ28" s="814"/>
      <c r="AK28" s="815">
        <v>179</v>
      </c>
      <c r="AL28" s="806"/>
      <c r="AM28" s="806"/>
      <c r="AN28" s="806"/>
      <c r="AO28" s="806"/>
      <c r="AP28" s="806" t="s">
        <v>533</v>
      </c>
      <c r="AQ28" s="806"/>
      <c r="AR28" s="806"/>
      <c r="AS28" s="806"/>
      <c r="AT28" s="806"/>
      <c r="AU28" s="806" t="s">
        <v>534</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88</v>
      </c>
      <c r="R29" s="747"/>
      <c r="S29" s="747"/>
      <c r="T29" s="747"/>
      <c r="U29" s="747"/>
      <c r="V29" s="747">
        <v>75</v>
      </c>
      <c r="W29" s="747"/>
      <c r="X29" s="747"/>
      <c r="Y29" s="747"/>
      <c r="Z29" s="747"/>
      <c r="AA29" s="747">
        <v>13</v>
      </c>
      <c r="AB29" s="747"/>
      <c r="AC29" s="747"/>
      <c r="AD29" s="747"/>
      <c r="AE29" s="748"/>
      <c r="AF29" s="749">
        <v>13</v>
      </c>
      <c r="AG29" s="750"/>
      <c r="AH29" s="750"/>
      <c r="AI29" s="750"/>
      <c r="AJ29" s="751"/>
      <c r="AK29" s="818">
        <v>12</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265</v>
      </c>
      <c r="R30" s="747"/>
      <c r="S30" s="747"/>
      <c r="T30" s="747"/>
      <c r="U30" s="747"/>
      <c r="V30" s="747">
        <v>263</v>
      </c>
      <c r="W30" s="747"/>
      <c r="X30" s="747"/>
      <c r="Y30" s="747"/>
      <c r="Z30" s="747"/>
      <c r="AA30" s="747">
        <v>1</v>
      </c>
      <c r="AB30" s="747"/>
      <c r="AC30" s="747"/>
      <c r="AD30" s="747"/>
      <c r="AE30" s="748"/>
      <c r="AF30" s="749">
        <v>1</v>
      </c>
      <c r="AG30" s="750"/>
      <c r="AH30" s="750"/>
      <c r="AI30" s="750"/>
      <c r="AJ30" s="751"/>
      <c r="AK30" s="818">
        <v>83</v>
      </c>
      <c r="AL30" s="819"/>
      <c r="AM30" s="819"/>
      <c r="AN30" s="819"/>
      <c r="AO30" s="819"/>
      <c r="AP30" s="819" t="s">
        <v>534</v>
      </c>
      <c r="AQ30" s="819"/>
      <c r="AR30" s="819"/>
      <c r="AS30" s="819"/>
      <c r="AT30" s="819"/>
      <c r="AU30" s="819" t="s">
        <v>534</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546</v>
      </c>
      <c r="R31" s="747"/>
      <c r="S31" s="747"/>
      <c r="T31" s="747"/>
      <c r="U31" s="747"/>
      <c r="V31" s="747">
        <v>553</v>
      </c>
      <c r="W31" s="747"/>
      <c r="X31" s="747"/>
      <c r="Y31" s="747"/>
      <c r="Z31" s="747"/>
      <c r="AA31" s="747">
        <v>-7</v>
      </c>
      <c r="AB31" s="747"/>
      <c r="AC31" s="747"/>
      <c r="AD31" s="747"/>
      <c r="AE31" s="748"/>
      <c r="AF31" s="749">
        <v>54</v>
      </c>
      <c r="AG31" s="750"/>
      <c r="AH31" s="750"/>
      <c r="AI31" s="750"/>
      <c r="AJ31" s="751"/>
      <c r="AK31" s="818">
        <v>5</v>
      </c>
      <c r="AL31" s="819"/>
      <c r="AM31" s="819"/>
      <c r="AN31" s="819"/>
      <c r="AO31" s="819"/>
      <c r="AP31" s="819">
        <v>1392</v>
      </c>
      <c r="AQ31" s="819"/>
      <c r="AR31" s="819"/>
      <c r="AS31" s="819"/>
      <c r="AT31" s="819"/>
      <c r="AU31" s="819" t="s">
        <v>551</v>
      </c>
      <c r="AV31" s="819"/>
      <c r="AW31" s="819"/>
      <c r="AX31" s="819"/>
      <c r="AY31" s="819"/>
      <c r="AZ31" s="820" t="s">
        <v>549</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502</v>
      </c>
      <c r="R32" s="747"/>
      <c r="S32" s="747"/>
      <c r="T32" s="747"/>
      <c r="U32" s="747"/>
      <c r="V32" s="747">
        <v>474</v>
      </c>
      <c r="W32" s="747"/>
      <c r="X32" s="747"/>
      <c r="Y32" s="747"/>
      <c r="Z32" s="747"/>
      <c r="AA32" s="747">
        <v>28</v>
      </c>
      <c r="AB32" s="747"/>
      <c r="AC32" s="747"/>
      <c r="AD32" s="747"/>
      <c r="AE32" s="748"/>
      <c r="AF32" s="749">
        <v>264</v>
      </c>
      <c r="AG32" s="750"/>
      <c r="AH32" s="750"/>
      <c r="AI32" s="750"/>
      <c r="AJ32" s="751"/>
      <c r="AK32" s="818">
        <v>9</v>
      </c>
      <c r="AL32" s="819"/>
      <c r="AM32" s="819"/>
      <c r="AN32" s="819"/>
      <c r="AO32" s="819"/>
      <c r="AP32" s="819">
        <v>1612</v>
      </c>
      <c r="AQ32" s="819"/>
      <c r="AR32" s="819"/>
      <c r="AS32" s="819"/>
      <c r="AT32" s="819"/>
      <c r="AU32" s="819">
        <v>89</v>
      </c>
      <c r="AV32" s="819"/>
      <c r="AW32" s="819"/>
      <c r="AX32" s="819"/>
      <c r="AY32" s="819"/>
      <c r="AZ32" s="820" t="s">
        <v>550</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164</v>
      </c>
      <c r="R33" s="747"/>
      <c r="S33" s="747"/>
      <c r="T33" s="747"/>
      <c r="U33" s="747"/>
      <c r="V33" s="747">
        <v>160</v>
      </c>
      <c r="W33" s="747"/>
      <c r="X33" s="747"/>
      <c r="Y33" s="747"/>
      <c r="Z33" s="747"/>
      <c r="AA33" s="747">
        <v>4</v>
      </c>
      <c r="AB33" s="747"/>
      <c r="AC33" s="747"/>
      <c r="AD33" s="747"/>
      <c r="AE33" s="748"/>
      <c r="AF33" s="749">
        <v>4</v>
      </c>
      <c r="AG33" s="750"/>
      <c r="AH33" s="750"/>
      <c r="AI33" s="750"/>
      <c r="AJ33" s="751"/>
      <c r="AK33" s="818">
        <v>45</v>
      </c>
      <c r="AL33" s="819"/>
      <c r="AM33" s="819"/>
      <c r="AN33" s="819"/>
      <c r="AO33" s="819"/>
      <c r="AP33" s="819">
        <v>445</v>
      </c>
      <c r="AQ33" s="819"/>
      <c r="AR33" s="819"/>
      <c r="AS33" s="819"/>
      <c r="AT33" s="819"/>
      <c r="AU33" s="819">
        <v>334</v>
      </c>
      <c r="AV33" s="819"/>
      <c r="AW33" s="819"/>
      <c r="AX33" s="819"/>
      <c r="AY33" s="819"/>
      <c r="AZ33" s="820" t="s">
        <v>533</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1253</v>
      </c>
      <c r="R34" s="747"/>
      <c r="S34" s="747"/>
      <c r="T34" s="747"/>
      <c r="U34" s="747"/>
      <c r="V34" s="747">
        <v>1243</v>
      </c>
      <c r="W34" s="747"/>
      <c r="X34" s="747"/>
      <c r="Y34" s="747"/>
      <c r="Z34" s="747"/>
      <c r="AA34" s="747">
        <v>11</v>
      </c>
      <c r="AB34" s="747"/>
      <c r="AC34" s="747"/>
      <c r="AD34" s="747"/>
      <c r="AE34" s="748"/>
      <c r="AF34" s="749">
        <v>10</v>
      </c>
      <c r="AG34" s="750"/>
      <c r="AH34" s="750"/>
      <c r="AI34" s="750"/>
      <c r="AJ34" s="751"/>
      <c r="AK34" s="818">
        <v>525</v>
      </c>
      <c r="AL34" s="819"/>
      <c r="AM34" s="819"/>
      <c r="AN34" s="819"/>
      <c r="AO34" s="819"/>
      <c r="AP34" s="819">
        <v>10960</v>
      </c>
      <c r="AQ34" s="819"/>
      <c r="AR34" s="819"/>
      <c r="AS34" s="819"/>
      <c r="AT34" s="819"/>
      <c r="AU34" s="819">
        <v>9360</v>
      </c>
      <c r="AV34" s="819"/>
      <c r="AW34" s="819"/>
      <c r="AX34" s="819"/>
      <c r="AY34" s="819"/>
      <c r="AZ34" s="820" t="s">
        <v>534</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596</v>
      </c>
      <c r="R35" s="747"/>
      <c r="S35" s="747"/>
      <c r="T35" s="747"/>
      <c r="U35" s="747"/>
      <c r="V35" s="747">
        <v>593</v>
      </c>
      <c r="W35" s="747"/>
      <c r="X35" s="747"/>
      <c r="Y35" s="747"/>
      <c r="Z35" s="747"/>
      <c r="AA35" s="747">
        <v>3</v>
      </c>
      <c r="AB35" s="747"/>
      <c r="AC35" s="747"/>
      <c r="AD35" s="747"/>
      <c r="AE35" s="748"/>
      <c r="AF35" s="749">
        <v>3</v>
      </c>
      <c r="AG35" s="750"/>
      <c r="AH35" s="750"/>
      <c r="AI35" s="750"/>
      <c r="AJ35" s="751"/>
      <c r="AK35" s="818">
        <v>205</v>
      </c>
      <c r="AL35" s="819"/>
      <c r="AM35" s="819"/>
      <c r="AN35" s="819"/>
      <c r="AO35" s="819"/>
      <c r="AP35" s="819">
        <v>3618</v>
      </c>
      <c r="AQ35" s="819"/>
      <c r="AR35" s="819"/>
      <c r="AS35" s="819"/>
      <c r="AT35" s="819"/>
      <c r="AU35" s="819">
        <v>2985</v>
      </c>
      <c r="AV35" s="819"/>
      <c r="AW35" s="819"/>
      <c r="AX35" s="819"/>
      <c r="AY35" s="819"/>
      <c r="AZ35" s="820" t="s">
        <v>534</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389</v>
      </c>
      <c r="AG63" s="830"/>
      <c r="AH63" s="830"/>
      <c r="AI63" s="830"/>
      <c r="AJ63" s="831"/>
      <c r="AK63" s="832"/>
      <c r="AL63" s="827"/>
      <c r="AM63" s="827"/>
      <c r="AN63" s="827"/>
      <c r="AO63" s="827"/>
      <c r="AP63" s="830">
        <v>18027</v>
      </c>
      <c r="AQ63" s="830"/>
      <c r="AR63" s="830"/>
      <c r="AS63" s="830"/>
      <c r="AT63" s="830"/>
      <c r="AU63" s="830">
        <v>12768</v>
      </c>
      <c r="AV63" s="830"/>
      <c r="AW63" s="830"/>
      <c r="AX63" s="830"/>
      <c r="AY63" s="830"/>
      <c r="AZ63" s="834"/>
      <c r="BA63" s="834"/>
      <c r="BB63" s="834"/>
      <c r="BC63" s="834"/>
      <c r="BD63" s="834"/>
      <c r="BE63" s="835"/>
      <c r="BF63" s="835"/>
      <c r="BG63" s="835"/>
      <c r="BH63" s="835"/>
      <c r="BI63" s="836"/>
      <c r="BJ63" s="837" t="s">
        <v>114</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395</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14823</v>
      </c>
      <c r="R68" s="854"/>
      <c r="S68" s="854"/>
      <c r="T68" s="854"/>
      <c r="U68" s="854"/>
      <c r="V68" s="854">
        <v>14013</v>
      </c>
      <c r="W68" s="854"/>
      <c r="X68" s="854"/>
      <c r="Y68" s="854"/>
      <c r="Z68" s="854"/>
      <c r="AA68" s="854">
        <v>810</v>
      </c>
      <c r="AB68" s="854"/>
      <c r="AC68" s="854"/>
      <c r="AD68" s="854"/>
      <c r="AE68" s="854"/>
      <c r="AF68" s="854">
        <v>810</v>
      </c>
      <c r="AG68" s="854"/>
      <c r="AH68" s="854"/>
      <c r="AI68" s="854"/>
      <c r="AJ68" s="854"/>
      <c r="AK68" s="854">
        <v>11</v>
      </c>
      <c r="AL68" s="854"/>
      <c r="AM68" s="854"/>
      <c r="AN68" s="854"/>
      <c r="AO68" s="854"/>
      <c r="AP68" s="854" t="s">
        <v>534</v>
      </c>
      <c r="AQ68" s="854"/>
      <c r="AR68" s="854"/>
      <c r="AS68" s="854"/>
      <c r="AT68" s="854"/>
      <c r="AU68" s="854" t="s">
        <v>534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136</v>
      </c>
      <c r="R69" s="819"/>
      <c r="S69" s="819"/>
      <c r="T69" s="819"/>
      <c r="U69" s="819"/>
      <c r="V69" s="819">
        <v>115</v>
      </c>
      <c r="W69" s="819"/>
      <c r="X69" s="819"/>
      <c r="Y69" s="819"/>
      <c r="Z69" s="819"/>
      <c r="AA69" s="819">
        <v>21</v>
      </c>
      <c r="AB69" s="819"/>
      <c r="AC69" s="819"/>
      <c r="AD69" s="819"/>
      <c r="AE69" s="819"/>
      <c r="AF69" s="819">
        <v>21</v>
      </c>
      <c r="AG69" s="819"/>
      <c r="AH69" s="819"/>
      <c r="AI69" s="819"/>
      <c r="AJ69" s="819"/>
      <c r="AK69" s="819">
        <v>5</v>
      </c>
      <c r="AL69" s="819"/>
      <c r="AM69" s="819"/>
      <c r="AN69" s="819"/>
      <c r="AO69" s="819"/>
      <c r="AP69" s="819" t="s">
        <v>534</v>
      </c>
      <c r="AQ69" s="819"/>
      <c r="AR69" s="819"/>
      <c r="AS69" s="819"/>
      <c r="AT69" s="819"/>
      <c r="AU69" s="819" t="s">
        <v>546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131</v>
      </c>
      <c r="R70" s="819"/>
      <c r="S70" s="819"/>
      <c r="T70" s="819"/>
      <c r="U70" s="819"/>
      <c r="V70" s="819">
        <v>115</v>
      </c>
      <c r="W70" s="819"/>
      <c r="X70" s="819"/>
      <c r="Y70" s="819"/>
      <c r="Z70" s="819"/>
      <c r="AA70" s="819">
        <v>16</v>
      </c>
      <c r="AB70" s="819"/>
      <c r="AC70" s="819"/>
      <c r="AD70" s="819"/>
      <c r="AE70" s="819"/>
      <c r="AF70" s="819">
        <v>16</v>
      </c>
      <c r="AG70" s="819"/>
      <c r="AH70" s="819"/>
      <c r="AI70" s="819"/>
      <c r="AJ70" s="819"/>
      <c r="AK70" s="819" t="s">
        <v>545</v>
      </c>
      <c r="AL70" s="819"/>
      <c r="AM70" s="819"/>
      <c r="AN70" s="819"/>
      <c r="AO70" s="819"/>
      <c r="AP70" s="819" t="s">
        <v>546</v>
      </c>
      <c r="AQ70" s="819"/>
      <c r="AR70" s="819"/>
      <c r="AS70" s="819"/>
      <c r="AT70" s="819"/>
      <c r="AU70" s="819" t="s">
        <v>534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v>414</v>
      </c>
      <c r="R71" s="819"/>
      <c r="S71" s="819"/>
      <c r="T71" s="819"/>
      <c r="U71" s="819"/>
      <c r="V71" s="819">
        <v>382</v>
      </c>
      <c r="W71" s="819"/>
      <c r="X71" s="819"/>
      <c r="Y71" s="819"/>
      <c r="Z71" s="819"/>
      <c r="AA71" s="819">
        <v>32</v>
      </c>
      <c r="AB71" s="819"/>
      <c r="AC71" s="819"/>
      <c r="AD71" s="819"/>
      <c r="AE71" s="819"/>
      <c r="AF71" s="819">
        <v>32</v>
      </c>
      <c r="AG71" s="819"/>
      <c r="AH71" s="819"/>
      <c r="AI71" s="819"/>
      <c r="AJ71" s="819"/>
      <c r="AK71" s="819" t="s">
        <v>534</v>
      </c>
      <c r="AL71" s="819"/>
      <c r="AM71" s="819"/>
      <c r="AN71" s="819"/>
      <c r="AO71" s="819"/>
      <c r="AP71" s="819" t="s">
        <v>534</v>
      </c>
      <c r="AQ71" s="819"/>
      <c r="AR71" s="819"/>
      <c r="AS71" s="819"/>
      <c r="AT71" s="819"/>
      <c r="AU71" s="819" t="s">
        <v>546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541</v>
      </c>
      <c r="C72" s="862"/>
      <c r="D72" s="862"/>
      <c r="E72" s="862"/>
      <c r="F72" s="862"/>
      <c r="G72" s="862"/>
      <c r="H72" s="862"/>
      <c r="I72" s="862"/>
      <c r="J72" s="862"/>
      <c r="K72" s="862"/>
      <c r="L72" s="862"/>
      <c r="M72" s="862"/>
      <c r="N72" s="862"/>
      <c r="O72" s="862"/>
      <c r="P72" s="863"/>
      <c r="Q72" s="864">
        <v>153181</v>
      </c>
      <c r="R72" s="819"/>
      <c r="S72" s="819"/>
      <c r="T72" s="819"/>
      <c r="U72" s="819"/>
      <c r="V72" s="819">
        <v>144520</v>
      </c>
      <c r="W72" s="819"/>
      <c r="X72" s="819"/>
      <c r="Y72" s="819"/>
      <c r="Z72" s="819"/>
      <c r="AA72" s="819">
        <v>8661</v>
      </c>
      <c r="AB72" s="819"/>
      <c r="AC72" s="819"/>
      <c r="AD72" s="819"/>
      <c r="AE72" s="819"/>
      <c r="AF72" s="819">
        <v>8661</v>
      </c>
      <c r="AG72" s="819"/>
      <c r="AH72" s="819"/>
      <c r="AI72" s="819"/>
      <c r="AJ72" s="819"/>
      <c r="AK72" s="819">
        <v>221</v>
      </c>
      <c r="AL72" s="819"/>
      <c r="AM72" s="819"/>
      <c r="AN72" s="819"/>
      <c r="AO72" s="819"/>
      <c r="AP72" s="819" t="s">
        <v>534</v>
      </c>
      <c r="AQ72" s="819"/>
      <c r="AR72" s="819"/>
      <c r="AS72" s="819"/>
      <c r="AT72" s="819"/>
      <c r="AU72" s="819" t="s">
        <v>534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542</v>
      </c>
      <c r="C73" s="862"/>
      <c r="D73" s="862"/>
      <c r="E73" s="862"/>
      <c r="F73" s="862"/>
      <c r="G73" s="862"/>
      <c r="H73" s="862"/>
      <c r="I73" s="862"/>
      <c r="J73" s="862"/>
      <c r="K73" s="862"/>
      <c r="L73" s="862"/>
      <c r="M73" s="862"/>
      <c r="N73" s="862"/>
      <c r="O73" s="862"/>
      <c r="P73" s="863"/>
      <c r="Q73" s="864">
        <v>1179</v>
      </c>
      <c r="R73" s="819"/>
      <c r="S73" s="819"/>
      <c r="T73" s="819"/>
      <c r="U73" s="819"/>
      <c r="V73" s="819">
        <v>1066</v>
      </c>
      <c r="W73" s="819"/>
      <c r="X73" s="819"/>
      <c r="Y73" s="819"/>
      <c r="Z73" s="819"/>
      <c r="AA73" s="819">
        <v>113</v>
      </c>
      <c r="AB73" s="819"/>
      <c r="AC73" s="819"/>
      <c r="AD73" s="819"/>
      <c r="AE73" s="819"/>
      <c r="AF73" s="819">
        <v>113</v>
      </c>
      <c r="AG73" s="819"/>
      <c r="AH73" s="819"/>
      <c r="AI73" s="819"/>
      <c r="AJ73" s="819"/>
      <c r="AK73" s="819" t="s">
        <v>534</v>
      </c>
      <c r="AL73" s="819"/>
      <c r="AM73" s="819"/>
      <c r="AN73" s="819"/>
      <c r="AO73" s="819"/>
      <c r="AP73" s="819">
        <v>559</v>
      </c>
      <c r="AQ73" s="819"/>
      <c r="AR73" s="819"/>
      <c r="AS73" s="819"/>
      <c r="AT73" s="819"/>
      <c r="AU73" s="819">
        <v>72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543</v>
      </c>
      <c r="C74" s="862"/>
      <c r="D74" s="862"/>
      <c r="E74" s="862"/>
      <c r="F74" s="862"/>
      <c r="G74" s="862"/>
      <c r="H74" s="862"/>
      <c r="I74" s="862"/>
      <c r="J74" s="862"/>
      <c r="K74" s="862"/>
      <c r="L74" s="862"/>
      <c r="M74" s="862"/>
      <c r="N74" s="862"/>
      <c r="O74" s="862"/>
      <c r="P74" s="863"/>
      <c r="Q74" s="864">
        <v>11952</v>
      </c>
      <c r="R74" s="819"/>
      <c r="S74" s="819"/>
      <c r="T74" s="819"/>
      <c r="U74" s="819"/>
      <c r="V74" s="819">
        <v>11768</v>
      </c>
      <c r="W74" s="819"/>
      <c r="X74" s="819"/>
      <c r="Y74" s="819"/>
      <c r="Z74" s="819"/>
      <c r="AA74" s="819">
        <v>183</v>
      </c>
      <c r="AB74" s="819"/>
      <c r="AC74" s="819"/>
      <c r="AD74" s="819"/>
      <c r="AE74" s="819"/>
      <c r="AF74" s="819">
        <v>183</v>
      </c>
      <c r="AG74" s="819"/>
      <c r="AH74" s="819"/>
      <c r="AI74" s="819"/>
      <c r="AJ74" s="819"/>
      <c r="AK74" s="819" t="s">
        <v>534</v>
      </c>
      <c r="AL74" s="819"/>
      <c r="AM74" s="819"/>
      <c r="AN74" s="819"/>
      <c r="AO74" s="819"/>
      <c r="AP74" s="819" t="s">
        <v>546</v>
      </c>
      <c r="AQ74" s="819"/>
      <c r="AR74" s="819"/>
      <c r="AS74" s="819"/>
      <c r="AT74" s="819"/>
      <c r="AU74" s="819" t="s">
        <v>534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544</v>
      </c>
      <c r="C75" s="862"/>
      <c r="D75" s="862"/>
      <c r="E75" s="862"/>
      <c r="F75" s="862"/>
      <c r="G75" s="862"/>
      <c r="H75" s="862"/>
      <c r="I75" s="862"/>
      <c r="J75" s="862"/>
      <c r="K75" s="862"/>
      <c r="L75" s="862"/>
      <c r="M75" s="862"/>
      <c r="N75" s="862"/>
      <c r="O75" s="862"/>
      <c r="P75" s="863"/>
      <c r="Q75" s="867">
        <v>501</v>
      </c>
      <c r="R75" s="868"/>
      <c r="S75" s="868"/>
      <c r="T75" s="868"/>
      <c r="U75" s="818"/>
      <c r="V75" s="869">
        <v>492</v>
      </c>
      <c r="W75" s="868"/>
      <c r="X75" s="868"/>
      <c r="Y75" s="868"/>
      <c r="Z75" s="818"/>
      <c r="AA75" s="869">
        <v>9</v>
      </c>
      <c r="AB75" s="868"/>
      <c r="AC75" s="868"/>
      <c r="AD75" s="868"/>
      <c r="AE75" s="818"/>
      <c r="AF75" s="869">
        <v>9</v>
      </c>
      <c r="AG75" s="868"/>
      <c r="AH75" s="868"/>
      <c r="AI75" s="868"/>
      <c r="AJ75" s="818"/>
      <c r="AK75" s="869" t="s">
        <v>534</v>
      </c>
      <c r="AL75" s="868"/>
      <c r="AM75" s="868"/>
      <c r="AN75" s="868"/>
      <c r="AO75" s="818"/>
      <c r="AP75" s="869">
        <v>672</v>
      </c>
      <c r="AQ75" s="868"/>
      <c r="AR75" s="868"/>
      <c r="AS75" s="868"/>
      <c r="AT75" s="818"/>
      <c r="AU75" s="869" t="s">
        <v>534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9845</v>
      </c>
      <c r="AG88" s="830"/>
      <c r="AH88" s="830"/>
      <c r="AI88" s="830"/>
      <c r="AJ88" s="830"/>
      <c r="AK88" s="827"/>
      <c r="AL88" s="827"/>
      <c r="AM88" s="827"/>
      <c r="AN88" s="827"/>
      <c r="AO88" s="827"/>
      <c r="AP88" s="830">
        <v>1231</v>
      </c>
      <c r="AQ88" s="830"/>
      <c r="AR88" s="830"/>
      <c r="AS88" s="830"/>
      <c r="AT88" s="830"/>
      <c r="AU88" s="830">
        <v>72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20</v>
      </c>
      <c r="CS102" s="838"/>
      <c r="CT102" s="838"/>
      <c r="CU102" s="838"/>
      <c r="CV102" s="881"/>
      <c r="CW102" s="880" t="s">
        <v>534</v>
      </c>
      <c r="CX102" s="838"/>
      <c r="CY102" s="838"/>
      <c r="CZ102" s="838"/>
      <c r="DA102" s="881"/>
      <c r="DB102" s="880" t="s">
        <v>534</v>
      </c>
      <c r="DC102" s="838"/>
      <c r="DD102" s="838"/>
      <c r="DE102" s="838"/>
      <c r="DF102" s="881"/>
      <c r="DG102" s="880" t="s">
        <v>534</v>
      </c>
      <c r="DH102" s="838"/>
      <c r="DI102" s="838"/>
      <c r="DJ102" s="838"/>
      <c r="DK102" s="881"/>
      <c r="DL102" s="880" t="s">
        <v>534</v>
      </c>
      <c r="DM102" s="838"/>
      <c r="DN102" s="838"/>
      <c r="DO102" s="838"/>
      <c r="DP102" s="881"/>
      <c r="DQ102" s="880" t="s">
        <v>547</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288</v>
      </c>
      <c r="AG109" s="883"/>
      <c r="AH109" s="883"/>
      <c r="AI109" s="883"/>
      <c r="AJ109" s="884"/>
      <c r="AK109" s="882" t="s">
        <v>287</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288</v>
      </c>
      <c r="BW109" s="883"/>
      <c r="BX109" s="883"/>
      <c r="BY109" s="883"/>
      <c r="BZ109" s="884"/>
      <c r="CA109" s="882" t="s">
        <v>287</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288</v>
      </c>
      <c r="DM109" s="883"/>
      <c r="DN109" s="883"/>
      <c r="DO109" s="883"/>
      <c r="DP109" s="884"/>
      <c r="DQ109" s="882" t="s">
        <v>287</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1693165</v>
      </c>
      <c r="AB110" s="890"/>
      <c r="AC110" s="890"/>
      <c r="AD110" s="890"/>
      <c r="AE110" s="891"/>
      <c r="AF110" s="892">
        <v>1726756</v>
      </c>
      <c r="AG110" s="890"/>
      <c r="AH110" s="890"/>
      <c r="AI110" s="890"/>
      <c r="AJ110" s="891"/>
      <c r="AK110" s="892">
        <v>1700974</v>
      </c>
      <c r="AL110" s="890"/>
      <c r="AM110" s="890"/>
      <c r="AN110" s="890"/>
      <c r="AO110" s="891"/>
      <c r="AP110" s="893">
        <v>22.2</v>
      </c>
      <c r="AQ110" s="894"/>
      <c r="AR110" s="894"/>
      <c r="AS110" s="894"/>
      <c r="AT110" s="895"/>
      <c r="AU110" s="896" t="s">
        <v>61</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19436285</v>
      </c>
      <c r="BR110" s="927"/>
      <c r="BS110" s="927"/>
      <c r="BT110" s="927"/>
      <c r="BU110" s="927"/>
      <c r="BV110" s="927">
        <v>18914150</v>
      </c>
      <c r="BW110" s="927"/>
      <c r="BX110" s="927"/>
      <c r="BY110" s="927"/>
      <c r="BZ110" s="927"/>
      <c r="CA110" s="927">
        <v>18019040</v>
      </c>
      <c r="CB110" s="927"/>
      <c r="CC110" s="927"/>
      <c r="CD110" s="927"/>
      <c r="CE110" s="927"/>
      <c r="CF110" s="941">
        <v>235.3</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114</v>
      </c>
      <c r="DH110" s="927"/>
      <c r="DI110" s="927"/>
      <c r="DJ110" s="927"/>
      <c r="DK110" s="927"/>
      <c r="DL110" s="927" t="s">
        <v>114</v>
      </c>
      <c r="DM110" s="927"/>
      <c r="DN110" s="927"/>
      <c r="DO110" s="927"/>
      <c r="DP110" s="927"/>
      <c r="DQ110" s="927" t="s">
        <v>114</v>
      </c>
      <c r="DR110" s="927"/>
      <c r="DS110" s="927"/>
      <c r="DT110" s="927"/>
      <c r="DU110" s="927"/>
      <c r="DV110" s="928" t="s">
        <v>114</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114</v>
      </c>
      <c r="AB111" s="934"/>
      <c r="AC111" s="934"/>
      <c r="AD111" s="934"/>
      <c r="AE111" s="935"/>
      <c r="AF111" s="936" t="s">
        <v>114</v>
      </c>
      <c r="AG111" s="934"/>
      <c r="AH111" s="934"/>
      <c r="AI111" s="934"/>
      <c r="AJ111" s="935"/>
      <c r="AK111" s="936" t="s">
        <v>114</v>
      </c>
      <c r="AL111" s="934"/>
      <c r="AM111" s="934"/>
      <c r="AN111" s="934"/>
      <c r="AO111" s="935"/>
      <c r="AP111" s="937" t="s">
        <v>114</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22997</v>
      </c>
      <c r="BR111" s="920"/>
      <c r="BS111" s="920"/>
      <c r="BT111" s="920"/>
      <c r="BU111" s="920"/>
      <c r="BV111" s="920">
        <v>18131</v>
      </c>
      <c r="BW111" s="920"/>
      <c r="BX111" s="920"/>
      <c r="BY111" s="920"/>
      <c r="BZ111" s="920"/>
      <c r="CA111" s="920">
        <v>13265</v>
      </c>
      <c r="CB111" s="920"/>
      <c r="CC111" s="920"/>
      <c r="CD111" s="920"/>
      <c r="CE111" s="920"/>
      <c r="CF111" s="914">
        <v>0.2</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114</v>
      </c>
      <c r="DH111" s="920"/>
      <c r="DI111" s="920"/>
      <c r="DJ111" s="920"/>
      <c r="DK111" s="920"/>
      <c r="DL111" s="920" t="s">
        <v>114</v>
      </c>
      <c r="DM111" s="920"/>
      <c r="DN111" s="920"/>
      <c r="DO111" s="920"/>
      <c r="DP111" s="920"/>
      <c r="DQ111" s="920" t="s">
        <v>114</v>
      </c>
      <c r="DR111" s="920"/>
      <c r="DS111" s="920"/>
      <c r="DT111" s="920"/>
      <c r="DU111" s="920"/>
      <c r="DV111" s="921" t="s">
        <v>114</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114</v>
      </c>
      <c r="AB112" s="959"/>
      <c r="AC112" s="959"/>
      <c r="AD112" s="959"/>
      <c r="AE112" s="960"/>
      <c r="AF112" s="961" t="s">
        <v>114</v>
      </c>
      <c r="AG112" s="959"/>
      <c r="AH112" s="959"/>
      <c r="AI112" s="959"/>
      <c r="AJ112" s="960"/>
      <c r="AK112" s="961" t="s">
        <v>114</v>
      </c>
      <c r="AL112" s="959"/>
      <c r="AM112" s="959"/>
      <c r="AN112" s="959"/>
      <c r="AO112" s="960"/>
      <c r="AP112" s="962" t="s">
        <v>114</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12206055</v>
      </c>
      <c r="BR112" s="920"/>
      <c r="BS112" s="920"/>
      <c r="BT112" s="920"/>
      <c r="BU112" s="920"/>
      <c r="BV112" s="920">
        <v>11909421</v>
      </c>
      <c r="BW112" s="920"/>
      <c r="BX112" s="920"/>
      <c r="BY112" s="920"/>
      <c r="BZ112" s="920"/>
      <c r="CA112" s="920">
        <v>12767355</v>
      </c>
      <c r="CB112" s="920"/>
      <c r="CC112" s="920"/>
      <c r="CD112" s="920"/>
      <c r="CE112" s="920"/>
      <c r="CF112" s="914">
        <v>166.7</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114</v>
      </c>
      <c r="DH112" s="920"/>
      <c r="DI112" s="920"/>
      <c r="DJ112" s="920"/>
      <c r="DK112" s="920"/>
      <c r="DL112" s="920" t="s">
        <v>114</v>
      </c>
      <c r="DM112" s="920"/>
      <c r="DN112" s="920"/>
      <c r="DO112" s="920"/>
      <c r="DP112" s="920"/>
      <c r="DQ112" s="920" t="s">
        <v>114</v>
      </c>
      <c r="DR112" s="920"/>
      <c r="DS112" s="920"/>
      <c r="DT112" s="920"/>
      <c r="DU112" s="920"/>
      <c r="DV112" s="921" t="s">
        <v>114</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618893</v>
      </c>
      <c r="AB113" s="934"/>
      <c r="AC113" s="934"/>
      <c r="AD113" s="934"/>
      <c r="AE113" s="935"/>
      <c r="AF113" s="936">
        <v>630226</v>
      </c>
      <c r="AG113" s="934"/>
      <c r="AH113" s="934"/>
      <c r="AI113" s="934"/>
      <c r="AJ113" s="935"/>
      <c r="AK113" s="936">
        <v>630882</v>
      </c>
      <c r="AL113" s="934"/>
      <c r="AM113" s="934"/>
      <c r="AN113" s="934"/>
      <c r="AO113" s="935"/>
      <c r="AP113" s="937">
        <v>8.1999999999999993</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134598</v>
      </c>
      <c r="BR113" s="920"/>
      <c r="BS113" s="920"/>
      <c r="BT113" s="920"/>
      <c r="BU113" s="920"/>
      <c r="BV113" s="920">
        <v>103124</v>
      </c>
      <c r="BW113" s="920"/>
      <c r="BX113" s="920"/>
      <c r="BY113" s="920"/>
      <c r="BZ113" s="920"/>
      <c r="CA113" s="920">
        <v>72118</v>
      </c>
      <c r="CB113" s="920"/>
      <c r="CC113" s="920"/>
      <c r="CD113" s="920"/>
      <c r="CE113" s="920"/>
      <c r="CF113" s="914">
        <v>0.9</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114</v>
      </c>
      <c r="DH113" s="959"/>
      <c r="DI113" s="959"/>
      <c r="DJ113" s="959"/>
      <c r="DK113" s="960"/>
      <c r="DL113" s="961" t="s">
        <v>114</v>
      </c>
      <c r="DM113" s="959"/>
      <c r="DN113" s="959"/>
      <c r="DO113" s="959"/>
      <c r="DP113" s="960"/>
      <c r="DQ113" s="961" t="s">
        <v>114</v>
      </c>
      <c r="DR113" s="959"/>
      <c r="DS113" s="959"/>
      <c r="DT113" s="959"/>
      <c r="DU113" s="960"/>
      <c r="DV113" s="962" t="s">
        <v>114</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33962</v>
      </c>
      <c r="AB114" s="959"/>
      <c r="AC114" s="959"/>
      <c r="AD114" s="959"/>
      <c r="AE114" s="960"/>
      <c r="AF114" s="961">
        <v>33447</v>
      </c>
      <c r="AG114" s="959"/>
      <c r="AH114" s="959"/>
      <c r="AI114" s="959"/>
      <c r="AJ114" s="960"/>
      <c r="AK114" s="961">
        <v>33347</v>
      </c>
      <c r="AL114" s="959"/>
      <c r="AM114" s="959"/>
      <c r="AN114" s="959"/>
      <c r="AO114" s="960"/>
      <c r="AP114" s="962">
        <v>0.4</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2623522</v>
      </c>
      <c r="BR114" s="920"/>
      <c r="BS114" s="920"/>
      <c r="BT114" s="920"/>
      <c r="BU114" s="920"/>
      <c r="BV114" s="920">
        <v>2521633</v>
      </c>
      <c r="BW114" s="920"/>
      <c r="BX114" s="920"/>
      <c r="BY114" s="920"/>
      <c r="BZ114" s="920"/>
      <c r="CA114" s="920">
        <v>2271187</v>
      </c>
      <c r="CB114" s="920"/>
      <c r="CC114" s="920"/>
      <c r="CD114" s="920"/>
      <c r="CE114" s="920"/>
      <c r="CF114" s="914">
        <v>29.7</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114</v>
      </c>
      <c r="DH114" s="959"/>
      <c r="DI114" s="959"/>
      <c r="DJ114" s="959"/>
      <c r="DK114" s="960"/>
      <c r="DL114" s="961" t="s">
        <v>114</v>
      </c>
      <c r="DM114" s="959"/>
      <c r="DN114" s="959"/>
      <c r="DO114" s="959"/>
      <c r="DP114" s="960"/>
      <c r="DQ114" s="961" t="s">
        <v>114</v>
      </c>
      <c r="DR114" s="959"/>
      <c r="DS114" s="959"/>
      <c r="DT114" s="959"/>
      <c r="DU114" s="960"/>
      <c r="DV114" s="962" t="s">
        <v>114</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7703</v>
      </c>
      <c r="AB115" s="934"/>
      <c r="AC115" s="934"/>
      <c r="AD115" s="934"/>
      <c r="AE115" s="935"/>
      <c r="AF115" s="936">
        <v>5946</v>
      </c>
      <c r="AG115" s="934"/>
      <c r="AH115" s="934"/>
      <c r="AI115" s="934"/>
      <c r="AJ115" s="935"/>
      <c r="AK115" s="936">
        <v>5677</v>
      </c>
      <c r="AL115" s="934"/>
      <c r="AM115" s="934"/>
      <c r="AN115" s="934"/>
      <c r="AO115" s="935"/>
      <c r="AP115" s="937">
        <v>0.1</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114</v>
      </c>
      <c r="BR115" s="920"/>
      <c r="BS115" s="920"/>
      <c r="BT115" s="920"/>
      <c r="BU115" s="920"/>
      <c r="BV115" s="920" t="s">
        <v>114</v>
      </c>
      <c r="BW115" s="920"/>
      <c r="BX115" s="920"/>
      <c r="BY115" s="920"/>
      <c r="BZ115" s="920"/>
      <c r="CA115" s="920" t="s">
        <v>114</v>
      </c>
      <c r="CB115" s="920"/>
      <c r="CC115" s="920"/>
      <c r="CD115" s="920"/>
      <c r="CE115" s="920"/>
      <c r="CF115" s="914" t="s">
        <v>114</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114</v>
      </c>
      <c r="DH115" s="959"/>
      <c r="DI115" s="959"/>
      <c r="DJ115" s="959"/>
      <c r="DK115" s="960"/>
      <c r="DL115" s="961" t="s">
        <v>114</v>
      </c>
      <c r="DM115" s="959"/>
      <c r="DN115" s="959"/>
      <c r="DO115" s="959"/>
      <c r="DP115" s="960"/>
      <c r="DQ115" s="961" t="s">
        <v>114</v>
      </c>
      <c r="DR115" s="959"/>
      <c r="DS115" s="959"/>
      <c r="DT115" s="959"/>
      <c r="DU115" s="960"/>
      <c r="DV115" s="962" t="s">
        <v>114</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114</v>
      </c>
      <c r="AB116" s="959"/>
      <c r="AC116" s="959"/>
      <c r="AD116" s="959"/>
      <c r="AE116" s="960"/>
      <c r="AF116" s="961" t="s">
        <v>114</v>
      </c>
      <c r="AG116" s="959"/>
      <c r="AH116" s="959"/>
      <c r="AI116" s="959"/>
      <c r="AJ116" s="960"/>
      <c r="AK116" s="961" t="s">
        <v>114</v>
      </c>
      <c r="AL116" s="959"/>
      <c r="AM116" s="959"/>
      <c r="AN116" s="959"/>
      <c r="AO116" s="960"/>
      <c r="AP116" s="962" t="s">
        <v>114</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114</v>
      </c>
      <c r="BR116" s="920"/>
      <c r="BS116" s="920"/>
      <c r="BT116" s="920"/>
      <c r="BU116" s="920"/>
      <c r="BV116" s="920" t="s">
        <v>114</v>
      </c>
      <c r="BW116" s="920"/>
      <c r="BX116" s="920"/>
      <c r="BY116" s="920"/>
      <c r="BZ116" s="920"/>
      <c r="CA116" s="920" t="s">
        <v>114</v>
      </c>
      <c r="CB116" s="920"/>
      <c r="CC116" s="920"/>
      <c r="CD116" s="920"/>
      <c r="CE116" s="920"/>
      <c r="CF116" s="914" t="s">
        <v>114</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22997</v>
      </c>
      <c r="DH116" s="959"/>
      <c r="DI116" s="959"/>
      <c r="DJ116" s="959"/>
      <c r="DK116" s="960"/>
      <c r="DL116" s="961">
        <v>18131</v>
      </c>
      <c r="DM116" s="959"/>
      <c r="DN116" s="959"/>
      <c r="DO116" s="959"/>
      <c r="DP116" s="960"/>
      <c r="DQ116" s="961">
        <v>13265</v>
      </c>
      <c r="DR116" s="959"/>
      <c r="DS116" s="959"/>
      <c r="DT116" s="959"/>
      <c r="DU116" s="960"/>
      <c r="DV116" s="962">
        <v>0.2</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2353723</v>
      </c>
      <c r="AB117" s="966"/>
      <c r="AC117" s="966"/>
      <c r="AD117" s="966"/>
      <c r="AE117" s="967"/>
      <c r="AF117" s="965">
        <v>2396375</v>
      </c>
      <c r="AG117" s="966"/>
      <c r="AH117" s="966"/>
      <c r="AI117" s="966"/>
      <c r="AJ117" s="967"/>
      <c r="AK117" s="965">
        <v>2370880</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114</v>
      </c>
      <c r="BR117" s="986"/>
      <c r="BS117" s="986"/>
      <c r="BT117" s="986"/>
      <c r="BU117" s="986"/>
      <c r="BV117" s="986" t="s">
        <v>114</v>
      </c>
      <c r="BW117" s="986"/>
      <c r="BX117" s="986"/>
      <c r="BY117" s="986"/>
      <c r="BZ117" s="986"/>
      <c r="CA117" s="986" t="s">
        <v>114</v>
      </c>
      <c r="CB117" s="986"/>
      <c r="CC117" s="986"/>
      <c r="CD117" s="986"/>
      <c r="CE117" s="986"/>
      <c r="CF117" s="914" t="s">
        <v>114</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114</v>
      </c>
      <c r="DH117" s="959"/>
      <c r="DI117" s="959"/>
      <c r="DJ117" s="959"/>
      <c r="DK117" s="960"/>
      <c r="DL117" s="961" t="s">
        <v>114</v>
      </c>
      <c r="DM117" s="959"/>
      <c r="DN117" s="959"/>
      <c r="DO117" s="959"/>
      <c r="DP117" s="960"/>
      <c r="DQ117" s="961" t="s">
        <v>114</v>
      </c>
      <c r="DR117" s="959"/>
      <c r="DS117" s="959"/>
      <c r="DT117" s="959"/>
      <c r="DU117" s="960"/>
      <c r="DV117" s="962" t="s">
        <v>114</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288</v>
      </c>
      <c r="AG118" s="883"/>
      <c r="AH118" s="883"/>
      <c r="AI118" s="883"/>
      <c r="AJ118" s="884"/>
      <c r="AK118" s="882" t="s">
        <v>287</v>
      </c>
      <c r="AL118" s="883"/>
      <c r="AM118" s="883"/>
      <c r="AN118" s="883"/>
      <c r="AO118" s="884"/>
      <c r="AP118" s="990" t="s">
        <v>406</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434</v>
      </c>
      <c r="BP118" s="994"/>
      <c r="BQ118" s="985">
        <v>34423457</v>
      </c>
      <c r="BR118" s="986"/>
      <c r="BS118" s="986"/>
      <c r="BT118" s="986"/>
      <c r="BU118" s="986"/>
      <c r="BV118" s="986">
        <v>33466459</v>
      </c>
      <c r="BW118" s="986"/>
      <c r="BX118" s="986"/>
      <c r="BY118" s="986"/>
      <c r="BZ118" s="986"/>
      <c r="CA118" s="986">
        <v>33142965</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114</v>
      </c>
      <c r="DH118" s="959"/>
      <c r="DI118" s="959"/>
      <c r="DJ118" s="959"/>
      <c r="DK118" s="960"/>
      <c r="DL118" s="961" t="s">
        <v>114</v>
      </c>
      <c r="DM118" s="959"/>
      <c r="DN118" s="959"/>
      <c r="DO118" s="959"/>
      <c r="DP118" s="960"/>
      <c r="DQ118" s="961" t="s">
        <v>114</v>
      </c>
      <c r="DR118" s="959"/>
      <c r="DS118" s="959"/>
      <c r="DT118" s="959"/>
      <c r="DU118" s="960"/>
      <c r="DV118" s="962" t="s">
        <v>114</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114</v>
      </c>
      <c r="AB119" s="890"/>
      <c r="AC119" s="890"/>
      <c r="AD119" s="890"/>
      <c r="AE119" s="891"/>
      <c r="AF119" s="892" t="s">
        <v>114</v>
      </c>
      <c r="AG119" s="890"/>
      <c r="AH119" s="890"/>
      <c r="AI119" s="890"/>
      <c r="AJ119" s="891"/>
      <c r="AK119" s="892" t="s">
        <v>114</v>
      </c>
      <c r="AL119" s="890"/>
      <c r="AM119" s="890"/>
      <c r="AN119" s="890"/>
      <c r="AO119" s="891"/>
      <c r="AP119" s="893" t="s">
        <v>114</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3432428</v>
      </c>
      <c r="BR119" s="927"/>
      <c r="BS119" s="927"/>
      <c r="BT119" s="927"/>
      <c r="BU119" s="927"/>
      <c r="BV119" s="927">
        <v>3744224</v>
      </c>
      <c r="BW119" s="927"/>
      <c r="BX119" s="927"/>
      <c r="BY119" s="927"/>
      <c r="BZ119" s="927"/>
      <c r="CA119" s="927">
        <v>3483594</v>
      </c>
      <c r="CB119" s="927"/>
      <c r="CC119" s="927"/>
      <c r="CD119" s="927"/>
      <c r="CE119" s="927"/>
      <c r="CF119" s="941">
        <v>45.5</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114</v>
      </c>
      <c r="DH119" s="998"/>
      <c r="DI119" s="998"/>
      <c r="DJ119" s="998"/>
      <c r="DK119" s="999"/>
      <c r="DL119" s="1000" t="s">
        <v>114</v>
      </c>
      <c r="DM119" s="998"/>
      <c r="DN119" s="998"/>
      <c r="DO119" s="998"/>
      <c r="DP119" s="999"/>
      <c r="DQ119" s="1000" t="s">
        <v>114</v>
      </c>
      <c r="DR119" s="998"/>
      <c r="DS119" s="998"/>
      <c r="DT119" s="998"/>
      <c r="DU119" s="999"/>
      <c r="DV119" s="1001" t="s">
        <v>114</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114</v>
      </c>
      <c r="AB120" s="959"/>
      <c r="AC120" s="959"/>
      <c r="AD120" s="959"/>
      <c r="AE120" s="960"/>
      <c r="AF120" s="961" t="s">
        <v>114</v>
      </c>
      <c r="AG120" s="959"/>
      <c r="AH120" s="959"/>
      <c r="AI120" s="959"/>
      <c r="AJ120" s="960"/>
      <c r="AK120" s="961" t="s">
        <v>114</v>
      </c>
      <c r="AL120" s="959"/>
      <c r="AM120" s="959"/>
      <c r="AN120" s="959"/>
      <c r="AO120" s="960"/>
      <c r="AP120" s="962" t="s">
        <v>114</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513065</v>
      </c>
      <c r="BR120" s="920"/>
      <c r="BS120" s="920"/>
      <c r="BT120" s="920"/>
      <c r="BU120" s="920"/>
      <c r="BV120" s="920">
        <v>436301</v>
      </c>
      <c r="BW120" s="920"/>
      <c r="BX120" s="920"/>
      <c r="BY120" s="920"/>
      <c r="BZ120" s="920"/>
      <c r="CA120" s="920">
        <v>396914</v>
      </c>
      <c r="CB120" s="920"/>
      <c r="CC120" s="920"/>
      <c r="CD120" s="920"/>
      <c r="CE120" s="920"/>
      <c r="CF120" s="914">
        <v>5.2</v>
      </c>
      <c r="CG120" s="915"/>
      <c r="CH120" s="915"/>
      <c r="CI120" s="915"/>
      <c r="CJ120" s="915"/>
      <c r="CK120" s="1013" t="s">
        <v>440</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8696307</v>
      </c>
      <c r="DH120" s="927"/>
      <c r="DI120" s="927"/>
      <c r="DJ120" s="927"/>
      <c r="DK120" s="927"/>
      <c r="DL120" s="927">
        <v>8535532</v>
      </c>
      <c r="DM120" s="927"/>
      <c r="DN120" s="927"/>
      <c r="DO120" s="927"/>
      <c r="DP120" s="927"/>
      <c r="DQ120" s="927">
        <v>9360014</v>
      </c>
      <c r="DR120" s="927"/>
      <c r="DS120" s="927"/>
      <c r="DT120" s="927"/>
      <c r="DU120" s="927"/>
      <c r="DV120" s="928">
        <v>122.2</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114</v>
      </c>
      <c r="AB121" s="959"/>
      <c r="AC121" s="959"/>
      <c r="AD121" s="959"/>
      <c r="AE121" s="960"/>
      <c r="AF121" s="961" t="s">
        <v>114</v>
      </c>
      <c r="AG121" s="959"/>
      <c r="AH121" s="959"/>
      <c r="AI121" s="959"/>
      <c r="AJ121" s="960"/>
      <c r="AK121" s="961" t="s">
        <v>114</v>
      </c>
      <c r="AL121" s="959"/>
      <c r="AM121" s="959"/>
      <c r="AN121" s="959"/>
      <c r="AO121" s="960"/>
      <c r="AP121" s="962" t="s">
        <v>114</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21276814</v>
      </c>
      <c r="BR121" s="986"/>
      <c r="BS121" s="986"/>
      <c r="BT121" s="986"/>
      <c r="BU121" s="986"/>
      <c r="BV121" s="986">
        <v>21166834</v>
      </c>
      <c r="BW121" s="986"/>
      <c r="BX121" s="986"/>
      <c r="BY121" s="986"/>
      <c r="BZ121" s="986"/>
      <c r="CA121" s="986">
        <v>20953212</v>
      </c>
      <c r="CB121" s="986"/>
      <c r="CC121" s="986"/>
      <c r="CD121" s="986"/>
      <c r="CE121" s="986"/>
      <c r="CF121" s="1024">
        <v>273.60000000000002</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3087255</v>
      </c>
      <c r="DH121" s="920"/>
      <c r="DI121" s="920"/>
      <c r="DJ121" s="920"/>
      <c r="DK121" s="920"/>
      <c r="DL121" s="920">
        <v>3010523</v>
      </c>
      <c r="DM121" s="920"/>
      <c r="DN121" s="920"/>
      <c r="DO121" s="920"/>
      <c r="DP121" s="920"/>
      <c r="DQ121" s="920">
        <v>2985152</v>
      </c>
      <c r="DR121" s="920"/>
      <c r="DS121" s="920"/>
      <c r="DT121" s="920"/>
      <c r="DU121" s="920"/>
      <c r="DV121" s="921">
        <v>39</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114</v>
      </c>
      <c r="AB122" s="959"/>
      <c r="AC122" s="959"/>
      <c r="AD122" s="959"/>
      <c r="AE122" s="960"/>
      <c r="AF122" s="961" t="s">
        <v>114</v>
      </c>
      <c r="AG122" s="959"/>
      <c r="AH122" s="959"/>
      <c r="AI122" s="959"/>
      <c r="AJ122" s="960"/>
      <c r="AK122" s="961" t="s">
        <v>114</v>
      </c>
      <c r="AL122" s="959"/>
      <c r="AM122" s="959"/>
      <c r="AN122" s="959"/>
      <c r="AO122" s="960"/>
      <c r="AP122" s="962" t="s">
        <v>114</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443</v>
      </c>
      <c r="BP122" s="994"/>
      <c r="BQ122" s="1034">
        <v>25222307</v>
      </c>
      <c r="BR122" s="1035"/>
      <c r="BS122" s="1035"/>
      <c r="BT122" s="1035"/>
      <c r="BU122" s="1035"/>
      <c r="BV122" s="1035">
        <v>25347359</v>
      </c>
      <c r="BW122" s="1035"/>
      <c r="BX122" s="1035"/>
      <c r="BY122" s="1035"/>
      <c r="BZ122" s="1035"/>
      <c r="CA122" s="1035">
        <v>24833720</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251475</v>
      </c>
      <c r="DH122" s="920"/>
      <c r="DI122" s="920"/>
      <c r="DJ122" s="920"/>
      <c r="DK122" s="920"/>
      <c r="DL122" s="920">
        <v>279547</v>
      </c>
      <c r="DM122" s="920"/>
      <c r="DN122" s="920"/>
      <c r="DO122" s="920"/>
      <c r="DP122" s="920"/>
      <c r="DQ122" s="920">
        <v>333510</v>
      </c>
      <c r="DR122" s="920"/>
      <c r="DS122" s="920"/>
      <c r="DT122" s="920"/>
      <c r="DU122" s="920"/>
      <c r="DV122" s="921">
        <v>4.4000000000000004</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7703</v>
      </c>
      <c r="AB123" s="959"/>
      <c r="AC123" s="959"/>
      <c r="AD123" s="959"/>
      <c r="AE123" s="960"/>
      <c r="AF123" s="961">
        <v>5946</v>
      </c>
      <c r="AG123" s="959"/>
      <c r="AH123" s="959"/>
      <c r="AI123" s="959"/>
      <c r="AJ123" s="960"/>
      <c r="AK123" s="961">
        <v>5677</v>
      </c>
      <c r="AL123" s="959"/>
      <c r="AM123" s="959"/>
      <c r="AN123" s="959"/>
      <c r="AO123" s="960"/>
      <c r="AP123" s="962">
        <v>0.1</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118.6</v>
      </c>
      <c r="BR123" s="1027"/>
      <c r="BS123" s="1027"/>
      <c r="BT123" s="1027"/>
      <c r="BU123" s="1027"/>
      <c r="BV123" s="1027">
        <v>104.7</v>
      </c>
      <c r="BW123" s="1027"/>
      <c r="BX123" s="1027"/>
      <c r="BY123" s="1027"/>
      <c r="BZ123" s="1027"/>
      <c r="CA123" s="1027">
        <v>108.5</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87284</v>
      </c>
      <c r="DH123" s="959"/>
      <c r="DI123" s="959"/>
      <c r="DJ123" s="959"/>
      <c r="DK123" s="960"/>
      <c r="DL123" s="961">
        <v>83819</v>
      </c>
      <c r="DM123" s="959"/>
      <c r="DN123" s="959"/>
      <c r="DO123" s="959"/>
      <c r="DP123" s="960"/>
      <c r="DQ123" s="961">
        <v>88679</v>
      </c>
      <c r="DR123" s="959"/>
      <c r="DS123" s="959"/>
      <c r="DT123" s="959"/>
      <c r="DU123" s="960"/>
      <c r="DV123" s="962">
        <v>1.2</v>
      </c>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114</v>
      </c>
      <c r="AB124" s="959"/>
      <c r="AC124" s="959"/>
      <c r="AD124" s="959"/>
      <c r="AE124" s="960"/>
      <c r="AF124" s="961" t="s">
        <v>114</v>
      </c>
      <c r="AG124" s="959"/>
      <c r="AH124" s="959"/>
      <c r="AI124" s="959"/>
      <c r="AJ124" s="960"/>
      <c r="AK124" s="961" t="s">
        <v>114</v>
      </c>
      <c r="AL124" s="959"/>
      <c r="AM124" s="959"/>
      <c r="AN124" s="959"/>
      <c r="AO124" s="960"/>
      <c r="AP124" s="962" t="s">
        <v>114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v>83734</v>
      </c>
      <c r="DH124" s="998"/>
      <c r="DI124" s="998"/>
      <c r="DJ124" s="998"/>
      <c r="DK124" s="999"/>
      <c r="DL124" s="1000" t="s">
        <v>114</v>
      </c>
      <c r="DM124" s="998"/>
      <c r="DN124" s="998"/>
      <c r="DO124" s="998"/>
      <c r="DP124" s="999"/>
      <c r="DQ124" s="1000" t="s">
        <v>114</v>
      </c>
      <c r="DR124" s="998"/>
      <c r="DS124" s="998"/>
      <c r="DT124" s="998"/>
      <c r="DU124" s="999"/>
      <c r="DV124" s="1001" t="s">
        <v>114</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114</v>
      </c>
      <c r="AB125" s="959"/>
      <c r="AC125" s="959"/>
      <c r="AD125" s="959"/>
      <c r="AE125" s="960"/>
      <c r="AF125" s="961" t="s">
        <v>114</v>
      </c>
      <c r="AG125" s="959"/>
      <c r="AH125" s="959"/>
      <c r="AI125" s="959"/>
      <c r="AJ125" s="960"/>
      <c r="AK125" s="961" t="s">
        <v>114</v>
      </c>
      <c r="AL125" s="959"/>
      <c r="AM125" s="959"/>
      <c r="AN125" s="959"/>
      <c r="AO125" s="960"/>
      <c r="AP125" s="962" t="s">
        <v>114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114</v>
      </c>
      <c r="DH125" s="927"/>
      <c r="DI125" s="927"/>
      <c r="DJ125" s="927"/>
      <c r="DK125" s="927"/>
      <c r="DL125" s="927" t="s">
        <v>114</v>
      </c>
      <c r="DM125" s="927"/>
      <c r="DN125" s="927"/>
      <c r="DO125" s="927"/>
      <c r="DP125" s="927"/>
      <c r="DQ125" s="927" t="s">
        <v>114</v>
      </c>
      <c r="DR125" s="927"/>
      <c r="DS125" s="927"/>
      <c r="DT125" s="927"/>
      <c r="DU125" s="927"/>
      <c r="DV125" s="928" t="s">
        <v>114</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114</v>
      </c>
      <c r="AB126" s="959"/>
      <c r="AC126" s="959"/>
      <c r="AD126" s="959"/>
      <c r="AE126" s="960"/>
      <c r="AF126" s="961" t="s">
        <v>114</v>
      </c>
      <c r="AG126" s="959"/>
      <c r="AH126" s="959"/>
      <c r="AI126" s="959"/>
      <c r="AJ126" s="960"/>
      <c r="AK126" s="961" t="s">
        <v>114</v>
      </c>
      <c r="AL126" s="959"/>
      <c r="AM126" s="959"/>
      <c r="AN126" s="959"/>
      <c r="AO126" s="960"/>
      <c r="AP126" s="962" t="s">
        <v>114</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114</v>
      </c>
      <c r="DH126" s="920"/>
      <c r="DI126" s="920"/>
      <c r="DJ126" s="920"/>
      <c r="DK126" s="920"/>
      <c r="DL126" s="920" t="s">
        <v>114</v>
      </c>
      <c r="DM126" s="920"/>
      <c r="DN126" s="920"/>
      <c r="DO126" s="920"/>
      <c r="DP126" s="920"/>
      <c r="DQ126" s="920" t="s">
        <v>114</v>
      </c>
      <c r="DR126" s="920"/>
      <c r="DS126" s="920"/>
      <c r="DT126" s="920"/>
      <c r="DU126" s="920"/>
      <c r="DV126" s="921" t="s">
        <v>114</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114</v>
      </c>
      <c r="AB127" s="959"/>
      <c r="AC127" s="959"/>
      <c r="AD127" s="959"/>
      <c r="AE127" s="960"/>
      <c r="AF127" s="961" t="s">
        <v>114</v>
      </c>
      <c r="AG127" s="959"/>
      <c r="AH127" s="959"/>
      <c r="AI127" s="959"/>
      <c r="AJ127" s="960"/>
      <c r="AK127" s="961" t="s">
        <v>114</v>
      </c>
      <c r="AL127" s="959"/>
      <c r="AM127" s="959"/>
      <c r="AN127" s="959"/>
      <c r="AO127" s="960"/>
      <c r="AP127" s="962" t="s">
        <v>114</v>
      </c>
      <c r="AQ127" s="963"/>
      <c r="AR127" s="963"/>
      <c r="AS127" s="963"/>
      <c r="AT127" s="964"/>
      <c r="AU127" s="233"/>
      <c r="AV127" s="233"/>
      <c r="AW127" s="233"/>
      <c r="AX127" s="886" t="s">
        <v>454</v>
      </c>
      <c r="AY127" s="887"/>
      <c r="AZ127" s="887"/>
      <c r="BA127" s="887"/>
      <c r="BB127" s="887"/>
      <c r="BC127" s="887"/>
      <c r="BD127" s="887"/>
      <c r="BE127" s="888"/>
      <c r="BF127" s="1041" t="s">
        <v>114</v>
      </c>
      <c r="BG127" s="1042"/>
      <c r="BH127" s="1042"/>
      <c r="BI127" s="1042"/>
      <c r="BJ127" s="1042"/>
      <c r="BK127" s="1042"/>
      <c r="BL127" s="1051"/>
      <c r="BM127" s="1041">
        <v>13.46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114</v>
      </c>
      <c r="DH127" s="1048"/>
      <c r="DI127" s="1048"/>
      <c r="DJ127" s="1048"/>
      <c r="DK127" s="1048"/>
      <c r="DL127" s="1048" t="s">
        <v>114</v>
      </c>
      <c r="DM127" s="1048"/>
      <c r="DN127" s="1048"/>
      <c r="DO127" s="1048"/>
      <c r="DP127" s="1048"/>
      <c r="DQ127" s="1048" t="s">
        <v>114</v>
      </c>
      <c r="DR127" s="1048"/>
      <c r="DS127" s="1048"/>
      <c r="DT127" s="1048"/>
      <c r="DU127" s="1048"/>
      <c r="DV127" s="1049" t="s">
        <v>114</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85478</v>
      </c>
      <c r="AB128" s="1090"/>
      <c r="AC128" s="1090"/>
      <c r="AD128" s="1090"/>
      <c r="AE128" s="1091"/>
      <c r="AF128" s="1092">
        <v>81015</v>
      </c>
      <c r="AG128" s="1090"/>
      <c r="AH128" s="1090"/>
      <c r="AI128" s="1090"/>
      <c r="AJ128" s="1091"/>
      <c r="AK128" s="1092">
        <v>76348</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114</v>
      </c>
      <c r="BG128" s="1067"/>
      <c r="BH128" s="1067"/>
      <c r="BI128" s="1067"/>
      <c r="BJ128" s="1067"/>
      <c r="BK128" s="1067"/>
      <c r="BL128" s="1068"/>
      <c r="BM128" s="1066">
        <v>18.46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9219693</v>
      </c>
      <c r="AB129" s="959"/>
      <c r="AC129" s="959"/>
      <c r="AD129" s="959"/>
      <c r="AE129" s="960"/>
      <c r="AF129" s="961">
        <v>9290946</v>
      </c>
      <c r="AG129" s="959"/>
      <c r="AH129" s="959"/>
      <c r="AI129" s="959"/>
      <c r="AJ129" s="960"/>
      <c r="AK129" s="961">
        <v>9280046</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9.6999999999999993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1467883</v>
      </c>
      <c r="AB130" s="959"/>
      <c r="AC130" s="959"/>
      <c r="AD130" s="959"/>
      <c r="AE130" s="960"/>
      <c r="AF130" s="961">
        <v>1538319</v>
      </c>
      <c r="AG130" s="959"/>
      <c r="AH130" s="959"/>
      <c r="AI130" s="959"/>
      <c r="AJ130" s="960"/>
      <c r="AK130" s="961">
        <v>1622157</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108.5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7751810</v>
      </c>
      <c r="AB131" s="998"/>
      <c r="AC131" s="998"/>
      <c r="AD131" s="998"/>
      <c r="AE131" s="999"/>
      <c r="AF131" s="1000">
        <v>7752627</v>
      </c>
      <c r="AG131" s="998"/>
      <c r="AH131" s="998"/>
      <c r="AI131" s="998"/>
      <c r="AJ131" s="999"/>
      <c r="AK131" s="1000">
        <v>7657889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10.32484026</v>
      </c>
      <c r="AB132" s="1104"/>
      <c r="AC132" s="1104"/>
      <c r="AD132" s="1104"/>
      <c r="AE132" s="1105"/>
      <c r="AF132" s="1106">
        <v>10.022938030000001</v>
      </c>
      <c r="AG132" s="1104"/>
      <c r="AH132" s="1104"/>
      <c r="AI132" s="1104"/>
      <c r="AJ132" s="1105"/>
      <c r="AK132" s="1106">
        <v>8.7801612169999999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12.4</v>
      </c>
      <c r="AB133" s="1111"/>
      <c r="AC133" s="1111"/>
      <c r="AD133" s="1111"/>
      <c r="AE133" s="1112"/>
      <c r="AF133" s="1110">
        <v>10.8</v>
      </c>
      <c r="AG133" s="1111"/>
      <c r="AH133" s="1111"/>
      <c r="AI133" s="1111"/>
      <c r="AJ133" s="1112"/>
      <c r="AK133" s="1110">
        <v>9.6999999999999993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2317689</v>
      </c>
      <c r="L9" s="264">
        <v>87609</v>
      </c>
      <c r="M9" s="265">
        <v>80825</v>
      </c>
      <c r="N9" s="266">
        <v>8.4</v>
      </c>
    </row>
    <row r="10" spans="1:16">
      <c r="A10" s="248"/>
      <c r="B10" s="244"/>
      <c r="C10" s="244"/>
      <c r="D10" s="244"/>
      <c r="E10" s="244"/>
      <c r="F10" s="244"/>
      <c r="G10" s="1119" t="s">
        <v>476</v>
      </c>
      <c r="H10" s="1120"/>
      <c r="I10" s="1120"/>
      <c r="J10" s="1121"/>
      <c r="K10" s="267">
        <v>246249</v>
      </c>
      <c r="L10" s="268">
        <v>9308</v>
      </c>
      <c r="M10" s="269">
        <v>6342</v>
      </c>
      <c r="N10" s="270">
        <v>46.8</v>
      </c>
    </row>
    <row r="11" spans="1:16" ht="13.5" customHeight="1">
      <c r="A11" s="248"/>
      <c r="B11" s="244"/>
      <c r="C11" s="244"/>
      <c r="D11" s="244"/>
      <c r="E11" s="244"/>
      <c r="F11" s="244"/>
      <c r="G11" s="1119" t="s">
        <v>477</v>
      </c>
      <c r="H11" s="1120"/>
      <c r="I11" s="1120"/>
      <c r="J11" s="1121"/>
      <c r="K11" s="267">
        <v>35856</v>
      </c>
      <c r="L11" s="268">
        <v>1355</v>
      </c>
      <c r="M11" s="269">
        <v>8139</v>
      </c>
      <c r="N11" s="270">
        <v>-83.4</v>
      </c>
    </row>
    <row r="12" spans="1:16" ht="13.5" customHeight="1">
      <c r="A12" s="248"/>
      <c r="B12" s="244"/>
      <c r="C12" s="244"/>
      <c r="D12" s="244"/>
      <c r="E12" s="244"/>
      <c r="F12" s="244"/>
      <c r="G12" s="1119" t="s">
        <v>478</v>
      </c>
      <c r="H12" s="1120"/>
      <c r="I12" s="1120"/>
      <c r="J12" s="1121"/>
      <c r="K12" s="267" t="s">
        <v>479</v>
      </c>
      <c r="L12" s="268" t="s">
        <v>479</v>
      </c>
      <c r="M12" s="269">
        <v>1344</v>
      </c>
      <c r="N12" s="270" t="s">
        <v>479</v>
      </c>
    </row>
    <row r="13" spans="1:16" ht="13.5" customHeight="1">
      <c r="A13" s="248"/>
      <c r="B13" s="244"/>
      <c r="C13" s="244"/>
      <c r="D13" s="244"/>
      <c r="E13" s="244"/>
      <c r="F13" s="244"/>
      <c r="G13" s="1119" t="s">
        <v>480</v>
      </c>
      <c r="H13" s="1120"/>
      <c r="I13" s="1120"/>
      <c r="J13" s="1121"/>
      <c r="K13" s="267" t="s">
        <v>479</v>
      </c>
      <c r="L13" s="268" t="s">
        <v>479</v>
      </c>
      <c r="M13" s="269" t="s">
        <v>479</v>
      </c>
      <c r="N13" s="270" t="s">
        <v>479</v>
      </c>
    </row>
    <row r="14" spans="1:16" ht="13.5" customHeight="1">
      <c r="A14" s="248"/>
      <c r="B14" s="244"/>
      <c r="C14" s="244"/>
      <c r="D14" s="244"/>
      <c r="E14" s="244"/>
      <c r="F14" s="244"/>
      <c r="G14" s="1119" t="s">
        <v>481</v>
      </c>
      <c r="H14" s="1120"/>
      <c r="I14" s="1120"/>
      <c r="J14" s="1121"/>
      <c r="K14" s="267">
        <v>47044</v>
      </c>
      <c r="L14" s="268">
        <v>1778</v>
      </c>
      <c r="M14" s="269">
        <v>3637</v>
      </c>
      <c r="N14" s="270">
        <v>-51.1</v>
      </c>
    </row>
    <row r="15" spans="1:16" ht="13.5" customHeight="1">
      <c r="A15" s="248"/>
      <c r="B15" s="244"/>
      <c r="C15" s="244"/>
      <c r="D15" s="244"/>
      <c r="E15" s="244"/>
      <c r="F15" s="244"/>
      <c r="G15" s="1119" t="s">
        <v>482</v>
      </c>
      <c r="H15" s="1120"/>
      <c r="I15" s="1120"/>
      <c r="J15" s="1121"/>
      <c r="K15" s="267">
        <v>31646</v>
      </c>
      <c r="L15" s="268">
        <v>1196</v>
      </c>
      <c r="M15" s="269">
        <v>1906</v>
      </c>
      <c r="N15" s="270">
        <v>-37.299999999999997</v>
      </c>
    </row>
    <row r="16" spans="1:16">
      <c r="A16" s="248"/>
      <c r="B16" s="244"/>
      <c r="C16" s="244"/>
      <c r="D16" s="244"/>
      <c r="E16" s="244"/>
      <c r="F16" s="244"/>
      <c r="G16" s="1122" t="s">
        <v>483</v>
      </c>
      <c r="H16" s="1123"/>
      <c r="I16" s="1123"/>
      <c r="J16" s="1124"/>
      <c r="K16" s="268">
        <v>-325010</v>
      </c>
      <c r="L16" s="268">
        <v>-12285</v>
      </c>
      <c r="M16" s="269">
        <v>-8599</v>
      </c>
      <c r="N16" s="270">
        <v>42.9</v>
      </c>
    </row>
    <row r="17" spans="1:16">
      <c r="A17" s="248"/>
      <c r="B17" s="244"/>
      <c r="C17" s="244"/>
      <c r="D17" s="244"/>
      <c r="E17" s="244"/>
      <c r="F17" s="244"/>
      <c r="G17" s="1122" t="s">
        <v>172</v>
      </c>
      <c r="H17" s="1123"/>
      <c r="I17" s="1123"/>
      <c r="J17" s="1124"/>
      <c r="K17" s="268">
        <v>2353474</v>
      </c>
      <c r="L17" s="268">
        <v>88961</v>
      </c>
      <c r="M17" s="269">
        <v>93595</v>
      </c>
      <c r="N17" s="270">
        <v>-5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10.77</v>
      </c>
      <c r="L21" s="281">
        <v>9.1300000000000008</v>
      </c>
      <c r="M21" s="282">
        <v>1.64</v>
      </c>
      <c r="N21" s="249"/>
      <c r="O21" s="283"/>
      <c r="P21" s="279"/>
    </row>
    <row r="22" spans="1:16" s="284" customFormat="1">
      <c r="A22" s="279"/>
      <c r="B22" s="249"/>
      <c r="C22" s="249"/>
      <c r="D22" s="249"/>
      <c r="E22" s="249"/>
      <c r="F22" s="249"/>
      <c r="G22" s="1114" t="s">
        <v>489</v>
      </c>
      <c r="H22" s="1115"/>
      <c r="I22" s="1115"/>
      <c r="J22" s="1116"/>
      <c r="K22" s="285">
        <v>91.5</v>
      </c>
      <c r="L22" s="286">
        <v>96.9</v>
      </c>
      <c r="M22" s="287">
        <v>-5.4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1700974</v>
      </c>
      <c r="L32" s="294">
        <v>64297</v>
      </c>
      <c r="M32" s="295">
        <v>60757</v>
      </c>
      <c r="N32" s="296">
        <v>5.8</v>
      </c>
    </row>
    <row r="33" spans="1:16" ht="13.5" customHeight="1">
      <c r="A33" s="248"/>
      <c r="B33" s="244"/>
      <c r="C33" s="244"/>
      <c r="D33" s="244"/>
      <c r="E33" s="244"/>
      <c r="F33" s="244"/>
      <c r="G33" s="1130" t="s">
        <v>493</v>
      </c>
      <c r="H33" s="1131"/>
      <c r="I33" s="1131"/>
      <c r="J33" s="1132"/>
      <c r="K33" s="294" t="s">
        <v>479</v>
      </c>
      <c r="L33" s="294" t="s">
        <v>479</v>
      </c>
      <c r="M33" s="295" t="s">
        <v>479</v>
      </c>
      <c r="N33" s="296" t="s">
        <v>479</v>
      </c>
    </row>
    <row r="34" spans="1:16" ht="27" customHeight="1">
      <c r="A34" s="248"/>
      <c r="B34" s="244"/>
      <c r="C34" s="244"/>
      <c r="D34" s="244"/>
      <c r="E34" s="244"/>
      <c r="F34" s="244"/>
      <c r="G34" s="1130" t="s">
        <v>494</v>
      </c>
      <c r="H34" s="1131"/>
      <c r="I34" s="1131"/>
      <c r="J34" s="1132"/>
      <c r="K34" s="294" t="s">
        <v>479</v>
      </c>
      <c r="L34" s="294" t="s">
        <v>479</v>
      </c>
      <c r="M34" s="295">
        <v>12</v>
      </c>
      <c r="N34" s="296" t="s">
        <v>479</v>
      </c>
    </row>
    <row r="35" spans="1:16" ht="27" customHeight="1">
      <c r="A35" s="248"/>
      <c r="B35" s="244"/>
      <c r="C35" s="244"/>
      <c r="D35" s="244"/>
      <c r="E35" s="244"/>
      <c r="F35" s="244"/>
      <c r="G35" s="1130" t="s">
        <v>495</v>
      </c>
      <c r="H35" s="1131"/>
      <c r="I35" s="1131"/>
      <c r="J35" s="1132"/>
      <c r="K35" s="294">
        <v>630882</v>
      </c>
      <c r="L35" s="294">
        <v>23847</v>
      </c>
      <c r="M35" s="295">
        <v>18759</v>
      </c>
      <c r="N35" s="296">
        <v>27.1</v>
      </c>
    </row>
    <row r="36" spans="1:16" ht="27" customHeight="1">
      <c r="A36" s="248"/>
      <c r="B36" s="244"/>
      <c r="C36" s="244"/>
      <c r="D36" s="244"/>
      <c r="E36" s="244"/>
      <c r="F36" s="244"/>
      <c r="G36" s="1130" t="s">
        <v>496</v>
      </c>
      <c r="H36" s="1131"/>
      <c r="I36" s="1131"/>
      <c r="J36" s="1132"/>
      <c r="K36" s="294">
        <v>33347</v>
      </c>
      <c r="L36" s="294">
        <v>1261</v>
      </c>
      <c r="M36" s="295">
        <v>3072</v>
      </c>
      <c r="N36" s="296">
        <v>-59</v>
      </c>
    </row>
    <row r="37" spans="1:16" ht="13.5" customHeight="1">
      <c r="A37" s="248"/>
      <c r="B37" s="244"/>
      <c r="C37" s="244"/>
      <c r="D37" s="244"/>
      <c r="E37" s="244"/>
      <c r="F37" s="244"/>
      <c r="G37" s="1130" t="s">
        <v>497</v>
      </c>
      <c r="H37" s="1131"/>
      <c r="I37" s="1131"/>
      <c r="J37" s="1132"/>
      <c r="K37" s="294">
        <v>5677</v>
      </c>
      <c r="L37" s="294">
        <v>215</v>
      </c>
      <c r="M37" s="295">
        <v>1649</v>
      </c>
      <c r="N37" s="296">
        <v>-87</v>
      </c>
    </row>
    <row r="38" spans="1:16" ht="27" customHeight="1">
      <c r="A38" s="248"/>
      <c r="B38" s="244"/>
      <c r="C38" s="244"/>
      <c r="D38" s="244"/>
      <c r="E38" s="244"/>
      <c r="F38" s="244"/>
      <c r="G38" s="1133" t="s">
        <v>498</v>
      </c>
      <c r="H38" s="1134"/>
      <c r="I38" s="1134"/>
      <c r="J38" s="1135"/>
      <c r="K38" s="297" t="s">
        <v>479</v>
      </c>
      <c r="L38" s="297" t="s">
        <v>479</v>
      </c>
      <c r="M38" s="298">
        <v>6</v>
      </c>
      <c r="N38" s="299" t="s">
        <v>479</v>
      </c>
      <c r="O38" s="293"/>
    </row>
    <row r="39" spans="1:16">
      <c r="A39" s="248"/>
      <c r="B39" s="244"/>
      <c r="C39" s="244"/>
      <c r="D39" s="244"/>
      <c r="E39" s="244"/>
      <c r="F39" s="244"/>
      <c r="G39" s="1133" t="s">
        <v>499</v>
      </c>
      <c r="H39" s="1134"/>
      <c r="I39" s="1134"/>
      <c r="J39" s="1135"/>
      <c r="K39" s="300">
        <v>-76348</v>
      </c>
      <c r="L39" s="300">
        <v>-2886</v>
      </c>
      <c r="M39" s="301">
        <v>-3997</v>
      </c>
      <c r="N39" s="302">
        <v>-27.8</v>
      </c>
      <c r="O39" s="293"/>
    </row>
    <row r="40" spans="1:16" ht="27" customHeight="1">
      <c r="A40" s="248"/>
      <c r="B40" s="244"/>
      <c r="C40" s="244"/>
      <c r="D40" s="244"/>
      <c r="E40" s="244"/>
      <c r="F40" s="244"/>
      <c r="G40" s="1130" t="s">
        <v>500</v>
      </c>
      <c r="H40" s="1131"/>
      <c r="I40" s="1131"/>
      <c r="J40" s="1132"/>
      <c r="K40" s="300">
        <v>-1622157</v>
      </c>
      <c r="L40" s="300">
        <v>-61318</v>
      </c>
      <c r="M40" s="301">
        <v>-56436</v>
      </c>
      <c r="N40" s="302">
        <v>8.6999999999999993</v>
      </c>
      <c r="O40" s="293"/>
    </row>
    <row r="41" spans="1:16">
      <c r="A41" s="248"/>
      <c r="B41" s="244"/>
      <c r="C41" s="244"/>
      <c r="D41" s="244"/>
      <c r="E41" s="244"/>
      <c r="F41" s="244"/>
      <c r="G41" s="1136" t="s">
        <v>282</v>
      </c>
      <c r="H41" s="1137"/>
      <c r="I41" s="1137"/>
      <c r="J41" s="1138"/>
      <c r="K41" s="294">
        <v>672375</v>
      </c>
      <c r="L41" s="300">
        <v>25416</v>
      </c>
      <c r="M41" s="301">
        <v>23822</v>
      </c>
      <c r="N41" s="302">
        <v>6.7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2069690</v>
      </c>
      <c r="J51" s="320">
        <v>73920</v>
      </c>
      <c r="K51" s="321">
        <v>-44.7</v>
      </c>
      <c r="L51" s="322">
        <v>86381</v>
      </c>
      <c r="M51" s="323">
        <v>9.3000000000000007</v>
      </c>
      <c r="N51" s="324">
        <v>-54</v>
      </c>
    </row>
    <row r="52" spans="1:14">
      <c r="A52" s="248"/>
      <c r="B52" s="244"/>
      <c r="C52" s="244"/>
      <c r="D52" s="244"/>
      <c r="E52" s="244"/>
      <c r="F52" s="244"/>
      <c r="G52" s="325"/>
      <c r="H52" s="326" t="s">
        <v>511</v>
      </c>
      <c r="I52" s="327">
        <v>1249247</v>
      </c>
      <c r="J52" s="328">
        <v>44618</v>
      </c>
      <c r="K52" s="329">
        <v>-41.1</v>
      </c>
      <c r="L52" s="330">
        <v>41242</v>
      </c>
      <c r="M52" s="331">
        <v>-10.4</v>
      </c>
      <c r="N52" s="332">
        <v>-30.7</v>
      </c>
    </row>
    <row r="53" spans="1:14">
      <c r="A53" s="248"/>
      <c r="B53" s="244"/>
      <c r="C53" s="244"/>
      <c r="D53" s="244"/>
      <c r="E53" s="244"/>
      <c r="F53" s="244"/>
      <c r="G53" s="310" t="s">
        <v>512</v>
      </c>
      <c r="H53" s="311"/>
      <c r="I53" s="319">
        <v>2391852</v>
      </c>
      <c r="J53" s="320">
        <v>86624</v>
      </c>
      <c r="K53" s="321">
        <v>17.2</v>
      </c>
      <c r="L53" s="322">
        <v>67088</v>
      </c>
      <c r="M53" s="323">
        <v>-22.3</v>
      </c>
      <c r="N53" s="324">
        <v>39.5</v>
      </c>
    </row>
    <row r="54" spans="1:14">
      <c r="A54" s="248"/>
      <c r="B54" s="244"/>
      <c r="C54" s="244"/>
      <c r="D54" s="244"/>
      <c r="E54" s="244"/>
      <c r="F54" s="244"/>
      <c r="G54" s="325"/>
      <c r="H54" s="326" t="s">
        <v>511</v>
      </c>
      <c r="I54" s="327">
        <v>1545482</v>
      </c>
      <c r="J54" s="328">
        <v>55971</v>
      </c>
      <c r="K54" s="329">
        <v>25.4</v>
      </c>
      <c r="L54" s="330">
        <v>37146</v>
      </c>
      <c r="M54" s="331">
        <v>-9.9</v>
      </c>
      <c r="N54" s="332">
        <v>35.299999999999997</v>
      </c>
    </row>
    <row r="55" spans="1:14">
      <c r="A55" s="248"/>
      <c r="B55" s="244"/>
      <c r="C55" s="244"/>
      <c r="D55" s="244"/>
      <c r="E55" s="244"/>
      <c r="F55" s="244"/>
      <c r="G55" s="310" t="s">
        <v>513</v>
      </c>
      <c r="H55" s="311"/>
      <c r="I55" s="319">
        <v>2052003</v>
      </c>
      <c r="J55" s="320">
        <v>75331</v>
      </c>
      <c r="K55" s="321">
        <v>-13</v>
      </c>
      <c r="L55" s="322">
        <v>70489</v>
      </c>
      <c r="M55" s="323">
        <v>5.0999999999999996</v>
      </c>
      <c r="N55" s="324">
        <v>-18.100000000000001</v>
      </c>
    </row>
    <row r="56" spans="1:14">
      <c r="A56" s="248"/>
      <c r="B56" s="244"/>
      <c r="C56" s="244"/>
      <c r="D56" s="244"/>
      <c r="E56" s="244"/>
      <c r="F56" s="244"/>
      <c r="G56" s="325"/>
      <c r="H56" s="326" t="s">
        <v>511</v>
      </c>
      <c r="I56" s="327">
        <v>1192193</v>
      </c>
      <c r="J56" s="328">
        <v>43766</v>
      </c>
      <c r="K56" s="329">
        <v>-21.8</v>
      </c>
      <c r="L56" s="330">
        <v>37817</v>
      </c>
      <c r="M56" s="331">
        <v>1.8</v>
      </c>
      <c r="N56" s="332">
        <v>-23.6</v>
      </c>
    </row>
    <row r="57" spans="1:14">
      <c r="A57" s="248"/>
      <c r="B57" s="244"/>
      <c r="C57" s="244"/>
      <c r="D57" s="244"/>
      <c r="E57" s="244"/>
      <c r="F57" s="244"/>
      <c r="G57" s="310" t="s">
        <v>514</v>
      </c>
      <c r="H57" s="311"/>
      <c r="I57" s="319">
        <v>2413397</v>
      </c>
      <c r="J57" s="320">
        <v>89385</v>
      </c>
      <c r="K57" s="321">
        <v>18.7</v>
      </c>
      <c r="L57" s="322">
        <v>84389</v>
      </c>
      <c r="M57" s="323">
        <v>19.7</v>
      </c>
      <c r="N57" s="324">
        <v>-1</v>
      </c>
    </row>
    <row r="58" spans="1:14">
      <c r="A58" s="248"/>
      <c r="B58" s="244"/>
      <c r="C58" s="244"/>
      <c r="D58" s="244"/>
      <c r="E58" s="244"/>
      <c r="F58" s="244"/>
      <c r="G58" s="325"/>
      <c r="H58" s="326" t="s">
        <v>511</v>
      </c>
      <c r="I58" s="327">
        <v>1132796</v>
      </c>
      <c r="J58" s="328">
        <v>41955</v>
      </c>
      <c r="K58" s="329">
        <v>-4.0999999999999996</v>
      </c>
      <c r="L58" s="330">
        <v>44339</v>
      </c>
      <c r="M58" s="331">
        <v>17.2</v>
      </c>
      <c r="N58" s="332">
        <v>-21.3</v>
      </c>
    </row>
    <row r="59" spans="1:14">
      <c r="A59" s="248"/>
      <c r="B59" s="244"/>
      <c r="C59" s="244"/>
      <c r="D59" s="244"/>
      <c r="E59" s="244"/>
      <c r="F59" s="244"/>
      <c r="G59" s="310" t="s">
        <v>515</v>
      </c>
      <c r="H59" s="311"/>
      <c r="I59" s="319">
        <v>2111788</v>
      </c>
      <c r="J59" s="320">
        <v>79826</v>
      </c>
      <c r="K59" s="321">
        <v>-10.7</v>
      </c>
      <c r="L59" s="322">
        <v>83623</v>
      </c>
      <c r="M59" s="323">
        <v>-0.9</v>
      </c>
      <c r="N59" s="324">
        <v>-9.8000000000000007</v>
      </c>
    </row>
    <row r="60" spans="1:14">
      <c r="A60" s="248"/>
      <c r="B60" s="244"/>
      <c r="C60" s="244"/>
      <c r="D60" s="244"/>
      <c r="E60" s="244"/>
      <c r="F60" s="244"/>
      <c r="G60" s="325"/>
      <c r="H60" s="326" t="s">
        <v>511</v>
      </c>
      <c r="I60" s="333">
        <v>1142016</v>
      </c>
      <c r="J60" s="328">
        <v>43168</v>
      </c>
      <c r="K60" s="329">
        <v>2.9</v>
      </c>
      <c r="L60" s="330">
        <v>48787</v>
      </c>
      <c r="M60" s="331">
        <v>10</v>
      </c>
      <c r="N60" s="332">
        <v>-7.1</v>
      </c>
    </row>
    <row r="61" spans="1:14">
      <c r="A61" s="248"/>
      <c r="B61" s="244"/>
      <c r="C61" s="244"/>
      <c r="D61" s="244"/>
      <c r="E61" s="244"/>
      <c r="F61" s="244"/>
      <c r="G61" s="310" t="s">
        <v>516</v>
      </c>
      <c r="H61" s="334"/>
      <c r="I61" s="335">
        <v>2207746</v>
      </c>
      <c r="J61" s="336">
        <v>81017</v>
      </c>
      <c r="K61" s="337">
        <v>-6.5</v>
      </c>
      <c r="L61" s="338">
        <v>78394</v>
      </c>
      <c r="M61" s="339">
        <v>2.2000000000000002</v>
      </c>
      <c r="N61" s="324">
        <v>-8.6999999999999993</v>
      </c>
    </row>
    <row r="62" spans="1:14">
      <c r="A62" s="248"/>
      <c r="B62" s="244"/>
      <c r="C62" s="244"/>
      <c r="D62" s="244"/>
      <c r="E62" s="244"/>
      <c r="F62" s="244"/>
      <c r="G62" s="325"/>
      <c r="H62" s="326" t="s">
        <v>511</v>
      </c>
      <c r="I62" s="327">
        <v>1252347</v>
      </c>
      <c r="J62" s="328">
        <v>45896</v>
      </c>
      <c r="K62" s="329">
        <v>-7.7</v>
      </c>
      <c r="L62" s="330">
        <v>41866</v>
      </c>
      <c r="M62" s="331">
        <v>1.7</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18.97</v>
      </c>
      <c r="G47" s="12">
        <v>19.940000000000001</v>
      </c>
      <c r="H47" s="12">
        <v>25.56</v>
      </c>
      <c r="I47" s="12">
        <v>28.97</v>
      </c>
      <c r="J47" s="13">
        <v>25.9</v>
      </c>
    </row>
    <row r="48" spans="2:10" ht="57.75" customHeight="1">
      <c r="B48" s="14"/>
      <c r="C48" s="1141" t="s">
        <v>4</v>
      </c>
      <c r="D48" s="1141"/>
      <c r="E48" s="1142"/>
      <c r="F48" s="15">
        <v>2.68</v>
      </c>
      <c r="G48" s="16">
        <v>3.35</v>
      </c>
      <c r="H48" s="16">
        <v>2.36</v>
      </c>
      <c r="I48" s="16">
        <v>2.76</v>
      </c>
      <c r="J48" s="17">
        <v>2.31</v>
      </c>
    </row>
    <row r="49" spans="2:10" ht="57.75" customHeight="1" thickBot="1">
      <c r="B49" s="18"/>
      <c r="C49" s="1143" t="s">
        <v>5</v>
      </c>
      <c r="D49" s="1143"/>
      <c r="E49" s="1144"/>
      <c r="F49" s="19">
        <v>11.45</v>
      </c>
      <c r="G49" s="20">
        <v>8.6999999999999993</v>
      </c>
      <c r="H49" s="20">
        <v>12.2</v>
      </c>
      <c r="I49" s="20">
        <v>11.62</v>
      </c>
      <c r="J49" s="21">
        <v>4.0599999999999996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0.37</v>
      </c>
      <c r="G34" s="33">
        <v>0.53</v>
      </c>
      <c r="H34" s="33">
        <v>1.31</v>
      </c>
      <c r="I34" s="33">
        <v>1.75</v>
      </c>
      <c r="J34" s="34">
        <v>2.84</v>
      </c>
      <c r="K34" s="22"/>
      <c r="L34" s="22"/>
      <c r="M34" s="22"/>
      <c r="N34" s="22"/>
      <c r="O34" s="22"/>
      <c r="P34" s="22"/>
    </row>
    <row r="35" spans="1:16" ht="39" customHeight="1">
      <c r="A35" s="22"/>
      <c r="B35" s="35"/>
      <c r="C35" s="1145" t="s">
        <v>524</v>
      </c>
      <c r="D35" s="1146"/>
      <c r="E35" s="1147"/>
      <c r="F35" s="36">
        <v>2.68</v>
      </c>
      <c r="G35" s="37">
        <v>3.35</v>
      </c>
      <c r="H35" s="37">
        <v>2.36</v>
      </c>
      <c r="I35" s="37">
        <v>2.75</v>
      </c>
      <c r="J35" s="38">
        <v>2.31</v>
      </c>
      <c r="K35" s="22"/>
      <c r="L35" s="22"/>
      <c r="M35" s="22"/>
      <c r="N35" s="22"/>
      <c r="O35" s="22"/>
      <c r="P35" s="22"/>
    </row>
    <row r="36" spans="1:16" ht="39" customHeight="1">
      <c r="A36" s="22"/>
      <c r="B36" s="35"/>
      <c r="C36" s="1145" t="s">
        <v>525</v>
      </c>
      <c r="D36" s="1146"/>
      <c r="E36" s="1147"/>
      <c r="F36" s="36">
        <v>0.8</v>
      </c>
      <c r="G36" s="37">
        <v>0.79</v>
      </c>
      <c r="H36" s="37">
        <v>0.82</v>
      </c>
      <c r="I36" s="37">
        <v>0.85</v>
      </c>
      <c r="J36" s="38">
        <v>0.57999999999999996</v>
      </c>
      <c r="K36" s="22"/>
      <c r="L36" s="22"/>
      <c r="M36" s="22"/>
      <c r="N36" s="22"/>
      <c r="O36" s="22"/>
      <c r="P36" s="22"/>
    </row>
    <row r="37" spans="1:16" ht="39" customHeight="1">
      <c r="A37" s="22"/>
      <c r="B37" s="35"/>
      <c r="C37" s="1145" t="s">
        <v>526</v>
      </c>
      <c r="D37" s="1146"/>
      <c r="E37" s="1147"/>
      <c r="F37" s="36">
        <v>3.15</v>
      </c>
      <c r="G37" s="37">
        <v>2.75</v>
      </c>
      <c r="H37" s="37">
        <v>2.1800000000000002</v>
      </c>
      <c r="I37" s="37">
        <v>1.51</v>
      </c>
      <c r="J37" s="38">
        <v>0.43</v>
      </c>
      <c r="K37" s="22"/>
      <c r="L37" s="22"/>
      <c r="M37" s="22"/>
      <c r="N37" s="22"/>
      <c r="O37" s="22"/>
      <c r="P37" s="22"/>
    </row>
    <row r="38" spans="1:16" ht="39" customHeight="1">
      <c r="A38" s="22"/>
      <c r="B38" s="35"/>
      <c r="C38" s="1145" t="s">
        <v>527</v>
      </c>
      <c r="D38" s="1146"/>
      <c r="E38" s="1147"/>
      <c r="F38" s="36">
        <v>0.13</v>
      </c>
      <c r="G38" s="37">
        <v>0.19</v>
      </c>
      <c r="H38" s="37">
        <v>0.1</v>
      </c>
      <c r="I38" s="37">
        <v>0.11</v>
      </c>
      <c r="J38" s="38">
        <v>0.13</v>
      </c>
      <c r="K38" s="22"/>
      <c r="L38" s="22"/>
      <c r="M38" s="22"/>
      <c r="N38" s="22"/>
      <c r="O38" s="22"/>
      <c r="P38" s="22"/>
    </row>
    <row r="39" spans="1:16" ht="39" customHeight="1">
      <c r="A39" s="22"/>
      <c r="B39" s="35"/>
      <c r="C39" s="1145" t="s">
        <v>528</v>
      </c>
      <c r="D39" s="1146"/>
      <c r="E39" s="1147"/>
      <c r="F39" s="36">
        <v>0.36</v>
      </c>
      <c r="G39" s="37">
        <v>0.27</v>
      </c>
      <c r="H39" s="37">
        <v>0.19</v>
      </c>
      <c r="I39" s="37">
        <v>0.09</v>
      </c>
      <c r="J39" s="38">
        <v>0.1</v>
      </c>
      <c r="K39" s="22"/>
      <c r="L39" s="22"/>
      <c r="M39" s="22"/>
      <c r="N39" s="22"/>
      <c r="O39" s="22"/>
      <c r="P39" s="22"/>
    </row>
    <row r="40" spans="1:16" ht="39" customHeight="1">
      <c r="A40" s="22"/>
      <c r="B40" s="35"/>
      <c r="C40" s="1145" t="s">
        <v>529</v>
      </c>
      <c r="D40" s="1146"/>
      <c r="E40" s="1147"/>
      <c r="F40" s="36">
        <v>0.03</v>
      </c>
      <c r="G40" s="37">
        <v>0.03</v>
      </c>
      <c r="H40" s="37">
        <v>0.04</v>
      </c>
      <c r="I40" s="37">
        <v>0.04</v>
      </c>
      <c r="J40" s="38">
        <v>0.03</v>
      </c>
      <c r="K40" s="22"/>
      <c r="L40" s="22"/>
      <c r="M40" s="22"/>
      <c r="N40" s="22"/>
      <c r="O40" s="22"/>
      <c r="P40" s="22"/>
    </row>
    <row r="41" spans="1:16" ht="39" customHeight="1">
      <c r="A41" s="22"/>
      <c r="B41" s="35"/>
      <c r="C41" s="1145" t="s">
        <v>530</v>
      </c>
      <c r="D41" s="1146"/>
      <c r="E41" s="1147"/>
      <c r="F41" s="36">
        <v>0.04</v>
      </c>
      <c r="G41" s="37">
        <v>0.05</v>
      </c>
      <c r="H41" s="37">
        <v>0.05</v>
      </c>
      <c r="I41" s="37">
        <v>0.08</v>
      </c>
      <c r="J41" s="38">
        <v>0.03</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v>
      </c>
      <c r="G43" s="42">
        <v>0</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1959</v>
      </c>
      <c r="L45" s="60">
        <v>1763</v>
      </c>
      <c r="M45" s="60">
        <v>1693</v>
      </c>
      <c r="N45" s="60">
        <v>1727</v>
      </c>
      <c r="O45" s="61">
        <v>1701</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615</v>
      </c>
      <c r="L48" s="64">
        <v>605</v>
      </c>
      <c r="M48" s="64">
        <v>619</v>
      </c>
      <c r="N48" s="64">
        <v>630</v>
      </c>
      <c r="O48" s="65">
        <v>631</v>
      </c>
      <c r="P48" s="48"/>
      <c r="Q48" s="48"/>
      <c r="R48" s="48"/>
      <c r="S48" s="48"/>
      <c r="T48" s="48"/>
      <c r="U48" s="48"/>
    </row>
    <row r="49" spans="1:21" ht="30.75" customHeight="1">
      <c r="A49" s="48"/>
      <c r="B49" s="1163"/>
      <c r="C49" s="1164"/>
      <c r="D49" s="62"/>
      <c r="E49" s="1155" t="s">
        <v>16</v>
      </c>
      <c r="F49" s="1155"/>
      <c r="G49" s="1155"/>
      <c r="H49" s="1155"/>
      <c r="I49" s="1155"/>
      <c r="J49" s="1156"/>
      <c r="K49" s="63">
        <v>36</v>
      </c>
      <c r="L49" s="64">
        <v>35</v>
      </c>
      <c r="M49" s="64">
        <v>34</v>
      </c>
      <c r="N49" s="64">
        <v>33</v>
      </c>
      <c r="O49" s="65">
        <v>33</v>
      </c>
      <c r="P49" s="48"/>
      <c r="Q49" s="48"/>
      <c r="R49" s="48"/>
      <c r="S49" s="48"/>
      <c r="T49" s="48"/>
      <c r="U49" s="48"/>
    </row>
    <row r="50" spans="1:21" ht="30.75" customHeight="1">
      <c r="A50" s="48"/>
      <c r="B50" s="1163"/>
      <c r="C50" s="1164"/>
      <c r="D50" s="62"/>
      <c r="E50" s="1155" t="s">
        <v>17</v>
      </c>
      <c r="F50" s="1155"/>
      <c r="G50" s="1155"/>
      <c r="H50" s="1155"/>
      <c r="I50" s="1155"/>
      <c r="J50" s="1156"/>
      <c r="K50" s="63">
        <v>48</v>
      </c>
      <c r="L50" s="64">
        <v>32</v>
      </c>
      <c r="M50" s="64">
        <v>8</v>
      </c>
      <c r="N50" s="64">
        <v>6</v>
      </c>
      <c r="O50" s="65">
        <v>6</v>
      </c>
      <c r="P50" s="48"/>
      <c r="Q50" s="48"/>
      <c r="R50" s="48"/>
      <c r="S50" s="48"/>
      <c r="T50" s="48"/>
      <c r="U50" s="48"/>
    </row>
    <row r="51" spans="1:21" ht="30.75" customHeight="1">
      <c r="A51" s="48"/>
      <c r="B51" s="1165"/>
      <c r="C51" s="1166"/>
      <c r="D51" s="66"/>
      <c r="E51" s="1155" t="s">
        <v>18</v>
      </c>
      <c r="F51" s="1155"/>
      <c r="G51" s="1155"/>
      <c r="H51" s="1155"/>
      <c r="I51" s="1155"/>
      <c r="J51" s="1156"/>
      <c r="K51" s="63">
        <v>0</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1471</v>
      </c>
      <c r="L52" s="64">
        <v>1486</v>
      </c>
      <c r="M52" s="64">
        <v>1553</v>
      </c>
      <c r="N52" s="64">
        <v>1619</v>
      </c>
      <c r="O52" s="65">
        <v>1699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1187</v>
      </c>
      <c r="L53" s="69">
        <v>949</v>
      </c>
      <c r="M53" s="69">
        <v>801</v>
      </c>
      <c r="N53" s="69">
        <v>777</v>
      </c>
      <c r="O53" s="70">
        <v>672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20096</v>
      </c>
      <c r="J41" s="83">
        <v>19820</v>
      </c>
      <c r="K41" s="83">
        <v>19436</v>
      </c>
      <c r="L41" s="83">
        <v>18914</v>
      </c>
      <c r="M41" s="84">
        <v>18019</v>
      </c>
    </row>
    <row r="42" spans="2:13" ht="27.75" customHeight="1">
      <c r="B42" s="1171"/>
      <c r="C42" s="1172"/>
      <c r="D42" s="85"/>
      <c r="E42" s="1177" t="s">
        <v>26</v>
      </c>
      <c r="F42" s="1177"/>
      <c r="G42" s="1177"/>
      <c r="H42" s="1178"/>
      <c r="I42" s="86">
        <v>192</v>
      </c>
      <c r="J42" s="87">
        <v>29</v>
      </c>
      <c r="K42" s="87">
        <v>23</v>
      </c>
      <c r="L42" s="87">
        <v>18</v>
      </c>
      <c r="M42" s="88">
        <v>13</v>
      </c>
    </row>
    <row r="43" spans="2:13" ht="27.75" customHeight="1">
      <c r="B43" s="1171"/>
      <c r="C43" s="1172"/>
      <c r="D43" s="85"/>
      <c r="E43" s="1177" t="s">
        <v>27</v>
      </c>
      <c r="F43" s="1177"/>
      <c r="G43" s="1177"/>
      <c r="H43" s="1178"/>
      <c r="I43" s="86">
        <v>12692</v>
      </c>
      <c r="J43" s="87">
        <v>12528</v>
      </c>
      <c r="K43" s="87">
        <v>12206</v>
      </c>
      <c r="L43" s="87">
        <v>11909</v>
      </c>
      <c r="M43" s="88">
        <v>12767</v>
      </c>
    </row>
    <row r="44" spans="2:13" ht="27.75" customHeight="1">
      <c r="B44" s="1171"/>
      <c r="C44" s="1172"/>
      <c r="D44" s="85"/>
      <c r="E44" s="1177" t="s">
        <v>28</v>
      </c>
      <c r="F44" s="1177"/>
      <c r="G44" s="1177"/>
      <c r="H44" s="1178"/>
      <c r="I44" s="86">
        <v>199</v>
      </c>
      <c r="J44" s="87">
        <v>166</v>
      </c>
      <c r="K44" s="87">
        <v>135</v>
      </c>
      <c r="L44" s="87">
        <v>103</v>
      </c>
      <c r="M44" s="88">
        <v>72</v>
      </c>
    </row>
    <row r="45" spans="2:13" ht="27.75" customHeight="1">
      <c r="B45" s="1171"/>
      <c r="C45" s="1172"/>
      <c r="D45" s="85"/>
      <c r="E45" s="1177" t="s">
        <v>29</v>
      </c>
      <c r="F45" s="1177"/>
      <c r="G45" s="1177"/>
      <c r="H45" s="1178"/>
      <c r="I45" s="86">
        <v>2840</v>
      </c>
      <c r="J45" s="87">
        <v>2697</v>
      </c>
      <c r="K45" s="87">
        <v>2624</v>
      </c>
      <c r="L45" s="87">
        <v>2522</v>
      </c>
      <c r="M45" s="88">
        <v>2271</v>
      </c>
    </row>
    <row r="46" spans="2:13" ht="27.75" customHeight="1">
      <c r="B46" s="1171"/>
      <c r="C46" s="1172"/>
      <c r="D46" s="85"/>
      <c r="E46" s="1177" t="s">
        <v>30</v>
      </c>
      <c r="F46" s="1177"/>
      <c r="G46" s="1177"/>
      <c r="H46" s="1178"/>
      <c r="I46" s="86" t="s">
        <v>479</v>
      </c>
      <c r="J46" s="87" t="s">
        <v>479</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3058</v>
      </c>
      <c r="J49" s="87">
        <v>3071</v>
      </c>
      <c r="K49" s="87">
        <v>3432</v>
      </c>
      <c r="L49" s="87">
        <v>3744</v>
      </c>
      <c r="M49" s="88">
        <v>3484</v>
      </c>
    </row>
    <row r="50" spans="2:13" ht="27.75" customHeight="1">
      <c r="B50" s="1171"/>
      <c r="C50" s="1172"/>
      <c r="D50" s="85"/>
      <c r="E50" s="1177" t="s">
        <v>35</v>
      </c>
      <c r="F50" s="1177"/>
      <c r="G50" s="1177"/>
      <c r="H50" s="1178"/>
      <c r="I50" s="86">
        <v>509</v>
      </c>
      <c r="J50" s="87">
        <v>501</v>
      </c>
      <c r="K50" s="87">
        <v>513</v>
      </c>
      <c r="L50" s="87">
        <v>436</v>
      </c>
      <c r="M50" s="88">
        <v>397</v>
      </c>
    </row>
    <row r="51" spans="2:13" ht="27.75" customHeight="1">
      <c r="B51" s="1173"/>
      <c r="C51" s="1174"/>
      <c r="D51" s="85"/>
      <c r="E51" s="1177" t="s">
        <v>36</v>
      </c>
      <c r="F51" s="1177"/>
      <c r="G51" s="1177"/>
      <c r="H51" s="1178"/>
      <c r="I51" s="86">
        <v>20690</v>
      </c>
      <c r="J51" s="87">
        <v>21308</v>
      </c>
      <c r="K51" s="87">
        <v>21277</v>
      </c>
      <c r="L51" s="87">
        <v>21167</v>
      </c>
      <c r="M51" s="88">
        <v>20953</v>
      </c>
    </row>
    <row r="52" spans="2:13" ht="27.75" customHeight="1" thickBot="1">
      <c r="B52" s="1181" t="s">
        <v>37</v>
      </c>
      <c r="C52" s="1182"/>
      <c r="D52" s="90"/>
      <c r="E52" s="1183" t="s">
        <v>38</v>
      </c>
      <c r="F52" s="1183"/>
      <c r="G52" s="1183"/>
      <c r="H52" s="1184"/>
      <c r="I52" s="91">
        <v>11762</v>
      </c>
      <c r="J52" s="92">
        <v>10360</v>
      </c>
      <c r="K52" s="92">
        <v>9201</v>
      </c>
      <c r="L52" s="92">
        <v>8119</v>
      </c>
      <c r="M52" s="93">
        <v>8309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73920</v>
      </c>
      <c r="E3" s="116"/>
      <c r="F3" s="117">
        <v>86381</v>
      </c>
      <c r="G3" s="118"/>
      <c r="H3" s="119"/>
    </row>
    <row r="4" spans="1:8">
      <c r="A4" s="120"/>
      <c r="B4" s="121"/>
      <c r="C4" s="122"/>
      <c r="D4" s="123">
        <v>44618</v>
      </c>
      <c r="E4" s="124"/>
      <c r="F4" s="125">
        <v>41242</v>
      </c>
      <c r="G4" s="126"/>
      <c r="H4" s="127"/>
    </row>
    <row r="5" spans="1:8">
      <c r="A5" s="108" t="s">
        <v>512</v>
      </c>
      <c r="B5" s="113"/>
      <c r="C5" s="114"/>
      <c r="D5" s="115">
        <v>86624</v>
      </c>
      <c r="E5" s="116"/>
      <c r="F5" s="117">
        <v>67088</v>
      </c>
      <c r="G5" s="118"/>
      <c r="H5" s="119"/>
    </row>
    <row r="6" spans="1:8">
      <c r="A6" s="120"/>
      <c r="B6" s="121"/>
      <c r="C6" s="122"/>
      <c r="D6" s="123">
        <v>55971</v>
      </c>
      <c r="E6" s="124"/>
      <c r="F6" s="125">
        <v>37146</v>
      </c>
      <c r="G6" s="126"/>
      <c r="H6" s="127"/>
    </row>
    <row r="7" spans="1:8">
      <c r="A7" s="108" t="s">
        <v>513</v>
      </c>
      <c r="B7" s="113"/>
      <c r="C7" s="114"/>
      <c r="D7" s="115">
        <v>75331</v>
      </c>
      <c r="E7" s="116"/>
      <c r="F7" s="117">
        <v>70489</v>
      </c>
      <c r="G7" s="118"/>
      <c r="H7" s="119"/>
    </row>
    <row r="8" spans="1:8">
      <c r="A8" s="120"/>
      <c r="B8" s="121"/>
      <c r="C8" s="122"/>
      <c r="D8" s="123">
        <v>43766</v>
      </c>
      <c r="E8" s="124"/>
      <c r="F8" s="125">
        <v>37817</v>
      </c>
      <c r="G8" s="126"/>
      <c r="H8" s="127"/>
    </row>
    <row r="9" spans="1:8">
      <c r="A9" s="108" t="s">
        <v>514</v>
      </c>
      <c r="B9" s="113"/>
      <c r="C9" s="114"/>
      <c r="D9" s="115">
        <v>89385</v>
      </c>
      <c r="E9" s="116"/>
      <c r="F9" s="117">
        <v>84389</v>
      </c>
      <c r="G9" s="118"/>
      <c r="H9" s="119"/>
    </row>
    <row r="10" spans="1:8">
      <c r="A10" s="120"/>
      <c r="B10" s="121"/>
      <c r="C10" s="122"/>
      <c r="D10" s="123">
        <v>41955</v>
      </c>
      <c r="E10" s="124"/>
      <c r="F10" s="125">
        <v>44339</v>
      </c>
      <c r="G10" s="126"/>
      <c r="H10" s="127"/>
    </row>
    <row r="11" spans="1:8">
      <c r="A11" s="108" t="s">
        <v>515</v>
      </c>
      <c r="B11" s="113"/>
      <c r="C11" s="114"/>
      <c r="D11" s="115">
        <v>79826</v>
      </c>
      <c r="E11" s="116"/>
      <c r="F11" s="117">
        <v>83623</v>
      </c>
      <c r="G11" s="118"/>
      <c r="H11" s="119"/>
    </row>
    <row r="12" spans="1:8">
      <c r="A12" s="120"/>
      <c r="B12" s="121"/>
      <c r="C12" s="128"/>
      <c r="D12" s="123">
        <v>43168</v>
      </c>
      <c r="E12" s="124"/>
      <c r="F12" s="125">
        <v>48787</v>
      </c>
      <c r="G12" s="126"/>
      <c r="H12" s="127"/>
    </row>
    <row r="13" spans="1:8">
      <c r="A13" s="108"/>
      <c r="B13" s="113"/>
      <c r="C13" s="129"/>
      <c r="D13" s="130">
        <v>81017</v>
      </c>
      <c r="E13" s="131"/>
      <c r="F13" s="132">
        <v>78394</v>
      </c>
      <c r="G13" s="133"/>
      <c r="H13" s="119"/>
    </row>
    <row r="14" spans="1:8">
      <c r="A14" s="120"/>
      <c r="B14" s="121"/>
      <c r="C14" s="122"/>
      <c r="D14" s="123">
        <v>45896</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2.68</v>
      </c>
      <c r="C19" s="134">
        <f>ROUND(VALUE(SUBSTITUTE(実質収支比率等に係る経年分析!G$48,"▲","-")),2)</f>
        <v>3.35</v>
      </c>
      <c r="D19" s="134">
        <f>ROUND(VALUE(SUBSTITUTE(実質収支比率等に係る経年分析!H$48,"▲","-")),2)</f>
        <v>2.36</v>
      </c>
      <c r="E19" s="134">
        <f>ROUND(VALUE(SUBSTITUTE(実質収支比率等に係る経年分析!I$48,"▲","-")),2)</f>
        <v>2.76</v>
      </c>
      <c r="F19" s="134">
        <f>ROUND(VALUE(SUBSTITUTE(実質収支比率等に係る経年分析!J$48,"▲","-")),2)</f>
        <v>2.31</v>
      </c>
    </row>
    <row r="20" spans="1:11">
      <c r="A20" s="134" t="s">
        <v>43</v>
      </c>
      <c r="B20" s="134">
        <f>ROUND(VALUE(SUBSTITUTE(実質収支比率等に係る経年分析!F$47,"▲","-")),2)</f>
        <v>18.97</v>
      </c>
      <c r="C20" s="134">
        <f>ROUND(VALUE(SUBSTITUTE(実質収支比率等に係る経年分析!G$47,"▲","-")),2)</f>
        <v>19.940000000000001</v>
      </c>
      <c r="D20" s="134">
        <f>ROUND(VALUE(SUBSTITUTE(実質収支比率等に係る経年分析!H$47,"▲","-")),2)</f>
        <v>25.56</v>
      </c>
      <c r="E20" s="134">
        <f>ROUND(VALUE(SUBSTITUTE(実質収支比率等に係る経年分析!I$47,"▲","-")),2)</f>
        <v>28.97</v>
      </c>
      <c r="F20" s="134">
        <f>ROUND(VALUE(SUBSTITUTE(実質収支比率等に係る経年分析!J$47,"▲","-")),2)</f>
        <v>25.9</v>
      </c>
    </row>
    <row r="21" spans="1:11">
      <c r="A21" s="134" t="s">
        <v>44</v>
      </c>
      <c r="B21" s="134">
        <f>IF(ISNUMBER(VALUE(SUBSTITUTE(実質収支比率等に係る経年分析!F$49,"▲","-"))),ROUND(VALUE(SUBSTITUTE(実質収支比率等に係る経年分析!F$49,"▲","-")),2),NA())</f>
        <v>11.45</v>
      </c>
      <c r="C21" s="134">
        <f>IF(ISNUMBER(VALUE(SUBSTITUTE(実質収支比率等に係る経年分析!G$49,"▲","-"))),ROUND(VALUE(SUBSTITUTE(実質収支比率等に係る経年分析!G$49,"▲","-")),2),NA())</f>
        <v>8.6999999999999993</v>
      </c>
      <c r="D21" s="134">
        <f>IF(ISNUMBER(VALUE(SUBSTITUTE(実質収支比率等に係る経年分析!H$49,"▲","-"))),ROUND(VALUE(SUBSTITUTE(実質収支比率等に係る経年分析!H$49,"▲","-")),2),NA())</f>
        <v>12.2</v>
      </c>
      <c r="E21" s="134">
        <f>IF(ISNUMBER(VALUE(SUBSTITUTE(実質収支比率等に係る経年分析!I$49,"▲","-"))),ROUND(VALUE(SUBSTITUTE(実質収支比率等に係る経年分析!I$49,"▲","-")),2),NA())</f>
        <v>11.62</v>
      </c>
      <c r="F21" s="134">
        <f>IF(ISNUMBER(VALUE(SUBSTITUTE(実質収支比率等に係る経年分析!J$49,"▲","-"))),ROUND(VALUE(SUBSTITUTE(実質収支比率等に係る経年分析!J$49,"▲","-")),2),NA())</f>
        <v>4.0599999999999996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国民健康保険事業特別会計施設勘定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2.1800000000000002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c r="A34" s="135" t="str">
        <f>IF(連結実質赤字比率に係る赤字・黒字の構成分析!C$36="",NA(),連結実質赤字比率に係る赤字・黒字の構成分析!C$36)</f>
        <v>ガス事業会計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0.57999999999999996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1471</v>
      </c>
      <c r="E42" s="136"/>
      <c r="F42" s="136"/>
      <c r="G42" s="136">
        <f>'実質公債費比率（分子）の構造'!L$52</f>
        <v>1486</v>
      </c>
      <c r="H42" s="136"/>
      <c r="I42" s="136"/>
      <c r="J42" s="136">
        <f>'実質公債費比率（分子）の構造'!M$52</f>
        <v>1553</v>
      </c>
      <c r="K42" s="136"/>
      <c r="L42" s="136"/>
      <c r="M42" s="136">
        <f>'実質公債費比率（分子）の構造'!N$52</f>
        <v>1619</v>
      </c>
      <c r="N42" s="136"/>
      <c r="O42" s="136"/>
      <c r="P42" s="136">
        <f>'実質公債費比率（分子）の構造'!O$52</f>
        <v>1699</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48</v>
      </c>
      <c r="C44" s="136"/>
      <c r="D44" s="136"/>
      <c r="E44" s="136">
        <f>'実質公債費比率（分子）の構造'!L$50</f>
        <v>32</v>
      </c>
      <c r="F44" s="136"/>
      <c r="G44" s="136"/>
      <c r="H44" s="136">
        <f>'実質公債費比率（分子）の構造'!M$50</f>
        <v>8</v>
      </c>
      <c r="I44" s="136"/>
      <c r="J44" s="136"/>
      <c r="K44" s="136">
        <f>'実質公債費比率（分子）の構造'!N$50</f>
        <v>6</v>
      </c>
      <c r="L44" s="136"/>
      <c r="M44" s="136"/>
      <c r="N44" s="136">
        <f>'実質公債費比率（分子）の構造'!O$50</f>
        <v>6</v>
      </c>
      <c r="O44" s="136"/>
      <c r="P44" s="136"/>
    </row>
    <row r="45" spans="1:16">
      <c r="A45" s="136" t="s">
        <v>54</v>
      </c>
      <c r="B45" s="136">
        <f>'実質公債費比率（分子）の構造'!K$49</f>
        <v>36</v>
      </c>
      <c r="C45" s="136"/>
      <c r="D45" s="136"/>
      <c r="E45" s="136">
        <f>'実質公債費比率（分子）の構造'!L$49</f>
        <v>35</v>
      </c>
      <c r="F45" s="136"/>
      <c r="G45" s="136"/>
      <c r="H45" s="136">
        <f>'実質公債費比率（分子）の構造'!M$49</f>
        <v>34</v>
      </c>
      <c r="I45" s="136"/>
      <c r="J45" s="136"/>
      <c r="K45" s="136">
        <f>'実質公債費比率（分子）の構造'!N$49</f>
        <v>33</v>
      </c>
      <c r="L45" s="136"/>
      <c r="M45" s="136"/>
      <c r="N45" s="136">
        <f>'実質公債費比率（分子）の構造'!O$49</f>
        <v>33</v>
      </c>
      <c r="O45" s="136"/>
      <c r="P45" s="136"/>
    </row>
    <row r="46" spans="1:16">
      <c r="A46" s="136" t="s">
        <v>55</v>
      </c>
      <c r="B46" s="136">
        <f>'実質公債費比率（分子）の構造'!K$48</f>
        <v>615</v>
      </c>
      <c r="C46" s="136"/>
      <c r="D46" s="136"/>
      <c r="E46" s="136">
        <f>'実質公債費比率（分子）の構造'!L$48</f>
        <v>605</v>
      </c>
      <c r="F46" s="136"/>
      <c r="G46" s="136"/>
      <c r="H46" s="136">
        <f>'実質公債費比率（分子）の構造'!M$48</f>
        <v>619</v>
      </c>
      <c r="I46" s="136"/>
      <c r="J46" s="136"/>
      <c r="K46" s="136">
        <f>'実質公債費比率（分子）の構造'!N$48</f>
        <v>630</v>
      </c>
      <c r="L46" s="136"/>
      <c r="M46" s="136"/>
      <c r="N46" s="136">
        <f>'実質公債費比率（分子）の構造'!O$48</f>
        <v>631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1959</v>
      </c>
      <c r="C49" s="136"/>
      <c r="D49" s="136"/>
      <c r="E49" s="136">
        <f>'実質公債費比率（分子）の構造'!L$45</f>
        <v>1763</v>
      </c>
      <c r="F49" s="136"/>
      <c r="G49" s="136"/>
      <c r="H49" s="136">
        <f>'実質公債費比率（分子）の構造'!M$45</f>
        <v>1693</v>
      </c>
      <c r="I49" s="136"/>
      <c r="J49" s="136"/>
      <c r="K49" s="136">
        <f>'実質公債費比率（分子）の構造'!N$45</f>
        <v>1727</v>
      </c>
      <c r="L49" s="136"/>
      <c r="M49" s="136"/>
      <c r="N49" s="136">
        <f>'実質公債費比率（分子）の構造'!O$45</f>
        <v>1701</v>
      </c>
      <c r="O49" s="136"/>
      <c r="P49" s="136"/>
    </row>
    <row r="50" spans="1:16">
      <c r="A50" s="136" t="s">
        <v>59</v>
      </c>
      <c r="B50" s="136" t="e">
        <f>NA()</f>
        <v>#N/A</v>
      </c>
      <c r="C50" s="136">
        <f>IF(ISNUMBER('実質公債費比率（分子）の構造'!K$53),'実質公債費比率（分子）の構造'!K$53,NA())</f>
        <v>1187</v>
      </c>
      <c r="D50" s="136" t="e">
        <f>NA()</f>
        <v>#N/A</v>
      </c>
      <c r="E50" s="136" t="e">
        <f>NA()</f>
        <v>#N/A</v>
      </c>
      <c r="F50" s="136">
        <f>IF(ISNUMBER('実質公債費比率（分子）の構造'!L$53),'実質公債費比率（分子）の構造'!L$53,NA())</f>
        <v>949</v>
      </c>
      <c r="G50" s="136" t="e">
        <f>NA()</f>
        <v>#N/A</v>
      </c>
      <c r="H50" s="136" t="e">
        <f>NA()</f>
        <v>#N/A</v>
      </c>
      <c r="I50" s="136">
        <f>IF(ISNUMBER('実質公債費比率（分子）の構造'!M$53),'実質公債費比率（分子）の構造'!M$53,NA())</f>
        <v>801</v>
      </c>
      <c r="J50" s="136" t="e">
        <f>NA()</f>
        <v>#N/A</v>
      </c>
      <c r="K50" s="136" t="e">
        <f>NA()</f>
        <v>#N/A</v>
      </c>
      <c r="L50" s="136">
        <f>IF(ISNUMBER('実質公債費比率（分子）の構造'!N$53),'実質公債費比率（分子）の構造'!N$53,NA())</f>
        <v>777</v>
      </c>
      <c r="M50" s="136" t="e">
        <f>NA()</f>
        <v>#N/A</v>
      </c>
      <c r="N50" s="136" t="e">
        <f>NA()</f>
        <v>#N/A</v>
      </c>
      <c r="O50" s="136">
        <f>IF(ISNUMBER('実質公債費比率（分子）の構造'!O$53),'実質公債費比率（分子）の構造'!O$53,NA())</f>
        <v>672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20690</v>
      </c>
      <c r="E56" s="135"/>
      <c r="F56" s="135"/>
      <c r="G56" s="135">
        <f>'将来負担比率（分子）の構造'!J$51</f>
        <v>21308</v>
      </c>
      <c r="H56" s="135"/>
      <c r="I56" s="135"/>
      <c r="J56" s="135">
        <f>'将来負担比率（分子）の構造'!K$51</f>
        <v>21277</v>
      </c>
      <c r="K56" s="135"/>
      <c r="L56" s="135"/>
      <c r="M56" s="135">
        <f>'将来負担比率（分子）の構造'!L$51</f>
        <v>21167</v>
      </c>
      <c r="N56" s="135"/>
      <c r="O56" s="135"/>
      <c r="P56" s="135">
        <f>'将来負担比率（分子）の構造'!M$51</f>
        <v>20953</v>
      </c>
    </row>
    <row r="57" spans="1:16">
      <c r="A57" s="135" t="s">
        <v>35</v>
      </c>
      <c r="B57" s="135"/>
      <c r="C57" s="135"/>
      <c r="D57" s="135">
        <f>'将来負担比率（分子）の構造'!I$50</f>
        <v>509</v>
      </c>
      <c r="E57" s="135"/>
      <c r="F57" s="135"/>
      <c r="G57" s="135">
        <f>'将来負担比率（分子）の構造'!J$50</f>
        <v>501</v>
      </c>
      <c r="H57" s="135"/>
      <c r="I57" s="135"/>
      <c r="J57" s="135">
        <f>'将来負担比率（分子）の構造'!K$50</f>
        <v>513</v>
      </c>
      <c r="K57" s="135"/>
      <c r="L57" s="135"/>
      <c r="M57" s="135">
        <f>'将来負担比率（分子）の構造'!L$50</f>
        <v>436</v>
      </c>
      <c r="N57" s="135"/>
      <c r="O57" s="135"/>
      <c r="P57" s="135">
        <f>'将来負担比率（分子）の構造'!M$50</f>
        <v>397</v>
      </c>
    </row>
    <row r="58" spans="1:16">
      <c r="A58" s="135" t="s">
        <v>34</v>
      </c>
      <c r="B58" s="135"/>
      <c r="C58" s="135"/>
      <c r="D58" s="135">
        <f>'将来負担比率（分子）の構造'!I$49</f>
        <v>3058</v>
      </c>
      <c r="E58" s="135"/>
      <c r="F58" s="135"/>
      <c r="G58" s="135">
        <f>'将来負担比率（分子）の構造'!J$49</f>
        <v>3071</v>
      </c>
      <c r="H58" s="135"/>
      <c r="I58" s="135"/>
      <c r="J58" s="135">
        <f>'将来負担比率（分子）の構造'!K$49</f>
        <v>3432</v>
      </c>
      <c r="K58" s="135"/>
      <c r="L58" s="135"/>
      <c r="M58" s="135">
        <f>'将来負担比率（分子）の構造'!L$49</f>
        <v>3744</v>
      </c>
      <c r="N58" s="135"/>
      <c r="O58" s="135"/>
      <c r="P58" s="135">
        <f>'将来負担比率（分子）の構造'!M$49</f>
        <v>3484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2840</v>
      </c>
      <c r="C62" s="135"/>
      <c r="D62" s="135"/>
      <c r="E62" s="135">
        <f>'将来負担比率（分子）の構造'!J$45</f>
        <v>2697</v>
      </c>
      <c r="F62" s="135"/>
      <c r="G62" s="135"/>
      <c r="H62" s="135">
        <f>'将来負担比率（分子）の構造'!K$45</f>
        <v>2624</v>
      </c>
      <c r="I62" s="135"/>
      <c r="J62" s="135"/>
      <c r="K62" s="135">
        <f>'将来負担比率（分子）の構造'!L$45</f>
        <v>2522</v>
      </c>
      <c r="L62" s="135"/>
      <c r="M62" s="135"/>
      <c r="N62" s="135">
        <f>'将来負担比率（分子）の構造'!M$45</f>
        <v>2271</v>
      </c>
      <c r="O62" s="135"/>
      <c r="P62" s="135"/>
    </row>
    <row r="63" spans="1:16">
      <c r="A63" s="135" t="s">
        <v>28</v>
      </c>
      <c r="B63" s="135">
        <f>'将来負担比率（分子）の構造'!I$44</f>
        <v>199</v>
      </c>
      <c r="C63" s="135"/>
      <c r="D63" s="135"/>
      <c r="E63" s="135">
        <f>'将来負担比率（分子）の構造'!J$44</f>
        <v>166</v>
      </c>
      <c r="F63" s="135"/>
      <c r="G63" s="135"/>
      <c r="H63" s="135">
        <f>'将来負担比率（分子）の構造'!K$44</f>
        <v>135</v>
      </c>
      <c r="I63" s="135"/>
      <c r="J63" s="135"/>
      <c r="K63" s="135">
        <f>'将来負担比率（分子）の構造'!L$44</f>
        <v>103</v>
      </c>
      <c r="L63" s="135"/>
      <c r="M63" s="135"/>
      <c r="N63" s="135">
        <f>'将来負担比率（分子）の構造'!M$44</f>
        <v>72</v>
      </c>
      <c r="O63" s="135"/>
      <c r="P63" s="135"/>
    </row>
    <row r="64" spans="1:16">
      <c r="A64" s="135" t="s">
        <v>27</v>
      </c>
      <c r="B64" s="135">
        <f>'将来負担比率（分子）の構造'!I$43</f>
        <v>12692</v>
      </c>
      <c r="C64" s="135"/>
      <c r="D64" s="135"/>
      <c r="E64" s="135">
        <f>'将来負担比率（分子）の構造'!J$43</f>
        <v>12528</v>
      </c>
      <c r="F64" s="135"/>
      <c r="G64" s="135"/>
      <c r="H64" s="135">
        <f>'将来負担比率（分子）の構造'!K$43</f>
        <v>12206</v>
      </c>
      <c r="I64" s="135"/>
      <c r="J64" s="135"/>
      <c r="K64" s="135">
        <f>'将来負担比率（分子）の構造'!L$43</f>
        <v>11909</v>
      </c>
      <c r="L64" s="135"/>
      <c r="M64" s="135"/>
      <c r="N64" s="135">
        <f>'将来負担比率（分子）の構造'!M$43</f>
        <v>12767</v>
      </c>
      <c r="O64" s="135"/>
      <c r="P64" s="135"/>
    </row>
    <row r="65" spans="1:16">
      <c r="A65" s="135" t="s">
        <v>26</v>
      </c>
      <c r="B65" s="135">
        <f>'将来負担比率（分子）の構造'!I$42</f>
        <v>192</v>
      </c>
      <c r="C65" s="135"/>
      <c r="D65" s="135"/>
      <c r="E65" s="135">
        <f>'将来負担比率（分子）の構造'!J$42</f>
        <v>29</v>
      </c>
      <c r="F65" s="135"/>
      <c r="G65" s="135"/>
      <c r="H65" s="135">
        <f>'将来負担比率（分子）の構造'!K$42</f>
        <v>23</v>
      </c>
      <c r="I65" s="135"/>
      <c r="J65" s="135"/>
      <c r="K65" s="135">
        <f>'将来負担比率（分子）の構造'!L$42</f>
        <v>18</v>
      </c>
      <c r="L65" s="135"/>
      <c r="M65" s="135"/>
      <c r="N65" s="135">
        <f>'将来負担比率（分子）の構造'!M$42</f>
        <v>13</v>
      </c>
      <c r="O65" s="135"/>
      <c r="P65" s="135"/>
    </row>
    <row r="66" spans="1:16">
      <c r="A66" s="135" t="s">
        <v>25</v>
      </c>
      <c r="B66" s="135">
        <f>'将来負担比率（分子）の構造'!I$41</f>
        <v>20096</v>
      </c>
      <c r="C66" s="135"/>
      <c r="D66" s="135"/>
      <c r="E66" s="135">
        <f>'将来負担比率（分子）の構造'!J$41</f>
        <v>19820</v>
      </c>
      <c r="F66" s="135"/>
      <c r="G66" s="135"/>
      <c r="H66" s="135">
        <f>'将来負担比率（分子）の構造'!K$41</f>
        <v>19436</v>
      </c>
      <c r="I66" s="135"/>
      <c r="J66" s="135"/>
      <c r="K66" s="135">
        <f>'将来負担比率（分子）の構造'!L$41</f>
        <v>18914</v>
      </c>
      <c r="L66" s="135"/>
      <c r="M66" s="135"/>
      <c r="N66" s="135">
        <f>'将来負担比率（分子）の構造'!M$41</f>
        <v>18019</v>
      </c>
      <c r="O66" s="135"/>
      <c r="P66" s="135"/>
    </row>
    <row r="67" spans="1:16">
      <c r="A67" s="135" t="s">
        <v>63</v>
      </c>
      <c r="B67" s="135" t="e">
        <f>NA()</f>
        <v>#N/A</v>
      </c>
      <c r="C67" s="135">
        <f>IF(ISNUMBER('将来負担比率（分子）の構造'!I$52), IF('将来負担比率（分子）の構造'!I$52 &lt; 0, 0, '将来負担比率（分子）の構造'!I$52), NA())</f>
        <v>11762</v>
      </c>
      <c r="D67" s="135" t="e">
        <f>NA()</f>
        <v>#N/A</v>
      </c>
      <c r="E67" s="135" t="e">
        <f>NA()</f>
        <v>#N/A</v>
      </c>
      <c r="F67" s="135">
        <f>IF(ISNUMBER('将来負担比率（分子）の構造'!J$52), IF('将来負担比率（分子）の構造'!J$52 &lt; 0, 0, '将来負担比率（分子）の構造'!J$52), NA())</f>
        <v>10360</v>
      </c>
      <c r="G67" s="135" t="e">
        <f>NA()</f>
        <v>#N/A</v>
      </c>
      <c r="H67" s="135" t="e">
        <f>NA()</f>
        <v>#N/A</v>
      </c>
      <c r="I67" s="135">
        <f>IF(ISNUMBER('将来負担比率（分子）の構造'!K$52), IF('将来負担比率（分子）の構造'!K$52 &lt; 0, 0, '将来負担比率（分子）の構造'!K$52), NA())</f>
        <v>9201</v>
      </c>
      <c r="J67" s="135" t="e">
        <f>NA()</f>
        <v>#N/A</v>
      </c>
      <c r="K67" s="135" t="e">
        <f>NA()</f>
        <v>#N/A</v>
      </c>
      <c r="L67" s="135">
        <f>IF(ISNUMBER('将来負担比率（分子）の構造'!L$52), IF('将来負担比率（分子）の構造'!L$52 &lt; 0, 0, '将来負担比率（分子）の構造'!L$52), NA())</f>
        <v>8119</v>
      </c>
      <c r="M67" s="135" t="e">
        <f>NA()</f>
        <v>#N/A</v>
      </c>
      <c r="N67" s="135" t="e">
        <f>NA()</f>
        <v>#N/A</v>
      </c>
      <c r="O67" s="135">
        <f>IF(ISNUMBER('将来負担比率（分子）の構造'!M$52), IF('将来負担比率（分子）の構造'!M$52 &lt; 0, 0, '将来負担比率（分子）の構造'!M$52), NA())</f>
        <v>8309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2016-04-14T01:59:42Z</cp:lastPrinted>
  <dcterms:created xsi:type="dcterms:W3CDTF">2016-02-15T00:40:22Z</dcterms:created>
  <dcterms:modified xsi:type="dcterms:W3CDTF">2016-04-26T23:57:51Z</dcterms:modified>
</cp:coreProperties>
</file>