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O36" i="9"/>
  <c r="BW36" i="9"/>
  <c r="BE36" i="9"/>
  <c r="AM36" i="9"/>
  <c r="CO35" i="9"/>
  <c r="BW35" i="9"/>
  <c r="AM35" i="9"/>
  <c r="CO34" i="9"/>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AM34" i="9"/>
</calcChain>
</file>

<file path=xl/sharedStrings.xml><?xml version="1.0" encoding="utf-8"?>
<sst xmlns="http://schemas.openxmlformats.org/spreadsheetml/2006/main" count="1011" uniqueCount="555">
  <si>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</si>
  <si>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</si>
  <si>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</si>
  <si>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</si>
  <si>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</si>
  <si>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</si>
  <si>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</si>
  <si>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</si>
  <si>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</si>
  <si>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</si>
  <si>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</si>
  <si>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</si>
  <si>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</si>
  <si>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</si>
  <si>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</si>
  <si>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</si>
  <si>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</si>
  <si>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</si>
  <si>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</si>
  <si>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</si>
  <si>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</si>
  <si>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</si>
  <si>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</si>
  <si>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</si>
  <si>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</si>
  <si>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</si>
  <si>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</si>
  <si>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</si>
  <si>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</si>
  <si>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</si>
  <si>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</si>
  <si>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</si>
  <si>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</si>
  <si>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</si>
  <si>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</si>
  <si>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</si>
  <si>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</si>
  <si>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</si>
  <si>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</si>
  <si>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</si>
  <si>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</si>
  <si>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</si>
  <si>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</si>
  <si>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</si>
  <si>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</si>
  <si>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</si>
  <si>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</si>
  <si>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</si>
  <si>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</si>
  <si>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</si>
  <si>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</si>
  <si>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</si>
  <si>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</si>
  <si>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</si>
  <si>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</si>
  <si>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</si>
  <si>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</si>
  <si>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</si>
  <si>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</si>
  <si>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</si>
  <si>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</si>
  <si>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</si>
  <si>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</si>
  <si>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</si>
  <si>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</si>
  <si>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</si>
  <si>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</si>
  <si>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</si>
  <si>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</si>
  <si>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</si>
  <si>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</si>
  <si>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</si>
  <si>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</si>
  <si>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</si>
  <si>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</si>
  <si>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</si>
  <si>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</si>
  <si>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</si>
  <si>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</si>
  <si>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</si>
  <si>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</si>
  <si>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</si>
  <si>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</si>
  <si>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</si>
  <si>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</si>
  <si>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</si>
  <si>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</si>
  <si>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</si>
  <si>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</si>
  <si>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</si>
  <si>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</si>
  <si>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</si>
  <si>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</si>
  <si>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</si>
  <si>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</si>
  <si>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</si>
  <si>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</si>
  <si>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</si>
  <si>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</si>
  <si>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</si>
  <si>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</si>
  <si>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</si>
  <si>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</si>
  <si>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</si>
  <si>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</si>
  <si>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</si>
  <si>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</si>
  <si>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</si>
  <si>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</si>
  <si>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</si>
  <si>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</si>
  <si>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</si>
  <si>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</si>
  <si>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</si>
  <si>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</si>
  <si>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</si>
  <si>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</si>
  <si>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</si>
  <si>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</si>
  <si>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</si>
  <si>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</si>
  <si>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</si>
  <si>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</si>
  <si>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</si>
  <si>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</si>
  <si>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</si>
  <si>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</si>
  <si>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</si>
  <si>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</si>
  <si>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</si>
  <si>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</si>
  <si>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</si>
  <si>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</si>
  <si>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</si>
  <si>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</si>
  <si>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</si>
  <si>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</si>
  <si>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</si>
  <si>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</si>
  <si>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</si>
  <si>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</si>
  <si>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</si>
  <si>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</si>
  <si>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</si>
  <si>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</si>
  <si>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</si>
  <si>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</si>
  <si>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</si>
  <si>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</si>
  <si>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</si>
  <si>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</si>
  <si>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</si>
  <si>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</si>
  <si>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</si>
  <si>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</si>
  <si>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</si>
  <si>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</si>
  <si>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</si>
  <si>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</si>
  <si>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</si>
  <si>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</si>
  <si>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</si>
  <si>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</si>
  <si>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</si>
  <si>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</si>
  <si>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</si>
  <si>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</si>
  <si>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</si>
  <si>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</si>
  <si>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</si>
  <si>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</si>
  <si>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</si>
  <si>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</si>
  <si>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</si>
  <si>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</si>
  <si>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</si>
  <si>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</si>
  <si>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</si>
  <si>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</si>
  <si>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</si>
  <si>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</si>
  <si>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</si>
  <si>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</si>
  <si>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</si>
  <si>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</si>
  <si>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</si>
  <si>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</si>
  <si>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</si>
  <si>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</si>
  <si>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</si>
  <si>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</si>
  <si>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</si>
  <si>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</si>
  <si>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</si>
  <si>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</si>
  <si>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秋田県湯沢市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</si>
  <si>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</si>
  <si>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</si>
  <si>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</si>
  <si>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</si>
  <si>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</si>
  <si>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</si>
  <si>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</si>
  <si>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</si>
  <si>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</si>
  <si>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</si>
  <si>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</si>
  <si>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</si>
  <si>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</si>
  <si>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</si>
  <si>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</si>
  <si>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</si>
  <si>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</si>
  <si>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</si>
  <si>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</si>
  <si>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</si>
  <si>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</si>
  <si>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</si>
  <si>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</si>
  <si>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</si>
  <si>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</si>
  <si>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</si>
  <si>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</si>
  <si>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</si>
  <si>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</si>
  <si>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</si>
  <si>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</si>
  <si>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</si>
  <si>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</si>
  <si>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</si>
  <si>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</si>
  <si>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</si>
  <si>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</si>
  <si>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</si>
  <si>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</si>
  <si>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</si>
  <si>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</si>
  <si>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</si>
  <si>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</si>
  <si>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</si>
  <si>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</si>
  <si>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</si>
  <si>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</si>
  <si>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</si>
  <si>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</si>
  <si>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</si>
  <si>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</si>
  <si>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</si>
  <si>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</si>
  <si>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</si>
  <si>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</si>
  <si>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</si>
  <si>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</si>
  <si>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</si>
  <si>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</si>
  <si>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</si>
  <si>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</si>
  <si>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</si>
  <si>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</si>
  <si>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</si>
  <si>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</si>
  <si>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</si>
  <si>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</si>
  <si>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</si>
  <si>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</si>
  <si>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</si>
  <si>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</si>
  <si>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</si>
  <si>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</si>
  <si>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</si>
  <si>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</si>
  <si>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</si>
  <si>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</si>
  <si>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</si>
  <si>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</si>
  <si>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</si>
  <si>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</si>
  <si>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</si>
  <si>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</si>
  <si>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</si>
  <si>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</si>
  <si>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</si>
  <si>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</si>
  <si>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</si>
  <si>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</si>
  <si>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</si>
  <si>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</si>
  <si>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</si>
  <si>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</si>
  <si>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</si>
  <si>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</si>
  <si>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</si>
  <si>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</si>
  <si>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</si>
  <si>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</si>
  <si>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</si>
  <si>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</si>
  <si>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</si>
  <si>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</si>
  <si>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</si>
  <si>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</si>
  <si>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</si>
  <si>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</si>
  <si>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</si>
  <si>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</si>
  <si>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</si>
  <si>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</si>
  <si>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</si>
  <si>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</si>
  <si>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</si>
  <si>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</si>
  <si>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</si>
  <si>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</si>
  <si>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</si>
  <si>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</si>
  <si>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</si>
  <si>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</si>
  <si>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</si>
  <si>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</si>
  <si>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</si>
  <si>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</si>
  <si>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</si>
  <si>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</si>
  <si>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</si>
  <si>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</si>
  <si>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</si>
  <si>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</si>
  <si>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</si>
  <si>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</si>
  <si>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</si>
  <si>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</si>
  <si>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</si>
  <si>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</si>
  <si>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</si>
  <si>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</si>
  <si>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</si>
  <si>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</si>
  <si>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</si>
  <si>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</si>
  <si>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</si>
  <si>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</si>
  <si>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</si>
  <si>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</si>
  <si>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</si>
  <si>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</si>
  <si>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秋田県湯沢市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</si>
  <si>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</si>
  <si>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</si>
  <si>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</si>
  <si>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</si>
  <si>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</si>
  <si>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</si>
  <si>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</si>
  <si>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</si>
  <si>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</si>
  <si>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</si>
  <si>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</si>
  <si>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</si>
  <si>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</si>
  <si>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</si>
  <si>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</si>
  <si>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</si>
  <si>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</si>
  <si>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</si>
  <si>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</si>
  <si>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</si>
  <si>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</si>
  <si>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</si>
  <si>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</si>
  <si>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</si>
  <si>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</si>
  <si>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</si>
  <si>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</si>
  <si>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</si>
  <si>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</si>
  <si>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</si>
  <si>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</si>
  <si>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</si>
  <si>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</si>
  <si>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</si>
  <si>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</si>
  <si>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</si>
  <si>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</si>
  <si>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</si>
  <si>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</si>
  <si>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</si>
  <si>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</si>
  <si>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</si>
  <si>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</si>
  <si>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</si>
  <si>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</si>
  <si>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</si>
  <si>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</si>
  <si>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</si>
  <si>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</si>
  <si>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</si>
  <si>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</si>
  <si>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</si>
  <si>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</si>
  <si>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</si>
  <si>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</si>
  <si>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</si>
  <si>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</si>
  <si>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</si>
  <si>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</si>
  <si>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</si>
  <si>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</si>
  <si>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</si>
  <si>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</si>
  <si>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</si>
  <si>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</si>
  <si>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</si>
  <si>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</si>
  <si>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</si>
  <si>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</si>
  <si>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</si>
  <si>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</si>
  <si>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</si>
  <si>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</si>
  <si>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</si>
  <si>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</si>
  <si>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</si>
  <si>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</si>
  <si>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</si>
  <si>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</si>
  <si>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</si>
  <si>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</si>
  <si>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</si>
  <si>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</si>
  <si>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</si>
  <si>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</si>
  <si>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</si>
  <si>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</si>
  <si>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</si>
  <si>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</si>
  <si>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</si>
  <si>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</si>
  <si>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</si>
  <si>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</si>
  <si>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</si>
  <si>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</si>
  <si>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</si>
  <si>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</si>
  <si>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</si>
  <si>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</si>
  <si>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</si>
  <si>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</si>
  <si>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</si>
  <si>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</si>
  <si>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</si>
  <si>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</si>
  <si>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</si>
  <si>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</si>
  <si>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</si>
  <si>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</si>
  <si>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</si>
  <si>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</si>
  <si>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</si>
  <si>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</si>
  <si>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</si>
  <si>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</si>
  <si>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</si>
  <si>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</si>
  <si>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</si>
  <si>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</si>
  <si>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</si>
  <si>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</si>
  <si>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</si>
  <si>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</si>
  <si>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</si>
  <si>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</si>
  <si>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</si>
  <si>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</si>
  <si>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</si>
  <si>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</si>
  <si>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</si>
  <si>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</si>
  <si>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</si>
  <si>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</si>
  <si>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</si>
  <si>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</si>
  <si>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</si>
  <si>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</si>
  <si>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</si>
  <si>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</si>
  <si>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</si>
  <si>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</si>
  <si>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</si>
  <si>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</si>
  <si>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</si>
  <si>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</si>
  <si>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</si>
  <si>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</si>
  <si>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</si>
  <si>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</si>
  <si>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</si>
  <si>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</si>
  <si>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</si>
  <si>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</si>
  <si>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</si>
  <si>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</si>
  <si>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</si>
  <si>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</si>
  <si>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</si>
  <si>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</si>
  <si>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</si>
  <si>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</si>
  <si>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</si>
  <si>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</si>
  <si>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</si>
  <si>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</si>
  <si>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</si>
  <si>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</si>
  <si>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</si>
  <si>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</si>
  <si>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</si>
  <si>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</si>
  <si>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</si>
  <si>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</si>
  <si>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</si>
  <si>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</si>
  <si>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</si>
  <si>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</si>
  <si>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</si>
  <si>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</si>
  <si>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</si>
  <si>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</si>
  <si>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養護老人ホーム愛宕荘特別会計</t>
  </si>
  <si>
    <t>下水道特別会計</t>
  </si>
  <si>
    <t>介護サービス特別会計</t>
  </si>
  <si>
    <t>後期高齢者医療特別会計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</si>
  <si>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</si>
  <si>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</si>
  <si>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</si>
  <si>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</si>
  <si>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</si>
  <si>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</si>
  <si>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</si>
  <si>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</si>
  <si>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</si>
  <si>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</si>
  <si>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</si>
  <si>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</si>
  <si>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</si>
  <si>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</si>
  <si>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</si>
  <si>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2">
      <t>アキタ</t>
    </rPh>
    <rPh sb="2" eb="3">
      <t>ケン</t>
    </rPh>
    <rPh sb="3" eb="6">
      <t>シチョウソン</t>
    </rPh>
    <rPh sb="6" eb="8">
      <t>カイカン</t>
    </rPh>
    <rPh sb="8" eb="10">
      <t>カンリ</t>
    </rPh>
    <rPh sb="10" eb="12">
      <t>クミアイ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</si>
  <si>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</si>
  <si>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</si>
  <si>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秋の宮山荘</t>
    <rPh sb="0" eb="1">
      <t>アキ</t>
    </rPh>
    <rPh sb="2" eb="3">
      <t>ミヤ</t>
    </rPh>
    <rPh sb="3" eb="5">
      <t>サンソウ</t>
    </rPh>
    <phoneticPr fontId="2"/>
  </si>
  <si>
    <t>小町の郷</t>
    <rPh sb="0" eb="2">
      <t>コマチ</t>
    </rPh>
    <rPh sb="3" eb="4">
      <t>サト</t>
    </rPh>
    <phoneticPr fontId="2"/>
  </si>
  <si>
    <t>皆瀬村活性化センター</t>
    <rPh sb="0" eb="3">
      <t>ミナセムラ</t>
    </rPh>
    <rPh sb="3" eb="6">
      <t>カッセイカ</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</si>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</sst>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93980</c:v>
                </c:pt>
                <c:pt idx="1">
                  <c:v>68893</c:v>
                </c:pt>
                <c:pt idx="2">
                  <c:v>65370</c:v>
                </c:pt>
                <c:pt idx="3">
                  <c:v>145955</c:v>
                </c:pt>
                <c:pt idx="4">
                  <c:v>116466</c:v>
                </c:pt>
              </c:numCache>
            </c:numRef>
          </c:val>
          <c:smooth val="0"/>
        </c:ser>
        <c:dLbls>
          <c:showLegendKey val="0"/>
          <c:showVal val="0"/>
          <c:showCatName val="0"/>
          <c:showSerName val="0"/>
          <c:showPercent val="0"/>
          <c:showBubbleSize val="0"/>
        </c:dLbls>
        <c:marker val="1"/>
        <c:smooth val="0"/>
        <c:axId val="112679936"/>
        <c:axId val="112690304"/>
      </c:lineChart>
      <c:catAx>
        <c:axId val="112679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90304"/>
        <c:crosses val="autoZero"/>
        <c:auto val="1"/>
        <c:lblAlgn val="ctr"/>
        <c:lblOffset val="100"/>
        <c:tickLblSkip val="1"/>
        <c:tickMarkSkip val="1"/>
        <c:noMultiLvlLbl val="0"/>
      </c:catAx>
      <c:valAx>
        <c:axId val="1126903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79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3.45</c:v>
                </c:pt>
                <c:pt idx="1">
                  <c:v>3.08</c:v>
                </c:pt>
                <c:pt idx="2">
                  <c:v>2.94</c:v>
                </c:pt>
                <c:pt idx="3">
                  <c:v>2.33</c:v>
                </c:pt>
                <c:pt idx="4">
                  <c:v>3.85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16.93</c:v>
                </c:pt>
                <c:pt idx="1">
                  <c:v>20.45</c:v>
                </c:pt>
                <c:pt idx="2">
                  <c:v>21.84</c:v>
                </c:pt>
                <c:pt idx="3">
                  <c:v>23.19</c:v>
                </c:pt>
                <c:pt idx="4">
                  <c:v>24.85</c:v>
                </c:pt>
              </c:numCache>
            </c:numRef>
          </c:val>
        </c:ser>
        <c:dLbls>
          <c:showLegendKey val="0"/>
          <c:showVal val="0"/>
          <c:showCatName val="0"/>
          <c:showSerName val="0"/>
          <c:showPercent val="0"/>
          <c:showBubbleSize val="0"/>
        </c:dLbls>
        <c:gapWidth val="250"/>
        <c:overlap val="100"/>
        <c:axId val="113220608"/>
        <c:axId val="11322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5.3</c:v>
                </c:pt>
                <c:pt idx="1">
                  <c:v>3.05</c:v>
                </c:pt>
                <c:pt idx="2">
                  <c:v>1.5</c:v>
                </c:pt>
                <c:pt idx="3">
                  <c:v>0.97</c:v>
                </c:pt>
                <c:pt idx="4">
                  <c:v>2.67</c:v>
                </c:pt>
              </c:numCache>
            </c:numRef>
          </c:val>
          <c:smooth val="0"/>
        </c:ser>
        <c:dLbls>
          <c:showLegendKey val="0"/>
          <c:showVal val="0"/>
          <c:showCatName val="0"/>
          <c:showSerName val="0"/>
          <c:showPercent val="0"/>
          <c:showBubbleSize val="0"/>
        </c:dLbls>
        <c:marker val="1"/>
        <c:smooth val="0"/>
        <c:axId val="113220608"/>
        <c:axId val="113222784"/>
      </c:lineChart>
      <c:catAx>
        <c:axId val="1132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222784"/>
        <c:crosses val="autoZero"/>
        <c:auto val="1"/>
        <c:lblAlgn val="ctr"/>
        <c:lblOffset val="100"/>
        <c:tickLblSkip val="1"/>
        <c:tickMarkSkip val="1"/>
        <c:noMultiLvlLbl val="0"/>
      </c:catAx>
      <c:valAx>
        <c:axId val="11322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2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0.17</c:v>
                </c:pt>
                <c:pt idx="2">
                  <c:v>#N/A</c:v>
                </c:pt>
                <c:pt idx="3">
                  <c:v>0.03</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0.09</c:v>
                </c:pt>
                <c:pt idx="4">
                  <c:v>#N/A</c:v>
                </c:pt>
                <c:pt idx="5">
                  <c:v>0.02</c:v>
                </c:pt>
                <c:pt idx="6">
                  <c:v>#N/A</c:v>
                </c:pt>
                <c:pt idx="7">
                  <c:v>0</c:v>
                </c:pt>
                <c:pt idx="8">
                  <c:v>#N/A</c:v>
                </c:pt>
                <c:pt idx="9">
                  <c:v>0.02</c:v>
                </c:pt>
              </c:numCache>
            </c:numRef>
          </c:val>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0.14000000000000001</c:v>
                </c:pt>
                <c:pt idx="4">
                  <c:v>#N/A</c:v>
                </c:pt>
                <c:pt idx="5">
                  <c:v>0.05</c:v>
                </c:pt>
                <c:pt idx="6">
                  <c:v>#N/A</c:v>
                </c:pt>
                <c:pt idx="7">
                  <c:v>0.02</c:v>
                </c:pt>
                <c:pt idx="8">
                  <c:v>#N/A</c:v>
                </c:pt>
                <c:pt idx="9">
                  <c:v>0.04</c:v>
                </c:pt>
              </c:numCache>
            </c:numRef>
          </c:val>
        </c:ser>
        <c:ser>
          <c:idx val="5"/>
          <c:order val="5"/>
          <c:tx>
            <c:strRef>
              <c:f>データシート!$A$32</c:f>
              <c:strCache>
                <c:ptCount val="1"/>
                <c:pt idx="0">
                  <c:v>養護老人ホーム愛宕荘特別会計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0.37</c:v>
                </c:pt>
                <c:pt idx="2">
                  <c:v>#N/A</c:v>
                </c:pt>
                <c:pt idx="3">
                  <c:v>0.46</c:v>
                </c:pt>
                <c:pt idx="4">
                  <c:v>#N/A</c:v>
                </c:pt>
                <c:pt idx="5">
                  <c:v>0.46</c:v>
                </c:pt>
                <c:pt idx="6">
                  <c:v>#N/A</c:v>
                </c:pt>
                <c:pt idx="7">
                  <c:v>0.33</c:v>
                </c:pt>
                <c:pt idx="8">
                  <c:v>#N/A</c:v>
                </c:pt>
                <c:pt idx="9">
                  <c:v>0.28000000000000003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2.31</c:v>
                </c:pt>
                <c:pt idx="2">
                  <c:v>#N/A</c:v>
                </c:pt>
                <c:pt idx="3">
                  <c:v>2.54</c:v>
                </c:pt>
                <c:pt idx="4">
                  <c:v>#N/A</c:v>
                </c:pt>
                <c:pt idx="5">
                  <c:v>1.44</c:v>
                </c:pt>
                <c:pt idx="6">
                  <c:v>#N/A</c:v>
                </c:pt>
                <c:pt idx="7">
                  <c:v>1.48</c:v>
                </c:pt>
                <c:pt idx="8">
                  <c:v>#N/A</c:v>
                </c:pt>
                <c:pt idx="9">
                  <c:v>1.98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3.25</c:v>
                </c:pt>
                <c:pt idx="2">
                  <c:v>#N/A</c:v>
                </c:pt>
                <c:pt idx="3">
                  <c:v>3.01</c:v>
                </c:pt>
                <c:pt idx="4">
                  <c:v>#N/A</c:v>
                </c:pt>
                <c:pt idx="5">
                  <c:v>2.91</c:v>
                </c:pt>
                <c:pt idx="6">
                  <c:v>#N/A</c:v>
                </c:pt>
                <c:pt idx="7">
                  <c:v>2.31</c:v>
                </c:pt>
                <c:pt idx="8">
                  <c:v>#N/A</c:v>
                </c:pt>
                <c:pt idx="9">
                  <c:v>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4.26</c:v>
                </c:pt>
                <c:pt idx="2">
                  <c:v>#N/A</c:v>
                </c:pt>
                <c:pt idx="3">
                  <c:v>4.42</c:v>
                </c:pt>
                <c:pt idx="4">
                  <c:v>#N/A</c:v>
                </c:pt>
                <c:pt idx="5">
                  <c:v>4.62</c:v>
                </c:pt>
                <c:pt idx="6">
                  <c:v>#N/A</c:v>
                </c:pt>
                <c:pt idx="7">
                  <c:v>4.29</c:v>
                </c:pt>
                <c:pt idx="8">
                  <c:v>#N/A</c:v>
                </c:pt>
                <c:pt idx="9">
                  <c:v>3.92</c:v>
                </c:pt>
              </c:numCache>
            </c:numRef>
          </c:val>
        </c:ser>
        <c:dLbls>
          <c:showLegendKey val="0"/>
          <c:showVal val="0"/>
          <c:showCatName val="0"/>
          <c:showSerName val="0"/>
          <c:showPercent val="0"/>
          <c:showBubbleSize val="0"/>
        </c:dLbls>
        <c:gapWidth val="150"/>
        <c:overlap val="100"/>
        <c:axId val="113403392"/>
        <c:axId val="113404928"/>
      </c:barChart>
      <c:catAx>
        <c:axId val="11340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404928"/>
        <c:crosses val="autoZero"/>
        <c:auto val="1"/>
        <c:lblAlgn val="ctr"/>
        <c:lblOffset val="100"/>
        <c:tickLblSkip val="1"/>
        <c:tickMarkSkip val="1"/>
        <c:noMultiLvlLbl val="0"/>
      </c:catAx>
      <c:valAx>
        <c:axId val="11340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03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2821</c:v>
                </c:pt>
                <c:pt idx="5">
                  <c:v>2884</c:v>
                </c:pt>
                <c:pt idx="8">
                  <c:v>2894</c:v>
                </c:pt>
                <c:pt idx="11">
                  <c:v>2981</c:v>
                </c:pt>
                <c:pt idx="14">
                  <c:v>3101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172</c:v>
                </c:pt>
                <c:pt idx="3">
                  <c:v>172</c:v>
                </c:pt>
                <c:pt idx="6">
                  <c:v>168</c:v>
                </c:pt>
                <c:pt idx="9">
                  <c:v>130</c:v>
                </c:pt>
                <c:pt idx="12">
                  <c:v>86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529</c:v>
                </c:pt>
                <c:pt idx="3">
                  <c:v>373</c:v>
                </c:pt>
                <c:pt idx="6">
                  <c:v>265</c:v>
                </c:pt>
                <c:pt idx="9">
                  <c:v>278</c:v>
                </c:pt>
                <c:pt idx="12">
                  <c:v>277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977</c:v>
                </c:pt>
                <c:pt idx="3">
                  <c:v>1060</c:v>
                </c:pt>
                <c:pt idx="6">
                  <c:v>1061</c:v>
                </c:pt>
                <c:pt idx="9">
                  <c:v>1102</c:v>
                </c:pt>
                <c:pt idx="12">
                  <c:v>1095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3410</c:v>
                </c:pt>
                <c:pt idx="3">
                  <c:v>3325</c:v>
                </c:pt>
                <c:pt idx="6">
                  <c:v>3264</c:v>
                </c:pt>
                <c:pt idx="9">
                  <c:v>3244</c:v>
                </c:pt>
                <c:pt idx="12">
                  <c:v>3270</c:v>
                </c:pt>
              </c:numCache>
            </c:numRef>
          </c:val>
        </c:ser>
        <c:dLbls>
          <c:showLegendKey val="0"/>
          <c:showVal val="0"/>
          <c:showCatName val="0"/>
          <c:showSerName val="0"/>
          <c:showPercent val="0"/>
          <c:showBubbleSize val="0"/>
        </c:dLbls>
        <c:gapWidth val="100"/>
        <c:overlap val="100"/>
        <c:axId val="112173824"/>
        <c:axId val="11217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2267</c:v>
                </c:pt>
                <c:pt idx="2">
                  <c:v>#N/A</c:v>
                </c:pt>
                <c:pt idx="3">
                  <c:v>#N/A</c:v>
                </c:pt>
                <c:pt idx="4">
                  <c:v>2046</c:v>
                </c:pt>
                <c:pt idx="5">
                  <c:v>#N/A</c:v>
                </c:pt>
                <c:pt idx="6">
                  <c:v>#N/A</c:v>
                </c:pt>
                <c:pt idx="7">
                  <c:v>1864</c:v>
                </c:pt>
                <c:pt idx="8">
                  <c:v>#N/A</c:v>
                </c:pt>
                <c:pt idx="9">
                  <c:v>#N/A</c:v>
                </c:pt>
                <c:pt idx="10">
                  <c:v>1773</c:v>
                </c:pt>
                <c:pt idx="11">
                  <c:v>#N/A</c:v>
                </c:pt>
                <c:pt idx="12">
                  <c:v>#N/A</c:v>
                </c:pt>
                <c:pt idx="13">
                  <c:v>1627</c:v>
                </c:pt>
                <c:pt idx="14">
                  <c:v>#N/A</c:v>
                </c:pt>
              </c:numCache>
            </c:numRef>
          </c:val>
          <c:smooth val="0"/>
        </c:ser>
        <c:dLbls>
          <c:showLegendKey val="0"/>
          <c:showVal val="0"/>
          <c:showCatName val="0"/>
          <c:showSerName val="0"/>
          <c:showPercent val="0"/>
          <c:showBubbleSize val="0"/>
        </c:dLbls>
        <c:marker val="1"/>
        <c:smooth val="0"/>
        <c:axId val="112173824"/>
        <c:axId val="112175744"/>
      </c:lineChart>
      <c:catAx>
        <c:axId val="1121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75744"/>
        <c:crosses val="autoZero"/>
        <c:auto val="1"/>
        <c:lblAlgn val="ctr"/>
        <c:lblOffset val="100"/>
        <c:tickLblSkip val="1"/>
        <c:tickMarkSkip val="1"/>
        <c:noMultiLvlLbl val="0"/>
      </c:catAx>
      <c:valAx>
        <c:axId val="11217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7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30453</c:v>
                </c:pt>
                <c:pt idx="5">
                  <c:v>30415</c:v>
                </c:pt>
                <c:pt idx="8">
                  <c:v>30538</c:v>
                </c:pt>
                <c:pt idx="11">
                  <c:v>32496</c:v>
                </c:pt>
                <c:pt idx="14">
                  <c:v>32495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977</c:v>
                </c:pt>
                <c:pt idx="5">
                  <c:v>843</c:v>
                </c:pt>
                <c:pt idx="8">
                  <c:v>705</c:v>
                </c:pt>
                <c:pt idx="11">
                  <c:v>580</c:v>
                </c:pt>
                <c:pt idx="14">
                  <c:v>745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5113</c:v>
                </c:pt>
                <c:pt idx="5">
                  <c:v>5762</c:v>
                </c:pt>
                <c:pt idx="8">
                  <c:v>6205</c:v>
                </c:pt>
                <c:pt idx="11">
                  <c:v>6409</c:v>
                </c:pt>
                <c:pt idx="14">
                  <c:v>6476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137</c:v>
                </c:pt>
                <c:pt idx="3">
                  <c:v>75</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4030</c:v>
                </c:pt>
                <c:pt idx="3">
                  <c:v>3842</c:v>
                </c:pt>
                <c:pt idx="6">
                  <c:v>3841</c:v>
                </c:pt>
                <c:pt idx="9">
                  <c:v>3583</c:v>
                </c:pt>
                <c:pt idx="12">
                  <c:v>3202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2637</c:v>
                </c:pt>
                <c:pt idx="3">
                  <c:v>2323</c:v>
                </c:pt>
                <c:pt idx="6">
                  <c:v>2117</c:v>
                </c:pt>
                <c:pt idx="9">
                  <c:v>1957</c:v>
                </c:pt>
                <c:pt idx="12">
                  <c:v>1795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16177</c:v>
                </c:pt>
                <c:pt idx="3">
                  <c:v>16611</c:v>
                </c:pt>
                <c:pt idx="6">
                  <c:v>15546</c:v>
                </c:pt>
                <c:pt idx="9">
                  <c:v>15144</c:v>
                </c:pt>
                <c:pt idx="12">
                  <c:v>14942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1619</c:v>
                </c:pt>
                <c:pt idx="3">
                  <c:v>1515</c:v>
                </c:pt>
                <c:pt idx="6">
                  <c:v>773</c:v>
                </c:pt>
                <c:pt idx="9">
                  <c:v>693</c:v>
                </c:pt>
                <c:pt idx="12">
                  <c:v>562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30066</c:v>
                </c:pt>
                <c:pt idx="3">
                  <c:v>29628</c:v>
                </c:pt>
                <c:pt idx="6">
                  <c:v>29394</c:v>
                </c:pt>
                <c:pt idx="9">
                  <c:v>31596</c:v>
                </c:pt>
                <c:pt idx="12">
                  <c:v>33218</c:v>
                </c:pt>
              </c:numCache>
            </c:numRef>
          </c:val>
        </c:ser>
        <c:dLbls>
          <c:showLegendKey val="0"/>
          <c:showVal val="0"/>
          <c:showCatName val="0"/>
          <c:showSerName val="0"/>
          <c:showPercent val="0"/>
          <c:showBubbleSize val="0"/>
        </c:dLbls>
        <c:gapWidth val="100"/>
        <c:overlap val="100"/>
        <c:axId val="112393600"/>
        <c:axId val="10342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18123</c:v>
                </c:pt>
                <c:pt idx="2">
                  <c:v>#N/A</c:v>
                </c:pt>
                <c:pt idx="3">
                  <c:v>#N/A</c:v>
                </c:pt>
                <c:pt idx="4">
                  <c:v>16973</c:v>
                </c:pt>
                <c:pt idx="5">
                  <c:v>#N/A</c:v>
                </c:pt>
                <c:pt idx="6">
                  <c:v>#N/A</c:v>
                </c:pt>
                <c:pt idx="7">
                  <c:v>14222</c:v>
                </c:pt>
                <c:pt idx="8">
                  <c:v>#N/A</c:v>
                </c:pt>
                <c:pt idx="9">
                  <c:v>#N/A</c:v>
                </c:pt>
                <c:pt idx="10">
                  <c:v>13488</c:v>
                </c:pt>
                <c:pt idx="11">
                  <c:v>#N/A</c:v>
                </c:pt>
                <c:pt idx="12">
                  <c:v>#N/A</c:v>
                </c:pt>
                <c:pt idx="13">
                  <c:v>14002</c:v>
                </c:pt>
                <c:pt idx="14">
                  <c:v>#N/A</c:v>
                </c:pt>
              </c:numCache>
            </c:numRef>
          </c:val>
          <c:smooth val="0"/>
        </c:ser>
        <c:dLbls>
          <c:showLegendKey val="0"/>
          <c:showVal val="0"/>
          <c:showCatName val="0"/>
          <c:showSerName val="0"/>
          <c:showPercent val="0"/>
          <c:showBubbleSize val="0"/>
        </c:dLbls>
        <c:marker val="1"/>
        <c:smooth val="0"/>
        <c:axId val="112393600"/>
        <c:axId val="103425152"/>
      </c:lineChart>
      <c:catAx>
        <c:axId val="11239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425152"/>
        <c:crosses val="autoZero"/>
        <c:auto val="1"/>
        <c:lblAlgn val="ctr"/>
        <c:lblOffset val="100"/>
        <c:tickLblSkip val="1"/>
        <c:tickMarkSkip val="1"/>
        <c:noMultiLvlLbl val="0"/>
      </c:catAx>
      <c:valAx>
        <c:axId val="10342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9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48,956
48,804
790.91
31,186,801
30,349,203
657,804
17,064,170
33,217,546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99.7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法人市民税の増額により市民税は微増したが、固定資産税、市町村たばこ税、入湯税が減額となり、総じて地方税（市税）が減少した。人口減少や全国平均を上回る高齢化率（平成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年度末</a:t>
          </a:r>
          <a:r>
            <a:rPr lang="en-US" altLang="ja-JP" sz="1100" b="0" i="0" baseline="0">
              <a:solidFill>
                <a:sysClr val="windowText" lastClr="000000"/>
              </a:solidFill>
              <a:effectLst/>
              <a:latin typeface="+mn-lt"/>
              <a:ea typeface="+mn-ea"/>
              <a:cs typeface="+mn-cs"/>
            </a:rPr>
            <a:t>34.5</a:t>
          </a:r>
          <a:r>
            <a:rPr lang="ja-JP" altLang="en-US" sz="1100" b="0" i="0" baseline="0">
              <a:solidFill>
                <a:sysClr val="windowText" lastClr="000000"/>
              </a:solidFill>
              <a:effectLst/>
              <a:latin typeface="+mn-lt"/>
              <a:ea typeface="+mn-ea"/>
              <a:cs typeface="+mn-cs"/>
            </a:rPr>
            <a:t>％）も影響し、依然として財政基盤が弱く、類似団体平均を大きく下回っている。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今後は、湯沢市総合振興計画に基づき活力あるまちづくりを展開しつつ、湯沢市行財政改革大綱に基づく行政の効率化に努め、財政基盤の強化を図る。</a:t>
          </a:r>
          <a:endParaRPr lang="en-US" altLang="ja-JP" sz="1100" b="0" i="0" baseline="0">
            <a:solidFill>
              <a:sysClr val="windowText" lastClr="000000"/>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87489</xdr:rowOff>
    </xdr:from>
    <xdr:to>
      <xdr:col>7</xdr:col>
      <xdr:colOff>152400</xdr:colOff>
      <xdr:row>45</xdr:row>
      <xdr:rowOff>87489</xdr:rowOff>
    </xdr:to>
    <xdr:cxnSp macro="">
      <xdr:nvCxnSpPr>
        <xdr:cNvPr id="67" name="直線コネクタ 66"/>
        <xdr:cNvCxnSpPr/>
      </xdr:nvCxnSpPr>
      <xdr:spPr>
        <a:xfrm>
          <a:off x="4114800" y="78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87489</xdr:rowOff>
    </xdr:to>
    <xdr:cxnSp macro="">
      <xdr:nvCxnSpPr>
        <xdr:cNvPr id="70" name="直線コネクタ 69"/>
        <xdr:cNvCxnSpPr/>
      </xdr:nvCxnSpPr>
      <xdr:spPr>
        <a:xfrm>
          <a:off x="3225800" y="77893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60678</xdr:rowOff>
    </xdr:from>
    <xdr:to>
      <xdr:col>4</xdr:col>
      <xdr:colOff>482600</xdr:colOff>
      <xdr:row>45</xdr:row>
      <xdr:rowOff>74083</xdr:rowOff>
    </xdr:to>
    <xdr:cxnSp macro="">
      <xdr:nvCxnSpPr>
        <xdr:cNvPr id="73" name="直線コネクタ 72"/>
        <xdr:cNvCxnSpPr/>
      </xdr:nvCxnSpPr>
      <xdr:spPr>
        <a:xfrm>
          <a:off x="2336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60678</xdr:rowOff>
    </xdr:to>
    <xdr:cxnSp macro="">
      <xdr:nvCxnSpPr>
        <xdr:cNvPr id="76" name="直線コネクタ 75"/>
        <xdr:cNvCxnSpPr/>
      </xdr:nvCxnSpPr>
      <xdr:spPr>
        <a:xfrm>
          <a:off x="1447800" y="77491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36689</xdr:rowOff>
    </xdr:from>
    <xdr:to>
      <xdr:col>7</xdr:col>
      <xdr:colOff>203200</xdr:colOff>
      <xdr:row>45</xdr:row>
      <xdr:rowOff>138289</xdr:rowOff>
    </xdr:to>
    <xdr:sp macro="" textlink="">
      <xdr:nvSpPr>
        <xdr:cNvPr id="86" name="円/楕円 85"/>
        <xdr:cNvSpPr/>
      </xdr:nvSpPr>
      <xdr:spPr>
        <a:xfrm>
          <a:off x="49022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104016</xdr:rowOff>
    </xdr:from>
    <xdr:ext cx="762000" cy="259045"/>
    <xdr:sp macro="" textlink="">
      <xdr:nvSpPr>
        <xdr:cNvPr id="87" name="財政力該当値テキスト"/>
        <xdr:cNvSpPr txBox="1"/>
      </xdr:nvSpPr>
      <xdr:spPr>
        <a:xfrm>
          <a:off x="5041900" y="76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36689</xdr:rowOff>
    </xdr:from>
    <xdr:to>
      <xdr:col>6</xdr:col>
      <xdr:colOff>50800</xdr:colOff>
      <xdr:row>45</xdr:row>
      <xdr:rowOff>138289</xdr:rowOff>
    </xdr:to>
    <xdr:sp macro="" textlink="">
      <xdr:nvSpPr>
        <xdr:cNvPr id="88" name="円/楕円 87"/>
        <xdr:cNvSpPr/>
      </xdr:nvSpPr>
      <xdr:spPr>
        <a:xfrm>
          <a:off x="4064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123066</xdr:rowOff>
    </xdr:from>
    <xdr:ext cx="736600" cy="259045"/>
    <xdr:sp macro="" textlink="">
      <xdr:nvSpPr>
        <xdr:cNvPr id="89" name="テキスト ボックス 88"/>
        <xdr:cNvSpPr txBox="1"/>
      </xdr:nvSpPr>
      <xdr:spPr>
        <a:xfrm>
          <a:off x="3733800" y="783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90" name="円/楕円 89"/>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1" name="テキスト ボックス 90"/>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9878</xdr:rowOff>
    </xdr:from>
    <xdr:to>
      <xdr:col>3</xdr:col>
      <xdr:colOff>330200</xdr:colOff>
      <xdr:row>45</xdr:row>
      <xdr:rowOff>111478</xdr:rowOff>
    </xdr:to>
    <xdr:sp macro="" textlink="">
      <xdr:nvSpPr>
        <xdr:cNvPr id="92" name="円/楕円 91"/>
        <xdr:cNvSpPr/>
      </xdr:nvSpPr>
      <xdr:spPr>
        <a:xfrm>
          <a:off x="2286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96255</xdr:rowOff>
    </xdr:from>
    <xdr:ext cx="762000" cy="259045"/>
    <xdr:sp macro="" textlink="">
      <xdr:nvSpPr>
        <xdr:cNvPr id="93" name="テキスト ボックス 92"/>
        <xdr:cNvSpPr txBox="1"/>
      </xdr:nvSpPr>
      <xdr:spPr>
        <a:xfrm>
          <a:off x="1955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4" name="円/楕円 93"/>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5" name="テキスト ボックス 94"/>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扶助費</a:t>
          </a:r>
          <a:r>
            <a:rPr lang="ja-JP" altLang="ja-JP" sz="1100" b="0" i="0" baseline="0">
              <a:solidFill>
                <a:sysClr val="windowText" lastClr="000000"/>
              </a:solidFill>
              <a:effectLst/>
              <a:latin typeface="+mn-lt"/>
              <a:ea typeface="+mn-ea"/>
              <a:cs typeface="+mn-cs"/>
            </a:rPr>
            <a:t>は前年比で減少したものの、</a:t>
          </a:r>
          <a:r>
            <a:rPr lang="ja-JP" altLang="en-US" sz="1100" b="0" i="0" baseline="0">
              <a:solidFill>
                <a:sysClr val="windowText" lastClr="000000"/>
              </a:solidFill>
              <a:effectLst/>
              <a:latin typeface="+mn-lt"/>
              <a:ea typeface="+mn-ea"/>
              <a:cs typeface="+mn-cs"/>
            </a:rPr>
            <a:t>大型事業に伴う公債費や補助費等</a:t>
          </a:r>
          <a:r>
            <a:rPr lang="ja-JP" altLang="ja-JP" sz="1100" b="0" i="0" baseline="0">
              <a:solidFill>
                <a:sysClr val="windowText" lastClr="000000"/>
              </a:solidFill>
              <a:effectLst/>
              <a:latin typeface="+mn-lt"/>
              <a:ea typeface="+mn-ea"/>
              <a:cs typeface="+mn-cs"/>
            </a:rPr>
            <a:t>の増加より、</a:t>
          </a:r>
          <a:r>
            <a:rPr lang="ja-JP" altLang="en-US" sz="1100" b="0" i="0" baseline="0">
              <a:solidFill>
                <a:sysClr val="windowText" lastClr="000000"/>
              </a:solidFill>
              <a:effectLst/>
              <a:latin typeface="+mn-lt"/>
              <a:ea typeface="+mn-ea"/>
              <a:cs typeface="+mn-cs"/>
            </a:rPr>
            <a:t>総体</a:t>
          </a:r>
          <a:r>
            <a:rPr lang="ja-JP" altLang="ja-JP" sz="1100" b="0" i="0" baseline="0">
              <a:solidFill>
                <a:sysClr val="windowText" lastClr="000000"/>
              </a:solidFill>
              <a:effectLst/>
              <a:latin typeface="+mn-lt"/>
              <a:ea typeface="+mn-ea"/>
              <a:cs typeface="+mn-cs"/>
            </a:rPr>
            <a:t>で類似団体平均を上回っている。</a:t>
          </a:r>
          <a:endParaRPr lang="ja-JP" altLang="ja-JP" sz="1400">
            <a:solidFill>
              <a:sysClr val="windowText" lastClr="000000"/>
            </a:solidFill>
            <a:effectLst/>
          </a:endParaRPr>
        </a:p>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今後も大型建設事業が継続することから公債費の大幅な抑制は見込めないため、第</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次定員管理計画に掲げた、退職者の</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分の１補充による人件費の削減及び行財政改革への取</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組みを通じて義務的経費の削減に努める。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133604</xdr:rowOff>
    </xdr:from>
    <xdr:to>
      <xdr:col>7</xdr:col>
      <xdr:colOff>152400</xdr:colOff>
      <xdr:row>64</xdr:row>
      <xdr:rowOff>762</xdr:rowOff>
    </xdr:to>
    <xdr:cxnSp macro="">
      <xdr:nvCxnSpPr>
        <xdr:cNvPr id="128" name="直線コネクタ 127"/>
        <xdr:cNvCxnSpPr/>
      </xdr:nvCxnSpPr>
      <xdr:spPr>
        <a:xfrm>
          <a:off x="4114800" y="1093495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133604</xdr:rowOff>
    </xdr:from>
    <xdr:to>
      <xdr:col>6</xdr:col>
      <xdr:colOff>0</xdr:colOff>
      <xdr:row>63</xdr:row>
      <xdr:rowOff>148082</xdr:rowOff>
    </xdr:to>
    <xdr:cxnSp macro="">
      <xdr:nvCxnSpPr>
        <xdr:cNvPr id="131" name="直線コネクタ 130"/>
        <xdr:cNvCxnSpPr/>
      </xdr:nvCxnSpPr>
      <xdr:spPr>
        <a:xfrm flipV="1">
          <a:off x="3225800" y="1093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148082</xdr:rowOff>
    </xdr:from>
    <xdr:to>
      <xdr:col>4</xdr:col>
      <xdr:colOff>482600</xdr:colOff>
      <xdr:row>64</xdr:row>
      <xdr:rowOff>10414</xdr:rowOff>
    </xdr:to>
    <xdr:cxnSp macro="">
      <xdr:nvCxnSpPr>
        <xdr:cNvPr id="134" name="直線コネクタ 133"/>
        <xdr:cNvCxnSpPr/>
      </xdr:nvCxnSpPr>
      <xdr:spPr>
        <a:xfrm flipV="1">
          <a:off x="2336800" y="109494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109474</xdr:rowOff>
    </xdr:from>
    <xdr:to>
      <xdr:col>3</xdr:col>
      <xdr:colOff>279400</xdr:colOff>
      <xdr:row>64</xdr:row>
      <xdr:rowOff>10414</xdr:rowOff>
    </xdr:to>
    <xdr:cxnSp macro="">
      <xdr:nvCxnSpPr>
        <xdr:cNvPr id="137" name="直線コネクタ 136"/>
        <xdr:cNvCxnSpPr/>
      </xdr:nvCxnSpPr>
      <xdr:spPr>
        <a:xfrm>
          <a:off x="1447800" y="109108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1" name="テキスト ボックス 140"/>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47" name="円/楕円 146"/>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93489</xdr:rowOff>
    </xdr:from>
    <xdr:ext cx="762000" cy="259045"/>
    <xdr:sp macro="" textlink="">
      <xdr:nvSpPr>
        <xdr:cNvPr id="148" name="財政構造の弾力性該当値テキスト"/>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82804</xdr:rowOff>
    </xdr:from>
    <xdr:to>
      <xdr:col>6</xdr:col>
      <xdr:colOff>50800</xdr:colOff>
      <xdr:row>64</xdr:row>
      <xdr:rowOff>12954</xdr:rowOff>
    </xdr:to>
    <xdr:sp macro="" textlink="">
      <xdr:nvSpPr>
        <xdr:cNvPr id="149" name="円/楕円 148"/>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50" name="テキスト ボックス 149"/>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1" name="円/楕円 150"/>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2" name="テキスト ボックス 151"/>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131064</xdr:rowOff>
    </xdr:from>
    <xdr:to>
      <xdr:col>3</xdr:col>
      <xdr:colOff>330200</xdr:colOff>
      <xdr:row>64</xdr:row>
      <xdr:rowOff>61214</xdr:rowOff>
    </xdr:to>
    <xdr:sp macro="" textlink="">
      <xdr:nvSpPr>
        <xdr:cNvPr id="153" name="円/楕円 152"/>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45991</xdr:rowOff>
    </xdr:from>
    <xdr:ext cx="762000" cy="259045"/>
    <xdr:sp macro="" textlink="">
      <xdr:nvSpPr>
        <xdr:cNvPr id="154" name="テキスト ボックス 153"/>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5" name="円/楕円 154"/>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145051</xdr:rowOff>
    </xdr:from>
    <xdr:ext cx="762000" cy="259045"/>
    <xdr:sp macro="" textlink="">
      <xdr:nvSpPr>
        <xdr:cNvPr id="156" name="テキスト ボックス 155"/>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[152,003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人件費、物件費及び維持補修費の合計額の人口１人当たりの金額が類似団体平均を上回っているのは、主に人件費が要因となっている。これは、人口千人当たりの職員数が類似団体平均（</a:t>
          </a:r>
          <a:r>
            <a:rPr lang="en-US" altLang="ja-JP" sz="1100" b="0" i="0" baseline="0">
              <a:solidFill>
                <a:sysClr val="windowText" lastClr="000000"/>
              </a:solidFill>
              <a:effectLst/>
              <a:latin typeface="+mn-lt"/>
              <a:ea typeface="+mn-ea"/>
              <a:cs typeface="+mn-cs"/>
            </a:rPr>
            <a:t>7.54</a:t>
          </a:r>
          <a:r>
            <a:rPr lang="ja-JP" altLang="ja-JP" sz="1100" b="0" i="0" baseline="0">
              <a:solidFill>
                <a:sysClr val="windowText" lastClr="000000"/>
              </a:solidFill>
              <a:effectLst/>
              <a:latin typeface="+mn-lt"/>
              <a:ea typeface="+mn-ea"/>
              <a:cs typeface="+mn-cs"/>
            </a:rPr>
            <a:t>人）よりも1.</a:t>
          </a:r>
          <a:r>
            <a:rPr lang="en-US" altLang="ja-JP" sz="1100" b="0" i="0" baseline="0">
              <a:solidFill>
                <a:sysClr val="windowText" lastClr="000000"/>
              </a:solidFill>
              <a:effectLst/>
              <a:latin typeface="+mn-lt"/>
              <a:ea typeface="+mn-ea"/>
              <a:cs typeface="+mn-cs"/>
            </a:rPr>
            <a:t>61</a:t>
          </a:r>
          <a:r>
            <a:rPr lang="ja-JP" altLang="ja-JP" sz="1100" b="0" i="0" baseline="0">
              <a:solidFill>
                <a:sysClr val="windowText" lastClr="000000"/>
              </a:solidFill>
              <a:effectLst/>
              <a:latin typeface="+mn-lt"/>
              <a:ea typeface="+mn-ea"/>
              <a:cs typeface="+mn-cs"/>
            </a:rPr>
            <a:t>人上回っているためである。</a:t>
          </a:r>
          <a:endParaRPr lang="ja-JP" altLang="ja-JP" sz="1400">
            <a:solidFill>
              <a:sysClr val="windowText" lastClr="000000"/>
            </a:solidFill>
            <a:effectLst/>
          </a:endParaRPr>
        </a:p>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今後も第</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次定員管理計画に</a:t>
          </a:r>
          <a:r>
            <a:rPr lang="ja-JP" altLang="en-US" sz="1100" b="0" i="0" baseline="0">
              <a:solidFill>
                <a:sysClr val="windowText" lastClr="000000"/>
              </a:solidFill>
              <a:effectLst/>
              <a:latin typeface="+mn-lt"/>
              <a:ea typeface="+mn-ea"/>
              <a:cs typeface="+mn-cs"/>
            </a:rPr>
            <a:t>基づく</a:t>
          </a:r>
          <a:r>
            <a:rPr lang="ja-JP" altLang="ja-JP" sz="1100" b="0" i="0" baseline="0">
              <a:solidFill>
                <a:sysClr val="windowText" lastClr="000000"/>
              </a:solidFill>
              <a:effectLst/>
              <a:latin typeface="+mn-lt"/>
              <a:ea typeface="+mn-ea"/>
              <a:cs typeface="+mn-cs"/>
            </a:rPr>
            <a:t>退職者の</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分の１補充による職員数の削減等により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人件費の削減を図っていく</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68644</xdr:rowOff>
    </xdr:from>
    <xdr:to>
      <xdr:col>7</xdr:col>
      <xdr:colOff>152400</xdr:colOff>
      <xdr:row>82</xdr:row>
      <xdr:rowOff>73166</xdr:rowOff>
    </xdr:to>
    <xdr:cxnSp macro="">
      <xdr:nvCxnSpPr>
        <xdr:cNvPr id="189" name="直線コネクタ 188"/>
        <xdr:cNvCxnSpPr/>
      </xdr:nvCxnSpPr>
      <xdr:spPr>
        <a:xfrm>
          <a:off x="4114800" y="14127544"/>
          <a:ext cx="8382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128653</xdr:rowOff>
    </xdr:from>
    <xdr:ext cx="762000" cy="259045"/>
    <xdr:sp macro="" textlink="">
      <xdr:nvSpPr>
        <xdr:cNvPr id="190" name="人件費・物件費等の状況平均値テキスト"/>
        <xdr:cNvSpPr txBox="1"/>
      </xdr:nvSpPr>
      <xdr:spPr>
        <a:xfrm>
          <a:off x="5041900" y="1384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49760</xdr:rowOff>
    </xdr:from>
    <xdr:to>
      <xdr:col>6</xdr:col>
      <xdr:colOff>0</xdr:colOff>
      <xdr:row>82</xdr:row>
      <xdr:rowOff>68644</xdr:rowOff>
    </xdr:to>
    <xdr:cxnSp macro="">
      <xdr:nvCxnSpPr>
        <xdr:cNvPr id="192" name="直線コネクタ 191"/>
        <xdr:cNvCxnSpPr/>
      </xdr:nvCxnSpPr>
      <xdr:spPr>
        <a:xfrm>
          <a:off x="3225800" y="14108660"/>
          <a:ext cx="889000" cy="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43381</xdr:rowOff>
    </xdr:from>
    <xdr:ext cx="736600" cy="259045"/>
    <xdr:sp macro="" textlink="">
      <xdr:nvSpPr>
        <xdr:cNvPr id="194" name="テキスト ボックス 193"/>
        <xdr:cNvSpPr txBox="1"/>
      </xdr:nvSpPr>
      <xdr:spPr>
        <a:xfrm>
          <a:off x="3733800" y="13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26157</xdr:rowOff>
    </xdr:from>
    <xdr:to>
      <xdr:col>4</xdr:col>
      <xdr:colOff>482600</xdr:colOff>
      <xdr:row>82</xdr:row>
      <xdr:rowOff>49760</xdr:rowOff>
    </xdr:to>
    <xdr:cxnSp macro="">
      <xdr:nvCxnSpPr>
        <xdr:cNvPr id="195" name="直線コネクタ 194"/>
        <xdr:cNvCxnSpPr/>
      </xdr:nvCxnSpPr>
      <xdr:spPr>
        <a:xfrm>
          <a:off x="2336800" y="1408505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9685</xdr:rowOff>
    </xdr:from>
    <xdr:to>
      <xdr:col>3</xdr:col>
      <xdr:colOff>279400</xdr:colOff>
      <xdr:row>82</xdr:row>
      <xdr:rowOff>26157</xdr:rowOff>
    </xdr:to>
    <xdr:cxnSp macro="">
      <xdr:nvCxnSpPr>
        <xdr:cNvPr id="198" name="直線コネクタ 197"/>
        <xdr:cNvCxnSpPr/>
      </xdr:nvCxnSpPr>
      <xdr:spPr>
        <a:xfrm>
          <a:off x="1447800" y="14068585"/>
          <a:ext cx="8890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21138</xdr:rowOff>
    </xdr:from>
    <xdr:ext cx="762000" cy="259045"/>
    <xdr:sp macro="" textlink="">
      <xdr:nvSpPr>
        <xdr:cNvPr id="202" name="テキスト ボックス 201"/>
        <xdr:cNvSpPr txBox="1"/>
      </xdr:nvSpPr>
      <xdr:spPr>
        <a:xfrm>
          <a:off x="1066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22366</xdr:rowOff>
    </xdr:from>
    <xdr:to>
      <xdr:col>7</xdr:col>
      <xdr:colOff>203200</xdr:colOff>
      <xdr:row>82</xdr:row>
      <xdr:rowOff>123966</xdr:rowOff>
    </xdr:to>
    <xdr:sp macro="" textlink="">
      <xdr:nvSpPr>
        <xdr:cNvPr id="208" name="円/楕円 207"/>
        <xdr:cNvSpPr/>
      </xdr:nvSpPr>
      <xdr:spPr>
        <a:xfrm>
          <a:off x="4902200" y="140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165893</xdr:rowOff>
    </xdr:from>
    <xdr:ext cx="762000" cy="259045"/>
    <xdr:sp macro="" textlink="">
      <xdr:nvSpPr>
        <xdr:cNvPr id="209" name="人件費・物件費等の状況該当値テキスト"/>
        <xdr:cNvSpPr txBox="1"/>
      </xdr:nvSpPr>
      <xdr:spPr>
        <a:xfrm>
          <a:off x="5041900" y="1405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152,003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17844</xdr:rowOff>
    </xdr:from>
    <xdr:to>
      <xdr:col>6</xdr:col>
      <xdr:colOff>50800</xdr:colOff>
      <xdr:row>82</xdr:row>
      <xdr:rowOff>119444</xdr:rowOff>
    </xdr:to>
    <xdr:sp macro="" textlink="">
      <xdr:nvSpPr>
        <xdr:cNvPr id="210" name="円/楕円 209"/>
        <xdr:cNvSpPr/>
      </xdr:nvSpPr>
      <xdr:spPr>
        <a:xfrm>
          <a:off x="4064000" y="140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104221</xdr:rowOff>
    </xdr:from>
    <xdr:ext cx="736600" cy="259045"/>
    <xdr:sp macro="" textlink="">
      <xdr:nvSpPr>
        <xdr:cNvPr id="211" name="テキスト ボックス 210"/>
        <xdr:cNvSpPr txBox="1"/>
      </xdr:nvSpPr>
      <xdr:spPr>
        <a:xfrm>
          <a:off x="3733800" y="1416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170410</xdr:rowOff>
    </xdr:from>
    <xdr:to>
      <xdr:col>4</xdr:col>
      <xdr:colOff>533400</xdr:colOff>
      <xdr:row>82</xdr:row>
      <xdr:rowOff>100560</xdr:rowOff>
    </xdr:to>
    <xdr:sp macro="" textlink="">
      <xdr:nvSpPr>
        <xdr:cNvPr id="212" name="円/楕円 211"/>
        <xdr:cNvSpPr/>
      </xdr:nvSpPr>
      <xdr:spPr>
        <a:xfrm>
          <a:off x="3175000" y="140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85337</xdr:rowOff>
    </xdr:from>
    <xdr:ext cx="762000" cy="259045"/>
    <xdr:sp macro="" textlink="">
      <xdr:nvSpPr>
        <xdr:cNvPr id="213" name="テキスト ボックス 212"/>
        <xdr:cNvSpPr txBox="1"/>
      </xdr:nvSpPr>
      <xdr:spPr>
        <a:xfrm>
          <a:off x="2844800" y="1414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146807</xdr:rowOff>
    </xdr:from>
    <xdr:to>
      <xdr:col>3</xdr:col>
      <xdr:colOff>330200</xdr:colOff>
      <xdr:row>82</xdr:row>
      <xdr:rowOff>76957</xdr:rowOff>
    </xdr:to>
    <xdr:sp macro="" textlink="">
      <xdr:nvSpPr>
        <xdr:cNvPr id="214" name="円/楕円 213"/>
        <xdr:cNvSpPr/>
      </xdr:nvSpPr>
      <xdr:spPr>
        <a:xfrm>
          <a:off x="2286000" y="140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61734</xdr:rowOff>
    </xdr:from>
    <xdr:ext cx="762000" cy="259045"/>
    <xdr:sp macro="" textlink="">
      <xdr:nvSpPr>
        <xdr:cNvPr id="215" name="テキスト ボックス 214"/>
        <xdr:cNvSpPr txBox="1"/>
      </xdr:nvSpPr>
      <xdr:spPr>
        <a:xfrm>
          <a:off x="1955800" y="1412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130335</xdr:rowOff>
    </xdr:from>
    <xdr:to>
      <xdr:col>2</xdr:col>
      <xdr:colOff>127000</xdr:colOff>
      <xdr:row>82</xdr:row>
      <xdr:rowOff>60485</xdr:rowOff>
    </xdr:to>
    <xdr:sp macro="" textlink="">
      <xdr:nvSpPr>
        <xdr:cNvPr id="216" name="円/楕円 215"/>
        <xdr:cNvSpPr/>
      </xdr:nvSpPr>
      <xdr:spPr>
        <a:xfrm>
          <a:off x="1397000" y="14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45262</xdr:rowOff>
    </xdr:from>
    <xdr:ext cx="762000" cy="259045"/>
    <xdr:sp macro="" textlink="">
      <xdr:nvSpPr>
        <xdr:cNvPr id="217" name="テキスト ボックス 216"/>
        <xdr:cNvSpPr txBox="1"/>
      </xdr:nvSpPr>
      <xdr:spPr>
        <a:xfrm>
          <a:off x="1066800" y="1410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ラスパイレス指数は、国の特例減額が終了した</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年度同様に低水準である。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また、</a:t>
          </a:r>
          <a:r>
            <a:rPr lang="ja-JP" altLang="ja-JP" sz="1100" b="0" i="0" baseline="0">
              <a:solidFill>
                <a:sysClr val="windowText" lastClr="000000"/>
              </a:solidFill>
              <a:effectLst/>
              <a:latin typeface="+mn-lt"/>
              <a:ea typeface="+mn-ea"/>
              <a:cs typeface="+mn-cs"/>
            </a:rPr>
            <a:t>類似団体比較において</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従来同様に最低水準を維持している。</a:t>
          </a:r>
          <a:endParaRPr lang="ja-JP" altLang="ja-JP" sz="1400">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今後も適宜、職員給与の適正化に努めていく。</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124884</xdr:rowOff>
    </xdr:from>
    <xdr:to>
      <xdr:col>24</xdr:col>
      <xdr:colOff>558800</xdr:colOff>
      <xdr:row>80</xdr:row>
      <xdr:rowOff>151695</xdr:rowOff>
    </xdr:to>
    <xdr:cxnSp macro="">
      <xdr:nvCxnSpPr>
        <xdr:cNvPr id="251" name="直線コネクタ 250"/>
        <xdr:cNvCxnSpPr/>
      </xdr:nvCxnSpPr>
      <xdr:spPr>
        <a:xfrm>
          <a:off x="16179800" y="138408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2"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124884</xdr:rowOff>
    </xdr:from>
    <xdr:to>
      <xdr:col>23</xdr:col>
      <xdr:colOff>406400</xdr:colOff>
      <xdr:row>86</xdr:row>
      <xdr:rowOff>128411</xdr:rowOff>
    </xdr:to>
    <xdr:cxnSp macro="">
      <xdr:nvCxnSpPr>
        <xdr:cNvPr id="254" name="直線コネクタ 253"/>
        <xdr:cNvCxnSpPr/>
      </xdr:nvCxnSpPr>
      <xdr:spPr>
        <a:xfrm flipV="1">
          <a:off x="15290800" y="13840884"/>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56" name="テキスト ボックス 255"/>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128411</xdr:rowOff>
    </xdr:to>
    <xdr:cxnSp macro="">
      <xdr:nvCxnSpPr>
        <xdr:cNvPr id="257" name="直線コネクタ 256"/>
        <xdr:cNvCxnSpPr/>
      </xdr:nvCxnSpPr>
      <xdr:spPr>
        <a:xfrm>
          <a:off x="14401800" y="147658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59" name="テキスト ボックス 25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135466</xdr:rowOff>
    </xdr:from>
    <xdr:to>
      <xdr:col>21</xdr:col>
      <xdr:colOff>0</xdr:colOff>
      <xdr:row>86</xdr:row>
      <xdr:rowOff>21166</xdr:rowOff>
    </xdr:to>
    <xdr:cxnSp macro="">
      <xdr:nvCxnSpPr>
        <xdr:cNvPr id="260" name="直線コネクタ 259"/>
        <xdr:cNvCxnSpPr/>
      </xdr:nvCxnSpPr>
      <xdr:spPr>
        <a:xfrm>
          <a:off x="13512800" y="13680016"/>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2" name="テキスト ボックス 26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3" name="フローチャート : 判断 262"/>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64" name="テキスト ボックス 263"/>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100895</xdr:rowOff>
    </xdr:from>
    <xdr:to>
      <xdr:col>24</xdr:col>
      <xdr:colOff>609600</xdr:colOff>
      <xdr:row>81</xdr:row>
      <xdr:rowOff>31045</xdr:rowOff>
    </xdr:to>
    <xdr:sp macro="" textlink="">
      <xdr:nvSpPr>
        <xdr:cNvPr id="270" name="円/楕円 269"/>
        <xdr:cNvSpPr/>
      </xdr:nvSpPr>
      <xdr:spPr>
        <a:xfrm>
          <a:off x="169672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22172</xdr:rowOff>
    </xdr:from>
    <xdr:ext cx="762000" cy="259045"/>
    <xdr:sp macro="" textlink="">
      <xdr:nvSpPr>
        <xdr:cNvPr id="271" name="給与水準   （国との比較）該当値テキスト"/>
        <xdr:cNvSpPr txBox="1"/>
      </xdr:nvSpPr>
      <xdr:spPr>
        <a:xfrm>
          <a:off x="17106900" y="1373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74084</xdr:rowOff>
    </xdr:from>
    <xdr:to>
      <xdr:col>23</xdr:col>
      <xdr:colOff>457200</xdr:colOff>
      <xdr:row>81</xdr:row>
      <xdr:rowOff>4234</xdr:rowOff>
    </xdr:to>
    <xdr:sp macro="" textlink="">
      <xdr:nvSpPr>
        <xdr:cNvPr id="272" name="円/楕円 271"/>
        <xdr:cNvSpPr/>
      </xdr:nvSpPr>
      <xdr:spPr>
        <a:xfrm>
          <a:off x="16129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14411</xdr:rowOff>
    </xdr:from>
    <xdr:ext cx="736600" cy="259045"/>
    <xdr:sp macro="" textlink="">
      <xdr:nvSpPr>
        <xdr:cNvPr id="273" name="テキスト ボックス 272"/>
        <xdr:cNvSpPr txBox="1"/>
      </xdr:nvSpPr>
      <xdr:spPr>
        <a:xfrm>
          <a:off x="15798800" y="1355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77611</xdr:rowOff>
    </xdr:from>
    <xdr:to>
      <xdr:col>22</xdr:col>
      <xdr:colOff>254000</xdr:colOff>
      <xdr:row>87</xdr:row>
      <xdr:rowOff>7761</xdr:rowOff>
    </xdr:to>
    <xdr:sp macro="" textlink="">
      <xdr:nvSpPr>
        <xdr:cNvPr id="274" name="円/楕円 273"/>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17938</xdr:rowOff>
    </xdr:from>
    <xdr:ext cx="762000" cy="259045"/>
    <xdr:sp macro="" textlink="">
      <xdr:nvSpPr>
        <xdr:cNvPr id="275" name="テキスト ボックス 274"/>
        <xdr:cNvSpPr txBox="1"/>
      </xdr:nvSpPr>
      <xdr:spPr>
        <a:xfrm>
          <a:off x="14909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76" name="円/楕円 275"/>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77" name="テキスト ボックス 276"/>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84666</xdr:rowOff>
    </xdr:from>
    <xdr:to>
      <xdr:col>19</xdr:col>
      <xdr:colOff>533400</xdr:colOff>
      <xdr:row>80</xdr:row>
      <xdr:rowOff>14816</xdr:rowOff>
    </xdr:to>
    <xdr:sp macro="" textlink="">
      <xdr:nvSpPr>
        <xdr:cNvPr id="278" name="円/楕円 277"/>
        <xdr:cNvSpPr/>
      </xdr:nvSpPr>
      <xdr:spPr>
        <a:xfrm>
          <a:off x="134620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24993</xdr:rowOff>
    </xdr:from>
    <xdr:ext cx="762000" cy="259045"/>
    <xdr:sp macro="" textlink="">
      <xdr:nvSpPr>
        <xdr:cNvPr id="279" name="テキスト ボックス 278"/>
        <xdr:cNvSpPr txBox="1"/>
      </xdr:nvSpPr>
      <xdr:spPr>
        <a:xfrm>
          <a:off x="13131800" y="133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年度と比較して若干改善したものの、類似団体平均と比較して</a:t>
          </a:r>
          <a:r>
            <a:rPr lang="en-US" altLang="ja-JP" sz="1100" b="0" i="0" baseline="0">
              <a:solidFill>
                <a:sysClr val="windowText" lastClr="000000"/>
              </a:solidFill>
              <a:effectLst/>
              <a:latin typeface="+mn-lt"/>
              <a:ea typeface="+mn-ea"/>
              <a:cs typeface="+mn-cs"/>
            </a:rPr>
            <a:t>1.61</a:t>
          </a:r>
          <a:r>
            <a:rPr lang="ja-JP" altLang="ja-JP" sz="1100" b="0" i="0" baseline="0">
              <a:solidFill>
                <a:sysClr val="windowText" lastClr="000000"/>
              </a:solidFill>
              <a:effectLst/>
              <a:latin typeface="+mn-lt"/>
              <a:ea typeface="+mn-ea"/>
              <a:cs typeface="+mn-cs"/>
            </a:rPr>
            <a:t>人と、依然としてその差が非常に大きい状態である。</a:t>
          </a:r>
          <a:endParaRPr lang="ja-JP" altLang="ja-JP" sz="1400">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　また、</a:t>
          </a:r>
          <a:r>
            <a:rPr lang="ja-JP" altLang="ja-JP" sz="1100" b="0" i="0" baseline="0">
              <a:solidFill>
                <a:sysClr val="windowText" lastClr="000000"/>
              </a:solidFill>
              <a:effectLst/>
              <a:latin typeface="+mn-lt"/>
              <a:ea typeface="+mn-ea"/>
              <a:cs typeface="+mn-cs"/>
            </a:rPr>
            <a:t>本市の人口減少率が全国平均と比較し大きく上回ることの影響も大きい。</a:t>
          </a:r>
          <a:endParaRPr lang="ja-JP" altLang="ja-JP" sz="1400">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　今後は、</a:t>
          </a:r>
          <a:r>
            <a:rPr lang="ja-JP" altLang="ja-JP" sz="1100" b="0" i="0" baseline="0">
              <a:solidFill>
                <a:sysClr val="windowText" lastClr="000000"/>
              </a:solidFill>
              <a:effectLst/>
              <a:latin typeface="+mn-lt"/>
              <a:ea typeface="+mn-ea"/>
              <a:cs typeface="+mn-cs"/>
            </a:rPr>
            <a:t>第</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次定員管理計画に従い新規職員の採用を退職者の</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分の１以内に抑制する他、更なる職員削減に努める必要がある。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53446</xdr:rowOff>
    </xdr:from>
    <xdr:to>
      <xdr:col>24</xdr:col>
      <xdr:colOff>558800</xdr:colOff>
      <xdr:row>64</xdr:row>
      <xdr:rowOff>77576</xdr:rowOff>
    </xdr:to>
    <xdr:cxnSp macro="">
      <xdr:nvCxnSpPr>
        <xdr:cNvPr id="314" name="直線コネクタ 313"/>
        <xdr:cNvCxnSpPr/>
      </xdr:nvCxnSpPr>
      <xdr:spPr>
        <a:xfrm flipV="1">
          <a:off x="16179800" y="110262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5"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77576</xdr:rowOff>
    </xdr:from>
    <xdr:to>
      <xdr:col>23</xdr:col>
      <xdr:colOff>406400</xdr:colOff>
      <xdr:row>64</xdr:row>
      <xdr:rowOff>107738</xdr:rowOff>
    </xdr:to>
    <xdr:cxnSp macro="">
      <xdr:nvCxnSpPr>
        <xdr:cNvPr id="317" name="直線コネクタ 316"/>
        <xdr:cNvCxnSpPr/>
      </xdr:nvCxnSpPr>
      <xdr:spPr>
        <a:xfrm flipV="1">
          <a:off x="15290800" y="1105037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19" name="テキスト ボックス 318"/>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107738</xdr:rowOff>
    </xdr:from>
    <xdr:to>
      <xdr:col>22</xdr:col>
      <xdr:colOff>203200</xdr:colOff>
      <xdr:row>64</xdr:row>
      <xdr:rowOff>137901</xdr:rowOff>
    </xdr:to>
    <xdr:cxnSp macro="">
      <xdr:nvCxnSpPr>
        <xdr:cNvPr id="320" name="直線コネクタ 319"/>
        <xdr:cNvCxnSpPr/>
      </xdr:nvCxnSpPr>
      <xdr:spPr>
        <a:xfrm flipV="1">
          <a:off x="14401800" y="1108053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2" name="テキスト ボックス 321"/>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97684</xdr:rowOff>
    </xdr:from>
    <xdr:to>
      <xdr:col>21</xdr:col>
      <xdr:colOff>0</xdr:colOff>
      <xdr:row>64</xdr:row>
      <xdr:rowOff>137901</xdr:rowOff>
    </xdr:to>
    <xdr:cxnSp macro="">
      <xdr:nvCxnSpPr>
        <xdr:cNvPr id="323" name="直線コネクタ 322"/>
        <xdr:cNvCxnSpPr/>
      </xdr:nvCxnSpPr>
      <xdr:spPr>
        <a:xfrm>
          <a:off x="13512800" y="1107048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5" name="テキスト ボックス 324"/>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21924</xdr:rowOff>
    </xdr:from>
    <xdr:ext cx="762000" cy="259045"/>
    <xdr:sp macro="" textlink="">
      <xdr:nvSpPr>
        <xdr:cNvPr id="327" name="テキスト ボックス 326"/>
        <xdr:cNvSpPr txBox="1"/>
      </xdr:nvSpPr>
      <xdr:spPr>
        <a:xfrm>
          <a:off x="13131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2646</xdr:rowOff>
    </xdr:from>
    <xdr:to>
      <xdr:col>24</xdr:col>
      <xdr:colOff>609600</xdr:colOff>
      <xdr:row>64</xdr:row>
      <xdr:rowOff>104246</xdr:rowOff>
    </xdr:to>
    <xdr:sp macro="" textlink="">
      <xdr:nvSpPr>
        <xdr:cNvPr id="333" name="円/楕円 332"/>
        <xdr:cNvSpPr/>
      </xdr:nvSpPr>
      <xdr:spPr>
        <a:xfrm>
          <a:off x="169672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146173</xdr:rowOff>
    </xdr:from>
    <xdr:ext cx="762000" cy="259045"/>
    <xdr:sp macro="" textlink="">
      <xdr:nvSpPr>
        <xdr:cNvPr id="334" name="定員管理の状況該当値テキスト"/>
        <xdr:cNvSpPr txBox="1"/>
      </xdr:nvSpPr>
      <xdr:spPr>
        <a:xfrm>
          <a:off x="17106900" y="1094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26776</xdr:rowOff>
    </xdr:from>
    <xdr:to>
      <xdr:col>23</xdr:col>
      <xdr:colOff>457200</xdr:colOff>
      <xdr:row>64</xdr:row>
      <xdr:rowOff>128376</xdr:rowOff>
    </xdr:to>
    <xdr:sp macro="" textlink="">
      <xdr:nvSpPr>
        <xdr:cNvPr id="335" name="円/楕円 334"/>
        <xdr:cNvSpPr/>
      </xdr:nvSpPr>
      <xdr:spPr>
        <a:xfrm>
          <a:off x="16129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113153</xdr:rowOff>
    </xdr:from>
    <xdr:ext cx="736600" cy="259045"/>
    <xdr:sp macro="" textlink="">
      <xdr:nvSpPr>
        <xdr:cNvPr id="336" name="テキスト ボックス 335"/>
        <xdr:cNvSpPr txBox="1"/>
      </xdr:nvSpPr>
      <xdr:spPr>
        <a:xfrm>
          <a:off x="15798800" y="1108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56938</xdr:rowOff>
    </xdr:from>
    <xdr:to>
      <xdr:col>22</xdr:col>
      <xdr:colOff>254000</xdr:colOff>
      <xdr:row>64</xdr:row>
      <xdr:rowOff>158538</xdr:rowOff>
    </xdr:to>
    <xdr:sp macro="" textlink="">
      <xdr:nvSpPr>
        <xdr:cNvPr id="337" name="円/楕円 336"/>
        <xdr:cNvSpPr/>
      </xdr:nvSpPr>
      <xdr:spPr>
        <a:xfrm>
          <a:off x="15240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143315</xdr:rowOff>
    </xdr:from>
    <xdr:ext cx="762000" cy="259045"/>
    <xdr:sp macro="" textlink="">
      <xdr:nvSpPr>
        <xdr:cNvPr id="338" name="テキスト ボックス 337"/>
        <xdr:cNvSpPr txBox="1"/>
      </xdr:nvSpPr>
      <xdr:spPr>
        <a:xfrm>
          <a:off x="14909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87101</xdr:rowOff>
    </xdr:from>
    <xdr:to>
      <xdr:col>21</xdr:col>
      <xdr:colOff>50800</xdr:colOff>
      <xdr:row>65</xdr:row>
      <xdr:rowOff>17251</xdr:rowOff>
    </xdr:to>
    <xdr:sp macro="" textlink="">
      <xdr:nvSpPr>
        <xdr:cNvPr id="339" name="円/楕円 338"/>
        <xdr:cNvSpPr/>
      </xdr:nvSpPr>
      <xdr:spPr>
        <a:xfrm>
          <a:off x="14351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2028</xdr:rowOff>
    </xdr:from>
    <xdr:ext cx="762000" cy="259045"/>
    <xdr:sp macro="" textlink="">
      <xdr:nvSpPr>
        <xdr:cNvPr id="340" name="テキスト ボックス 339"/>
        <xdr:cNvSpPr txBox="1"/>
      </xdr:nvSpPr>
      <xdr:spPr>
        <a:xfrm>
          <a:off x="14020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46884</xdr:rowOff>
    </xdr:from>
    <xdr:to>
      <xdr:col>19</xdr:col>
      <xdr:colOff>533400</xdr:colOff>
      <xdr:row>64</xdr:row>
      <xdr:rowOff>148484</xdr:rowOff>
    </xdr:to>
    <xdr:sp macro="" textlink="">
      <xdr:nvSpPr>
        <xdr:cNvPr id="341" name="円/楕円 340"/>
        <xdr:cNvSpPr/>
      </xdr:nvSpPr>
      <xdr:spPr>
        <a:xfrm>
          <a:off x="134620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133261</xdr:rowOff>
    </xdr:from>
    <xdr:ext cx="762000" cy="259045"/>
    <xdr:sp macro="" textlink="">
      <xdr:nvSpPr>
        <xdr:cNvPr id="342" name="テキスト ボックス 341"/>
        <xdr:cNvSpPr txBox="1"/>
      </xdr:nvSpPr>
      <xdr:spPr>
        <a:xfrm>
          <a:off x="13131800" y="1110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合併特例事業債や過疎対策事業債に係る基準財政需要額の増等</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実質公債費比率は改善しているが、公債費等が類似団体の値と比較して依然大きいため、</a:t>
          </a:r>
          <a:r>
            <a:rPr lang="ja-JP" altLang="en-US" sz="1100" b="0" i="0" baseline="0">
              <a:solidFill>
                <a:sysClr val="windowText" lastClr="000000"/>
              </a:solidFill>
              <a:effectLst/>
              <a:latin typeface="+mn-lt"/>
              <a:ea typeface="+mn-ea"/>
              <a:cs typeface="+mn-cs"/>
            </a:rPr>
            <a:t>類似団体の</a:t>
          </a:r>
          <a:r>
            <a:rPr lang="ja-JP" altLang="ja-JP" sz="1100" b="0" i="0" baseline="0">
              <a:solidFill>
                <a:sysClr val="windowText" lastClr="000000"/>
              </a:solidFill>
              <a:effectLst/>
              <a:latin typeface="+mn-lt"/>
              <a:ea typeface="+mn-ea"/>
              <a:cs typeface="+mn-cs"/>
            </a:rPr>
            <a:t>平均を大きく上回っている。</a:t>
          </a:r>
          <a:endParaRPr lang="ja-JP" altLang="ja-JP" sz="1400">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また、平成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年度以降、市庁舎建設、</a:t>
          </a:r>
          <a:r>
            <a:rPr lang="ja-JP" altLang="en-US" sz="1100" b="0" i="0" baseline="0">
              <a:solidFill>
                <a:sysClr val="windowText" lastClr="000000"/>
              </a:solidFill>
              <a:effectLst/>
              <a:latin typeface="+mn-lt"/>
              <a:ea typeface="+mn-ea"/>
              <a:cs typeface="+mn-cs"/>
            </a:rPr>
            <a:t>学校改修、</a:t>
          </a:r>
          <a:r>
            <a:rPr lang="ja-JP" altLang="ja-JP" sz="1100" b="0" i="0" baseline="0">
              <a:solidFill>
                <a:sysClr val="windowText" lastClr="000000"/>
              </a:solidFill>
              <a:effectLst/>
              <a:latin typeface="+mn-lt"/>
              <a:ea typeface="+mn-ea"/>
              <a:cs typeface="+mn-cs"/>
            </a:rPr>
            <a:t>駅周辺整備などといった大型建設事業が続</a:t>
          </a:r>
          <a:r>
            <a:rPr lang="ja-JP" altLang="en-US" sz="1100" b="0" i="0" baseline="0">
              <a:solidFill>
                <a:sysClr val="windowText" lastClr="000000"/>
              </a:solidFill>
              <a:effectLst/>
              <a:latin typeface="+mn-lt"/>
              <a:ea typeface="+mn-ea"/>
              <a:cs typeface="+mn-cs"/>
            </a:rPr>
            <a:t>き</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年度に公債費が最大になる見込みである。</a:t>
          </a:r>
          <a:r>
            <a:rPr lang="ja-JP" altLang="en-US" sz="1100" b="0" i="0" baseline="0">
              <a:solidFill>
                <a:sysClr val="windowText" lastClr="000000"/>
              </a:solidFill>
              <a:effectLst/>
              <a:latin typeface="+mn-lt"/>
              <a:ea typeface="+mn-ea"/>
              <a:cs typeface="+mn-cs"/>
            </a:rPr>
            <a:t>これに伴い、実質公債費比率も増加していくことが見込まれる。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起債対象事業の精査及び交付税算入率の高い地方債を活用するなどし財政の健全化に努める。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164737</xdr:rowOff>
    </xdr:from>
    <xdr:to>
      <xdr:col>24</xdr:col>
      <xdr:colOff>558800</xdr:colOff>
      <xdr:row>43</xdr:row>
      <xdr:rowOff>40096</xdr:rowOff>
    </xdr:to>
    <xdr:cxnSp macro="">
      <xdr:nvCxnSpPr>
        <xdr:cNvPr id="372" name="直線コネクタ 371"/>
        <xdr:cNvCxnSpPr/>
      </xdr:nvCxnSpPr>
      <xdr:spPr>
        <a:xfrm flipV="1">
          <a:off x="17018000" y="6336937"/>
          <a:ext cx="0" cy="1075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12173</xdr:rowOff>
    </xdr:from>
    <xdr:ext cx="762000" cy="259045"/>
    <xdr:sp macro="" textlink="">
      <xdr:nvSpPr>
        <xdr:cNvPr id="373" name="公債費負担の状況最小値テキスト"/>
        <xdr:cNvSpPr txBox="1"/>
      </xdr:nvSpPr>
      <xdr:spPr>
        <a:xfrm>
          <a:off x="17106900" y="738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43</xdr:row>
      <xdr:rowOff>40096</xdr:rowOff>
    </xdr:from>
    <xdr:to>
      <xdr:col>24</xdr:col>
      <xdr:colOff>647700</xdr:colOff>
      <xdr:row>43</xdr:row>
      <xdr:rowOff>40096</xdr:rowOff>
    </xdr:to>
    <xdr:cxnSp macro="">
      <xdr:nvCxnSpPr>
        <xdr:cNvPr id="374" name="直線コネクタ 373"/>
        <xdr:cNvCxnSpPr/>
      </xdr:nvCxnSpPr>
      <xdr:spPr>
        <a:xfrm>
          <a:off x="16929100" y="741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79664</xdr:rowOff>
    </xdr:from>
    <xdr:ext cx="762000" cy="259045"/>
    <xdr:sp macro="" textlink="">
      <xdr:nvSpPr>
        <xdr:cNvPr id="375"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36</xdr:row>
      <xdr:rowOff>164737</xdr:rowOff>
    </xdr:from>
    <xdr:to>
      <xdr:col>24</xdr:col>
      <xdr:colOff>647700</xdr:colOff>
      <xdr:row>36</xdr:row>
      <xdr:rowOff>164737</xdr:rowOff>
    </xdr:to>
    <xdr:cxnSp macro="">
      <xdr:nvCxnSpPr>
        <xdr:cNvPr id="376" name="直線コネクタ 375"/>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108131</xdr:rowOff>
    </xdr:from>
    <xdr:to>
      <xdr:col>24</xdr:col>
      <xdr:colOff>558800</xdr:colOff>
      <xdr:row>42</xdr:row>
      <xdr:rowOff>170180</xdr:rowOff>
    </xdr:to>
    <xdr:cxnSp macro="">
      <xdr:nvCxnSpPr>
        <xdr:cNvPr id="377" name="直線コネクタ 376"/>
        <xdr:cNvCxnSpPr/>
      </xdr:nvCxnSpPr>
      <xdr:spPr>
        <a:xfrm flipV="1">
          <a:off x="16179800" y="730903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161670</xdr:rowOff>
    </xdr:from>
    <xdr:ext cx="762000" cy="259045"/>
    <xdr:sp macro="" textlink="">
      <xdr:nvSpPr>
        <xdr:cNvPr id="378" name="公債費負担の状況平均値テキスト"/>
        <xdr:cNvSpPr txBox="1"/>
      </xdr:nvSpPr>
      <xdr:spPr>
        <a:xfrm>
          <a:off x="17106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9" name="フローチャート : 判断 378"/>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81462</xdr:rowOff>
    </xdr:to>
    <xdr:cxnSp macro="">
      <xdr:nvCxnSpPr>
        <xdr:cNvPr id="380" name="直線コネクタ 379"/>
        <xdr:cNvCxnSpPr/>
      </xdr:nvCxnSpPr>
      <xdr:spPr>
        <a:xfrm flipV="1">
          <a:off x="15290800" y="737108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1" name="フローチャート : 判断 380"/>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2" name="テキスト ボックス 381"/>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81462</xdr:rowOff>
    </xdr:from>
    <xdr:to>
      <xdr:col>22</xdr:col>
      <xdr:colOff>203200</xdr:colOff>
      <xdr:row>43</xdr:row>
      <xdr:rowOff>157299</xdr:rowOff>
    </xdr:to>
    <xdr:cxnSp macro="">
      <xdr:nvCxnSpPr>
        <xdr:cNvPr id="383" name="直線コネクタ 382"/>
        <xdr:cNvCxnSpPr/>
      </xdr:nvCxnSpPr>
      <xdr:spPr>
        <a:xfrm flipV="1">
          <a:off x="14401800" y="745381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104684</xdr:rowOff>
    </xdr:from>
    <xdr:to>
      <xdr:col>22</xdr:col>
      <xdr:colOff>254000</xdr:colOff>
      <xdr:row>42</xdr:row>
      <xdr:rowOff>34834</xdr:rowOff>
    </xdr:to>
    <xdr:sp macro="" textlink="">
      <xdr:nvSpPr>
        <xdr:cNvPr id="384" name="フローチャート : 判断 383"/>
        <xdr:cNvSpPr/>
      </xdr:nvSpPr>
      <xdr:spPr>
        <a:xfrm>
          <a:off x="15240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45011</xdr:rowOff>
    </xdr:from>
    <xdr:ext cx="762000" cy="259045"/>
    <xdr:sp macro="" textlink="">
      <xdr:nvSpPr>
        <xdr:cNvPr id="385" name="テキスト ボックス 384"/>
        <xdr:cNvSpPr txBox="1"/>
      </xdr:nvSpPr>
      <xdr:spPr>
        <a:xfrm>
          <a:off x="14909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157299</xdr:rowOff>
    </xdr:from>
    <xdr:to>
      <xdr:col>21</xdr:col>
      <xdr:colOff>0</xdr:colOff>
      <xdr:row>44</xdr:row>
      <xdr:rowOff>54791</xdr:rowOff>
    </xdr:to>
    <xdr:cxnSp macro="">
      <xdr:nvCxnSpPr>
        <xdr:cNvPr id="386" name="直線コネクタ 385"/>
        <xdr:cNvCxnSpPr/>
      </xdr:nvCxnSpPr>
      <xdr:spPr>
        <a:xfrm flipV="1">
          <a:off x="13512800" y="75296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152944</xdr:rowOff>
    </xdr:from>
    <xdr:to>
      <xdr:col>21</xdr:col>
      <xdr:colOff>50800</xdr:colOff>
      <xdr:row>42</xdr:row>
      <xdr:rowOff>83094</xdr:rowOff>
    </xdr:to>
    <xdr:sp macro="" textlink="">
      <xdr:nvSpPr>
        <xdr:cNvPr id="387" name="フローチャート : 判断 386"/>
        <xdr:cNvSpPr/>
      </xdr:nvSpPr>
      <xdr:spPr>
        <a:xfrm>
          <a:off x="14351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93271</xdr:rowOff>
    </xdr:from>
    <xdr:ext cx="762000" cy="259045"/>
    <xdr:sp macro="" textlink="">
      <xdr:nvSpPr>
        <xdr:cNvPr id="388" name="テキスト ボックス 387"/>
        <xdr:cNvSpPr txBox="1"/>
      </xdr:nvSpPr>
      <xdr:spPr>
        <a:xfrm>
          <a:off x="14020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153851</xdr:rowOff>
    </xdr:from>
    <xdr:to>
      <xdr:col>19</xdr:col>
      <xdr:colOff>533400</xdr:colOff>
      <xdr:row>43</xdr:row>
      <xdr:rowOff>84001</xdr:rowOff>
    </xdr:to>
    <xdr:sp macro="" textlink="">
      <xdr:nvSpPr>
        <xdr:cNvPr id="389" name="フローチャート : 判断 388"/>
        <xdr:cNvSpPr/>
      </xdr:nvSpPr>
      <xdr:spPr>
        <a:xfrm>
          <a:off x="13462000" y="735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94178</xdr:rowOff>
    </xdr:from>
    <xdr:ext cx="762000" cy="259045"/>
    <xdr:sp macro="" textlink="">
      <xdr:nvSpPr>
        <xdr:cNvPr id="390" name="テキスト ボックス 389"/>
        <xdr:cNvSpPr txBox="1"/>
      </xdr:nvSpPr>
      <xdr:spPr>
        <a:xfrm>
          <a:off x="13131800" y="71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57331</xdr:rowOff>
    </xdr:from>
    <xdr:to>
      <xdr:col>24</xdr:col>
      <xdr:colOff>609600</xdr:colOff>
      <xdr:row>42</xdr:row>
      <xdr:rowOff>158931</xdr:rowOff>
    </xdr:to>
    <xdr:sp macro="" textlink="">
      <xdr:nvSpPr>
        <xdr:cNvPr id="396" name="円/楕円 395"/>
        <xdr:cNvSpPr/>
      </xdr:nvSpPr>
      <xdr:spPr>
        <a:xfrm>
          <a:off x="169672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124658</xdr:rowOff>
    </xdr:from>
    <xdr:ext cx="762000" cy="259045"/>
    <xdr:sp macro="" textlink="">
      <xdr:nvSpPr>
        <xdr:cNvPr id="397" name="公債費負担の状況該当値テキスト"/>
        <xdr:cNvSpPr txBox="1"/>
      </xdr:nvSpPr>
      <xdr:spPr>
        <a:xfrm>
          <a:off x="17106900" y="715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398" name="円/楕円 397"/>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399" name="テキスト ボックス 398"/>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30662</xdr:rowOff>
    </xdr:from>
    <xdr:to>
      <xdr:col>22</xdr:col>
      <xdr:colOff>254000</xdr:colOff>
      <xdr:row>43</xdr:row>
      <xdr:rowOff>132262</xdr:rowOff>
    </xdr:to>
    <xdr:sp macro="" textlink="">
      <xdr:nvSpPr>
        <xdr:cNvPr id="400" name="円/楕円 399"/>
        <xdr:cNvSpPr/>
      </xdr:nvSpPr>
      <xdr:spPr>
        <a:xfrm>
          <a:off x="15240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117039</xdr:rowOff>
    </xdr:from>
    <xdr:ext cx="762000" cy="259045"/>
    <xdr:sp macro="" textlink="">
      <xdr:nvSpPr>
        <xdr:cNvPr id="401" name="テキスト ボックス 400"/>
        <xdr:cNvSpPr txBox="1"/>
      </xdr:nvSpPr>
      <xdr:spPr>
        <a:xfrm>
          <a:off x="14909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106499</xdr:rowOff>
    </xdr:from>
    <xdr:to>
      <xdr:col>21</xdr:col>
      <xdr:colOff>50800</xdr:colOff>
      <xdr:row>44</xdr:row>
      <xdr:rowOff>36649</xdr:rowOff>
    </xdr:to>
    <xdr:sp macro="" textlink="">
      <xdr:nvSpPr>
        <xdr:cNvPr id="402" name="円/楕円 401"/>
        <xdr:cNvSpPr/>
      </xdr:nvSpPr>
      <xdr:spPr>
        <a:xfrm>
          <a:off x="14351000" y="74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21426</xdr:rowOff>
    </xdr:from>
    <xdr:ext cx="762000" cy="259045"/>
    <xdr:sp macro="" textlink="">
      <xdr:nvSpPr>
        <xdr:cNvPr id="403" name="テキスト ボックス 402"/>
        <xdr:cNvSpPr txBox="1"/>
      </xdr:nvSpPr>
      <xdr:spPr>
        <a:xfrm>
          <a:off x="14020800" y="756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3991</xdr:rowOff>
    </xdr:from>
    <xdr:to>
      <xdr:col>19</xdr:col>
      <xdr:colOff>533400</xdr:colOff>
      <xdr:row>44</xdr:row>
      <xdr:rowOff>105591</xdr:rowOff>
    </xdr:to>
    <xdr:sp macro="" textlink="">
      <xdr:nvSpPr>
        <xdr:cNvPr id="404" name="円/楕円 403"/>
        <xdr:cNvSpPr/>
      </xdr:nvSpPr>
      <xdr:spPr>
        <a:xfrm>
          <a:off x="13462000" y="7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90368</xdr:rowOff>
    </xdr:from>
    <xdr:ext cx="762000" cy="259045"/>
    <xdr:sp macro="" textlink="">
      <xdr:nvSpPr>
        <xdr:cNvPr id="405" name="テキスト ボックス 404"/>
        <xdr:cNvSpPr txBox="1"/>
      </xdr:nvSpPr>
      <xdr:spPr>
        <a:xfrm>
          <a:off x="13131800" y="76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交付税算入率の高い地方債の活用、財政調整基金等の充当可能基金残高の増に努めたが、庁舎建設や駅周辺整備等の大型事業の実施により地方債現在高が増加し、将来負担率は増加した。</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類似団体平均との比較で</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大きく上回っていることから、引き続き、地方債発行を抑制するとともに、大規模事業を抱える湯沢雄勝広域市町村圏組合においても市同様に建設事業等の精査に努めるよう要請し財政の健全化に努める。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123130</xdr:rowOff>
    </xdr:from>
    <xdr:to>
      <xdr:col>24</xdr:col>
      <xdr:colOff>558800</xdr:colOff>
      <xdr:row>20</xdr:row>
      <xdr:rowOff>29815</xdr:rowOff>
    </xdr:to>
    <xdr:cxnSp macro="">
      <xdr:nvCxnSpPr>
        <xdr:cNvPr id="441" name="直線コネクタ 440"/>
        <xdr:cNvCxnSpPr/>
      </xdr:nvCxnSpPr>
      <xdr:spPr>
        <a:xfrm>
          <a:off x="16179800" y="3380680"/>
          <a:ext cx="8382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2"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123130</xdr:rowOff>
    </xdr:from>
    <xdr:to>
      <xdr:col>23</xdr:col>
      <xdr:colOff>406400</xdr:colOff>
      <xdr:row>20</xdr:row>
      <xdr:rowOff>16026</xdr:rowOff>
    </xdr:to>
    <xdr:cxnSp macro="">
      <xdr:nvCxnSpPr>
        <xdr:cNvPr id="444" name="直線コネクタ 443"/>
        <xdr:cNvCxnSpPr/>
      </xdr:nvCxnSpPr>
      <xdr:spPr>
        <a:xfrm flipV="1">
          <a:off x="15290800" y="338068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16026</xdr:rowOff>
    </xdr:from>
    <xdr:to>
      <xdr:col>22</xdr:col>
      <xdr:colOff>203200</xdr:colOff>
      <xdr:row>21</xdr:row>
      <xdr:rowOff>78982</xdr:rowOff>
    </xdr:to>
    <xdr:cxnSp macro="">
      <xdr:nvCxnSpPr>
        <xdr:cNvPr id="447" name="直線コネクタ 446"/>
        <xdr:cNvCxnSpPr/>
      </xdr:nvCxnSpPr>
      <xdr:spPr>
        <a:xfrm flipV="1">
          <a:off x="14401800" y="3445026"/>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9" name="テキスト ボックス 448"/>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78982</xdr:rowOff>
    </xdr:from>
    <xdr:to>
      <xdr:col>21</xdr:col>
      <xdr:colOff>0</xdr:colOff>
      <xdr:row>21</xdr:row>
      <xdr:rowOff>154819</xdr:rowOff>
    </xdr:to>
    <xdr:cxnSp macro="">
      <xdr:nvCxnSpPr>
        <xdr:cNvPr id="450" name="直線コネクタ 449"/>
        <xdr:cNvCxnSpPr/>
      </xdr:nvCxnSpPr>
      <xdr:spPr>
        <a:xfrm flipV="1">
          <a:off x="13512800" y="367943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4" name="テキスト ボックス 453"/>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150465</xdr:rowOff>
    </xdr:from>
    <xdr:to>
      <xdr:col>24</xdr:col>
      <xdr:colOff>609600</xdr:colOff>
      <xdr:row>20</xdr:row>
      <xdr:rowOff>80615</xdr:rowOff>
    </xdr:to>
    <xdr:sp macro="" textlink="">
      <xdr:nvSpPr>
        <xdr:cNvPr id="460" name="円/楕円 459"/>
        <xdr:cNvSpPr/>
      </xdr:nvSpPr>
      <xdr:spPr>
        <a:xfrm>
          <a:off x="16967200" y="34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122542</xdr:rowOff>
    </xdr:from>
    <xdr:ext cx="762000" cy="259045"/>
    <xdr:sp macro="" textlink="">
      <xdr:nvSpPr>
        <xdr:cNvPr id="461" name="将来負担の状況該当値テキスト"/>
        <xdr:cNvSpPr txBox="1"/>
      </xdr:nvSpPr>
      <xdr:spPr>
        <a:xfrm>
          <a:off x="17106900" y="33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72330</xdr:rowOff>
    </xdr:from>
    <xdr:to>
      <xdr:col>23</xdr:col>
      <xdr:colOff>457200</xdr:colOff>
      <xdr:row>20</xdr:row>
      <xdr:rowOff>2480</xdr:rowOff>
    </xdr:to>
    <xdr:sp macro="" textlink="">
      <xdr:nvSpPr>
        <xdr:cNvPr id="462" name="円/楕円 461"/>
        <xdr:cNvSpPr/>
      </xdr:nvSpPr>
      <xdr:spPr>
        <a:xfrm>
          <a:off x="16129000" y="33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158707</xdr:rowOff>
    </xdr:from>
    <xdr:ext cx="736600" cy="259045"/>
    <xdr:sp macro="" textlink="">
      <xdr:nvSpPr>
        <xdr:cNvPr id="463" name="テキスト ボックス 462"/>
        <xdr:cNvSpPr txBox="1"/>
      </xdr:nvSpPr>
      <xdr:spPr>
        <a:xfrm>
          <a:off x="15798800" y="341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136676</xdr:rowOff>
    </xdr:from>
    <xdr:to>
      <xdr:col>22</xdr:col>
      <xdr:colOff>254000</xdr:colOff>
      <xdr:row>20</xdr:row>
      <xdr:rowOff>66826</xdr:rowOff>
    </xdr:to>
    <xdr:sp macro="" textlink="">
      <xdr:nvSpPr>
        <xdr:cNvPr id="464" name="円/楕円 463"/>
        <xdr:cNvSpPr/>
      </xdr:nvSpPr>
      <xdr:spPr>
        <a:xfrm>
          <a:off x="15240000" y="33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51603</xdr:rowOff>
    </xdr:from>
    <xdr:ext cx="762000" cy="259045"/>
    <xdr:sp macro="" textlink="">
      <xdr:nvSpPr>
        <xdr:cNvPr id="465" name="テキスト ボックス 464"/>
        <xdr:cNvSpPr txBox="1"/>
      </xdr:nvSpPr>
      <xdr:spPr>
        <a:xfrm>
          <a:off x="14909800" y="34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28182</xdr:rowOff>
    </xdr:from>
    <xdr:to>
      <xdr:col>21</xdr:col>
      <xdr:colOff>50800</xdr:colOff>
      <xdr:row>21</xdr:row>
      <xdr:rowOff>129782</xdr:rowOff>
    </xdr:to>
    <xdr:sp macro="" textlink="">
      <xdr:nvSpPr>
        <xdr:cNvPr id="466" name="円/楕円 465"/>
        <xdr:cNvSpPr/>
      </xdr:nvSpPr>
      <xdr:spPr>
        <a:xfrm>
          <a:off x="14351000" y="36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114559</xdr:rowOff>
    </xdr:from>
    <xdr:ext cx="762000" cy="259045"/>
    <xdr:sp macro="" textlink="">
      <xdr:nvSpPr>
        <xdr:cNvPr id="467" name="テキスト ボックス 466"/>
        <xdr:cNvSpPr txBox="1"/>
      </xdr:nvSpPr>
      <xdr:spPr>
        <a:xfrm>
          <a:off x="14020800" y="371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104019</xdr:rowOff>
    </xdr:from>
    <xdr:to>
      <xdr:col>19</xdr:col>
      <xdr:colOff>533400</xdr:colOff>
      <xdr:row>22</xdr:row>
      <xdr:rowOff>34169</xdr:rowOff>
    </xdr:to>
    <xdr:sp macro="" textlink="">
      <xdr:nvSpPr>
        <xdr:cNvPr id="468" name="円/楕円 467"/>
        <xdr:cNvSpPr/>
      </xdr:nvSpPr>
      <xdr:spPr>
        <a:xfrm>
          <a:off x="13462000" y="3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18946</xdr:rowOff>
    </xdr:from>
    <xdr:ext cx="762000" cy="259045"/>
    <xdr:sp macro="" textlink="">
      <xdr:nvSpPr>
        <xdr:cNvPr id="469" name="テキスト ボックス 468"/>
        <xdr:cNvSpPr txBox="1"/>
      </xdr:nvSpPr>
      <xdr:spPr>
        <a:xfrm>
          <a:off x="13131800" y="379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48,956
48,804
790.91
31,186,801
30,349,203
657,804
17,064,170
33,217,546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99.7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人口千人当たりの職員数が、類似団体平均と比較して</a:t>
          </a:r>
          <a:r>
            <a:rPr lang="en-US" altLang="ja-JP" sz="1100" b="0" i="0" baseline="0">
              <a:solidFill>
                <a:sysClr val="windowText" lastClr="000000"/>
              </a:solidFill>
              <a:effectLst/>
              <a:latin typeface="+mn-lt"/>
              <a:ea typeface="+mn-ea"/>
              <a:cs typeface="+mn-cs"/>
            </a:rPr>
            <a:t>1.61</a:t>
          </a:r>
          <a:r>
            <a:rPr lang="ja-JP" altLang="en-US" sz="1100" b="0" i="0" baseline="0">
              <a:solidFill>
                <a:sysClr val="windowText" lastClr="000000"/>
              </a:solidFill>
              <a:effectLst/>
              <a:latin typeface="+mn-lt"/>
              <a:ea typeface="+mn-ea"/>
              <a:cs typeface="+mn-cs"/>
            </a:rPr>
            <a:t>人と大きいことから、人件費の類似団体平均を上回っている。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また</a:t>
          </a:r>
          <a:r>
            <a:rPr lang="ja-JP" altLang="ja-JP" sz="1100" b="0" i="0" baseline="0">
              <a:solidFill>
                <a:sysClr val="windowText" lastClr="000000"/>
              </a:solidFill>
              <a:effectLst/>
              <a:latin typeface="+mn-lt"/>
              <a:ea typeface="+mn-ea"/>
              <a:cs typeface="+mn-cs"/>
            </a:rPr>
            <a:t>、常備消防業務や清掃業務を一部事務組合で行っていることを考慮すると</a:t>
          </a:r>
          <a:r>
            <a:rPr lang="ja-JP" altLang="en-US" sz="1100" b="0" i="0" baseline="0">
              <a:solidFill>
                <a:sysClr val="windowText" lastClr="000000"/>
              </a:solidFill>
              <a:effectLst/>
              <a:latin typeface="+mn-lt"/>
              <a:ea typeface="+mn-ea"/>
              <a:cs typeface="+mn-cs"/>
            </a:rPr>
            <a:t>更なる増加が見込まれる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a:t>
          </a:r>
          <a:r>
            <a:rPr lang="ja-JP" altLang="en-US" sz="1100" b="0" i="0" baseline="0">
              <a:solidFill>
                <a:sysClr val="windowText" lastClr="000000"/>
              </a:solidFill>
              <a:effectLst/>
              <a:latin typeface="+mn-lt"/>
              <a:ea typeface="+mn-ea"/>
              <a:cs typeface="+mn-cs"/>
            </a:rPr>
            <a:t>、第３次定員管理計画に基づく退職者の２分の１補充による職員数の削減等により、人件費の削減を図っていく</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139700</xdr:rowOff>
    </xdr:from>
    <xdr:to>
      <xdr:col>7</xdr:col>
      <xdr:colOff>15875</xdr:colOff>
      <xdr:row>39</xdr:row>
      <xdr:rowOff>19050</xdr:rowOff>
    </xdr:to>
    <xdr:cxnSp macro="">
      <xdr:nvCxnSpPr>
        <xdr:cNvPr id="64" name="直線コネクタ 63"/>
        <xdr:cNvCxnSpPr/>
      </xdr:nvCxnSpPr>
      <xdr:spPr>
        <a:xfrm>
          <a:off x="3987800" y="6654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139700</xdr:rowOff>
    </xdr:from>
    <xdr:to>
      <xdr:col>5</xdr:col>
      <xdr:colOff>549275</xdr:colOff>
      <xdr:row>39</xdr:row>
      <xdr:rowOff>44450</xdr:rowOff>
    </xdr:to>
    <xdr:cxnSp macro="">
      <xdr:nvCxnSpPr>
        <xdr:cNvPr id="67" name="直線コネクタ 66"/>
        <xdr:cNvCxnSpPr/>
      </xdr:nvCxnSpPr>
      <xdr:spPr>
        <a:xfrm flipV="1">
          <a:off x="3098800" y="665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44450</xdr:rowOff>
    </xdr:to>
    <xdr:cxnSp macro="">
      <xdr:nvCxnSpPr>
        <xdr:cNvPr id="70" name="直線コネクタ 69"/>
        <xdr:cNvCxnSpPr/>
      </xdr:nvCxnSpPr>
      <xdr:spPr>
        <a:xfrm>
          <a:off x="2209800" y="671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114300</xdr:rowOff>
    </xdr:from>
    <xdr:to>
      <xdr:col>3</xdr:col>
      <xdr:colOff>142875</xdr:colOff>
      <xdr:row>39</xdr:row>
      <xdr:rowOff>31750</xdr:rowOff>
    </xdr:to>
    <xdr:cxnSp macro="">
      <xdr:nvCxnSpPr>
        <xdr:cNvPr id="73" name="直線コネクタ 72"/>
        <xdr:cNvCxnSpPr/>
      </xdr:nvCxnSpPr>
      <xdr:spPr>
        <a:xfrm>
          <a:off x="1320800" y="6629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139700</xdr:rowOff>
    </xdr:from>
    <xdr:to>
      <xdr:col>7</xdr:col>
      <xdr:colOff>66675</xdr:colOff>
      <xdr:row>39</xdr:row>
      <xdr:rowOff>69850</xdr:rowOff>
    </xdr:to>
    <xdr:sp macro="" textlink="">
      <xdr:nvSpPr>
        <xdr:cNvPr id="83" name="円/楕円 82"/>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111777</xdr:rowOff>
    </xdr:from>
    <xdr:ext cx="762000" cy="259045"/>
    <xdr:sp macro="" textlink="">
      <xdr:nvSpPr>
        <xdr:cNvPr id="84" name="人件費該当値テキスト"/>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88900</xdr:rowOff>
    </xdr:from>
    <xdr:to>
      <xdr:col>5</xdr:col>
      <xdr:colOff>600075</xdr:colOff>
      <xdr:row>39</xdr:row>
      <xdr:rowOff>19050</xdr:rowOff>
    </xdr:to>
    <xdr:sp macro="" textlink="">
      <xdr:nvSpPr>
        <xdr:cNvPr id="85" name="円/楕円 84"/>
        <xdr:cNvSpPr/>
      </xdr:nvSpPr>
      <xdr:spPr>
        <a:xfrm>
          <a:off x="3937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3827</xdr:rowOff>
    </xdr:from>
    <xdr:ext cx="736600" cy="259045"/>
    <xdr:sp macro="" textlink="">
      <xdr:nvSpPr>
        <xdr:cNvPr id="86" name="テキスト ボックス 85"/>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165100</xdr:rowOff>
    </xdr:from>
    <xdr:to>
      <xdr:col>4</xdr:col>
      <xdr:colOff>396875</xdr:colOff>
      <xdr:row>39</xdr:row>
      <xdr:rowOff>95250</xdr:rowOff>
    </xdr:to>
    <xdr:sp macro="" textlink="">
      <xdr:nvSpPr>
        <xdr:cNvPr id="87" name="円/楕円 86"/>
        <xdr:cNvSpPr/>
      </xdr:nvSpPr>
      <xdr:spPr>
        <a:xfrm>
          <a:off x="3048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88" name="テキスト ボックス 87"/>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89" name="円/楕円 88"/>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90" name="テキスト ボックス 89"/>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91" name="円/楕円 90"/>
        <xdr:cNvSpPr/>
      </xdr:nvSpPr>
      <xdr:spPr>
        <a:xfrm>
          <a:off x="1270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3827</xdr:rowOff>
    </xdr:from>
    <xdr:ext cx="762000" cy="259045"/>
    <xdr:sp macro="" textlink="">
      <xdr:nvSpPr>
        <xdr:cNvPr id="92" name="テキスト ボックス 91"/>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物件費に係る経常経費の金額は</a:t>
          </a:r>
          <a:r>
            <a:rPr lang="ja-JP" altLang="en-US" sz="1100" b="0" i="0" baseline="0">
              <a:solidFill>
                <a:sysClr val="windowText" lastClr="000000"/>
              </a:solidFill>
              <a:effectLst/>
              <a:latin typeface="+mn-lt"/>
              <a:ea typeface="+mn-ea"/>
              <a:cs typeface="+mn-cs"/>
            </a:rPr>
            <a:t>、賦課徴収に係る委託料の増等により、前年比</a:t>
          </a:r>
          <a:r>
            <a:rPr lang="en-US" altLang="ja-JP" sz="1100" b="0" i="0" baseline="0">
              <a:solidFill>
                <a:sysClr val="windowText" lastClr="000000"/>
              </a:solidFill>
              <a:effectLst/>
              <a:latin typeface="+mn-lt"/>
              <a:ea typeface="+mn-ea"/>
              <a:cs typeface="+mn-cs"/>
            </a:rPr>
            <a:t>3.2</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増となったものの、経常収支比率では</a:t>
          </a:r>
          <a:r>
            <a:rPr lang="ja-JP" altLang="en-US" sz="1100" b="0" i="0" baseline="0">
              <a:solidFill>
                <a:sysClr val="windowText" lastClr="000000"/>
              </a:solidFill>
              <a:effectLst/>
              <a:latin typeface="+mn-lt"/>
              <a:ea typeface="+mn-ea"/>
              <a:cs typeface="+mn-cs"/>
            </a:rPr>
            <a:t>前年に引き続き類似団体比率を大きく下回っている。</a:t>
          </a:r>
          <a:endParaRPr lang="ja-JP" altLang="ja-JP" sz="1400">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今後もこの状況が保たれるように</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節約</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の心構えに努めていきたい。</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121557</xdr:rowOff>
    </xdr:from>
    <xdr:to>
      <xdr:col>24</xdr:col>
      <xdr:colOff>31750</xdr:colOff>
      <xdr:row>13</xdr:row>
      <xdr:rowOff>15421</xdr:rowOff>
    </xdr:to>
    <xdr:cxnSp macro="">
      <xdr:nvCxnSpPr>
        <xdr:cNvPr id="127" name="直線コネクタ 126"/>
        <xdr:cNvCxnSpPr/>
      </xdr:nvCxnSpPr>
      <xdr:spPr>
        <a:xfrm>
          <a:off x="15671800" y="2178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121557</xdr:rowOff>
    </xdr:from>
    <xdr:to>
      <xdr:col>22</xdr:col>
      <xdr:colOff>565150</xdr:colOff>
      <xdr:row>12</xdr:row>
      <xdr:rowOff>121557</xdr:rowOff>
    </xdr:to>
    <xdr:cxnSp macro="">
      <xdr:nvCxnSpPr>
        <xdr:cNvPr id="130" name="直線コネクタ 129"/>
        <xdr:cNvCxnSpPr/>
      </xdr:nvCxnSpPr>
      <xdr:spPr>
        <a:xfrm>
          <a:off x="14782800" y="217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121557</xdr:rowOff>
    </xdr:from>
    <xdr:to>
      <xdr:col>21</xdr:col>
      <xdr:colOff>361950</xdr:colOff>
      <xdr:row>14</xdr:row>
      <xdr:rowOff>18143</xdr:rowOff>
    </xdr:to>
    <xdr:cxnSp macro="">
      <xdr:nvCxnSpPr>
        <xdr:cNvPr id="133" name="直線コネクタ 132"/>
        <xdr:cNvCxnSpPr/>
      </xdr:nvCxnSpPr>
      <xdr:spPr>
        <a:xfrm flipV="1">
          <a:off x="13893800" y="21789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39914</xdr:rowOff>
    </xdr:to>
    <xdr:cxnSp macro="">
      <xdr:nvCxnSpPr>
        <xdr:cNvPr id="136" name="直線コネクタ 135"/>
        <xdr:cNvCxnSpPr/>
      </xdr:nvCxnSpPr>
      <xdr:spPr>
        <a:xfrm flipV="1">
          <a:off x="13004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12</xdr:row>
      <xdr:rowOff>136071</xdr:rowOff>
    </xdr:from>
    <xdr:to>
      <xdr:col>24</xdr:col>
      <xdr:colOff>82550</xdr:colOff>
      <xdr:row>13</xdr:row>
      <xdr:rowOff>66221</xdr:rowOff>
    </xdr:to>
    <xdr:sp macro="" textlink="">
      <xdr:nvSpPr>
        <xdr:cNvPr id="146" name="円/楕円 145"/>
        <xdr:cNvSpPr/>
      </xdr:nvSpPr>
      <xdr:spPr>
        <a:xfrm>
          <a:off x="164592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44648</xdr:rowOff>
    </xdr:from>
    <xdr:ext cx="762000" cy="259045"/>
    <xdr:sp macro="" textlink="">
      <xdr:nvSpPr>
        <xdr:cNvPr id="147" name="物件費該当値テキスト"/>
        <xdr:cNvSpPr txBox="1"/>
      </xdr:nvSpPr>
      <xdr:spPr>
        <a:xfrm>
          <a:off x="16598900" y="21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70757</xdr:rowOff>
    </xdr:from>
    <xdr:to>
      <xdr:col>22</xdr:col>
      <xdr:colOff>615950</xdr:colOff>
      <xdr:row>13</xdr:row>
      <xdr:rowOff>907</xdr:rowOff>
    </xdr:to>
    <xdr:sp macro="" textlink="">
      <xdr:nvSpPr>
        <xdr:cNvPr id="148" name="円/楕円 147"/>
        <xdr:cNvSpPr/>
      </xdr:nvSpPr>
      <xdr:spPr>
        <a:xfrm>
          <a:off x="15621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11084</xdr:rowOff>
    </xdr:from>
    <xdr:ext cx="736600" cy="259045"/>
    <xdr:sp macro="" textlink="">
      <xdr:nvSpPr>
        <xdr:cNvPr id="149" name="テキスト ボックス 148"/>
        <xdr:cNvSpPr txBox="1"/>
      </xdr:nvSpPr>
      <xdr:spPr>
        <a:xfrm>
          <a:off x="15290800" y="189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70757</xdr:rowOff>
    </xdr:from>
    <xdr:to>
      <xdr:col>21</xdr:col>
      <xdr:colOff>412750</xdr:colOff>
      <xdr:row>13</xdr:row>
      <xdr:rowOff>907</xdr:rowOff>
    </xdr:to>
    <xdr:sp macro="" textlink="">
      <xdr:nvSpPr>
        <xdr:cNvPr id="150" name="円/楕円 149"/>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11084</xdr:rowOff>
    </xdr:from>
    <xdr:ext cx="762000" cy="259045"/>
    <xdr:sp macro="" textlink="">
      <xdr:nvSpPr>
        <xdr:cNvPr id="151" name="テキスト ボックス 150"/>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2" name="円/楕円 151"/>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3" name="テキスト ボックス 152"/>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54" name="円/楕円 153"/>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55" name="テキスト ボックス 154"/>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扶助費全体の歳出額としては前年より増加したが、生活保護費の前年度比</a:t>
          </a:r>
          <a:r>
            <a:rPr lang="en-US" altLang="ja-JP" sz="1100" b="0" i="0" baseline="0">
              <a:solidFill>
                <a:sysClr val="windowText" lastClr="000000"/>
              </a:solidFill>
              <a:effectLst/>
              <a:latin typeface="+mn-lt"/>
              <a:ea typeface="+mn-ea"/>
              <a:cs typeface="+mn-cs"/>
            </a:rPr>
            <a:t>10.3</a:t>
          </a:r>
          <a:r>
            <a:rPr lang="ja-JP" altLang="en-US" sz="1100" b="0" i="0" baseline="0">
              <a:solidFill>
                <a:sysClr val="windowText" lastClr="000000"/>
              </a:solidFill>
              <a:effectLst/>
              <a:latin typeface="+mn-lt"/>
              <a:ea typeface="+mn-ea"/>
              <a:cs typeface="+mn-cs"/>
            </a:rPr>
            <a:t>％の減等により、</a:t>
          </a:r>
          <a:r>
            <a:rPr lang="ja-JP" altLang="ja-JP" sz="1100" b="0" i="0" baseline="0">
              <a:solidFill>
                <a:sysClr val="windowText" lastClr="000000"/>
              </a:solidFill>
              <a:effectLst/>
              <a:latin typeface="+mn-lt"/>
              <a:ea typeface="+mn-ea"/>
              <a:cs typeface="+mn-cs"/>
            </a:rPr>
            <a:t>経常経費充当一般財源等も減少したため、扶助費における比率は</a:t>
          </a:r>
          <a:r>
            <a:rPr lang="ja-JP" altLang="en-US" sz="1100" b="0" i="0" baseline="0">
              <a:solidFill>
                <a:sysClr val="windowText" lastClr="000000"/>
              </a:solidFill>
              <a:effectLst/>
              <a:latin typeface="+mn-lt"/>
              <a:ea typeface="+mn-ea"/>
              <a:cs typeface="+mn-cs"/>
            </a:rPr>
            <a:t>前年に引き続き類似団体平均を下回っている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今後も扶助費は増加が見込まれるため、</a:t>
          </a:r>
          <a:r>
            <a:rPr lang="ja-JP" altLang="ja-JP" sz="1100" b="0" i="0" baseline="0">
              <a:solidFill>
                <a:sysClr val="windowText" lastClr="000000"/>
              </a:solidFill>
              <a:effectLst/>
              <a:latin typeface="+mn-lt"/>
              <a:ea typeface="+mn-ea"/>
              <a:cs typeface="+mn-cs"/>
            </a:rPr>
            <a:t>給付に係る精査を徹底し、より適正な給付に努める必要がある。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66040</xdr:rowOff>
    </xdr:to>
    <xdr:cxnSp macro="">
      <xdr:nvCxnSpPr>
        <xdr:cNvPr id="186" name="直線コネクタ 185"/>
        <xdr:cNvCxnSpPr/>
      </xdr:nvCxnSpPr>
      <xdr:spPr>
        <a:xfrm flipV="1">
          <a:off x="3987800" y="9232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66040</xdr:rowOff>
    </xdr:from>
    <xdr:to>
      <xdr:col>5</xdr:col>
      <xdr:colOff>549275</xdr:colOff>
      <xdr:row>54</xdr:row>
      <xdr:rowOff>81280</xdr:rowOff>
    </xdr:to>
    <xdr:cxnSp macro="">
      <xdr:nvCxnSpPr>
        <xdr:cNvPr id="189" name="直線コネクタ 188"/>
        <xdr:cNvCxnSpPr/>
      </xdr:nvCxnSpPr>
      <xdr:spPr>
        <a:xfrm flipV="1">
          <a:off x="3098800" y="9324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xdr:rowOff>
    </xdr:from>
    <xdr:to>
      <xdr:col>4</xdr:col>
      <xdr:colOff>346075</xdr:colOff>
      <xdr:row>54</xdr:row>
      <xdr:rowOff>81280</xdr:rowOff>
    </xdr:to>
    <xdr:cxnSp macro="">
      <xdr:nvCxnSpPr>
        <xdr:cNvPr id="192" name="直線コネクタ 191"/>
        <xdr:cNvCxnSpPr/>
      </xdr:nvCxnSpPr>
      <xdr:spPr>
        <a:xfrm>
          <a:off x="2209800" y="9263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xdr:rowOff>
    </xdr:from>
    <xdr:to>
      <xdr:col>3</xdr:col>
      <xdr:colOff>142875</xdr:colOff>
      <xdr:row>54</xdr:row>
      <xdr:rowOff>50800</xdr:rowOff>
    </xdr:to>
    <xdr:cxnSp macro="">
      <xdr:nvCxnSpPr>
        <xdr:cNvPr id="195" name="直線コネクタ 194"/>
        <xdr:cNvCxnSpPr/>
      </xdr:nvCxnSpPr>
      <xdr:spPr>
        <a:xfrm flipV="1">
          <a:off x="1320800" y="926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199" name="テキスト ボックス 198"/>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5" name="円/楕円 204"/>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06"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xdr:rowOff>
    </xdr:from>
    <xdr:to>
      <xdr:col>5</xdr:col>
      <xdr:colOff>600075</xdr:colOff>
      <xdr:row>54</xdr:row>
      <xdr:rowOff>116840</xdr:rowOff>
    </xdr:to>
    <xdr:sp macro="" textlink="">
      <xdr:nvSpPr>
        <xdr:cNvPr id="207" name="円/楕円 206"/>
        <xdr:cNvSpPr/>
      </xdr:nvSpPr>
      <xdr:spPr>
        <a:xfrm>
          <a:off x="3937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127017</xdr:rowOff>
    </xdr:from>
    <xdr:ext cx="736600" cy="259045"/>
    <xdr:sp macro="" textlink="">
      <xdr:nvSpPr>
        <xdr:cNvPr id="208" name="テキスト ボックス 207"/>
        <xdr:cNvSpPr txBox="1"/>
      </xdr:nvSpPr>
      <xdr:spPr>
        <a:xfrm>
          <a:off x="3606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09" name="円/楕円 208"/>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10" name="テキスト ボックス 209"/>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125730</xdr:rowOff>
    </xdr:from>
    <xdr:to>
      <xdr:col>3</xdr:col>
      <xdr:colOff>193675</xdr:colOff>
      <xdr:row>54</xdr:row>
      <xdr:rowOff>55880</xdr:rowOff>
    </xdr:to>
    <xdr:sp macro="" textlink="">
      <xdr:nvSpPr>
        <xdr:cNvPr id="211" name="円/楕円 210"/>
        <xdr:cNvSpPr/>
      </xdr:nvSpPr>
      <xdr:spPr>
        <a:xfrm>
          <a:off x="2159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66057</xdr:rowOff>
    </xdr:from>
    <xdr:ext cx="762000" cy="259045"/>
    <xdr:sp macro="" textlink="">
      <xdr:nvSpPr>
        <xdr:cNvPr id="212" name="テキスト ボックス 211"/>
        <xdr:cNvSpPr txBox="1"/>
      </xdr:nvSpPr>
      <xdr:spPr>
        <a:xfrm>
          <a:off x="1828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14" name="テキスト ボックス 21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繰出金</a:t>
          </a:r>
          <a:r>
            <a:rPr lang="ja-JP" altLang="en-US" sz="1100" b="0" i="0" baseline="0">
              <a:solidFill>
                <a:sysClr val="windowText" lastClr="000000"/>
              </a:solidFill>
              <a:effectLst/>
              <a:latin typeface="+mn-lt"/>
              <a:ea typeface="+mn-ea"/>
              <a:cs typeface="+mn-cs"/>
            </a:rPr>
            <a:t>について</a:t>
          </a:r>
          <a:r>
            <a:rPr lang="ja-JP" altLang="ja-JP" sz="1100" b="0" i="0" baseline="0">
              <a:solidFill>
                <a:sysClr val="windowText" lastClr="000000"/>
              </a:solidFill>
              <a:effectLst/>
              <a:latin typeface="+mn-lt"/>
              <a:ea typeface="+mn-ea"/>
              <a:cs typeface="+mn-cs"/>
            </a:rPr>
            <a:t>、下水道事業債の元利償還金</a:t>
          </a:r>
          <a:r>
            <a:rPr lang="ja-JP" altLang="en-US" sz="1100" b="0" i="0" baseline="0">
              <a:solidFill>
                <a:sysClr val="windowText" lastClr="000000"/>
              </a:solidFill>
              <a:effectLst/>
              <a:latin typeface="+mn-lt"/>
              <a:ea typeface="+mn-ea"/>
              <a:cs typeface="+mn-cs"/>
            </a:rPr>
            <a:t>に係る</a:t>
          </a:r>
          <a:r>
            <a:rPr lang="ja-JP" altLang="ja-JP" sz="1100" b="0" i="0" baseline="0">
              <a:solidFill>
                <a:sysClr val="windowText" lastClr="000000"/>
              </a:solidFill>
              <a:effectLst/>
              <a:latin typeface="+mn-lt"/>
              <a:ea typeface="+mn-ea"/>
              <a:cs typeface="+mn-cs"/>
            </a:rPr>
            <a:t>公営企業会計への繰出金の</a:t>
          </a:r>
          <a:r>
            <a:rPr lang="ja-JP" altLang="en-US" sz="1100" b="0" i="0" baseline="0">
              <a:solidFill>
                <a:sysClr val="windowText" lastClr="000000"/>
              </a:solidFill>
              <a:effectLst/>
              <a:latin typeface="+mn-lt"/>
              <a:ea typeface="+mn-ea"/>
              <a:cs typeface="+mn-cs"/>
            </a:rPr>
            <a:t>増加はあったが、簡易水道事業における高料金対策費や後期高齢者医療広域連合負担金の減により、繰出金に係る経常収支比率は前年比</a:t>
          </a:r>
          <a:r>
            <a:rPr lang="en-US" altLang="ja-JP" sz="1100" b="0" i="0" baseline="0">
              <a:solidFill>
                <a:sysClr val="windowText" lastClr="000000"/>
              </a:solidFill>
              <a:effectLst/>
              <a:latin typeface="+mn-lt"/>
              <a:ea typeface="+mn-ea"/>
              <a:cs typeface="+mn-cs"/>
            </a:rPr>
            <a:t>0.5</a:t>
          </a:r>
          <a:r>
            <a:rPr lang="ja-JP" altLang="en-US" sz="1100" b="0" i="0" baseline="0">
              <a:solidFill>
                <a:sysClr val="windowText" lastClr="000000"/>
              </a:solidFill>
              <a:effectLst/>
              <a:latin typeface="+mn-lt"/>
              <a:ea typeface="+mn-ea"/>
              <a:cs typeface="+mn-cs"/>
            </a:rPr>
            <a:t>％の減となった。</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また、平成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年度と比較して維持補修費に係る経常収支比率が</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％の増にとどまったものの、今後老朽施設の維持補修費の増大が懸念されるため、平成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内</a:t>
          </a:r>
          <a:r>
            <a:rPr lang="ja-JP" altLang="ja-JP" sz="1100" b="0" i="0" baseline="0">
              <a:solidFill>
                <a:sysClr val="windowText" lastClr="000000"/>
              </a:solidFill>
              <a:effectLst/>
              <a:latin typeface="+mn-lt"/>
              <a:ea typeface="+mn-ea"/>
              <a:cs typeface="+mn-cs"/>
            </a:rPr>
            <a:t>に公共施設等総合管理計画の策定を行い、施設統合による不要な施設の除却等を進め</a:t>
          </a:r>
          <a:r>
            <a:rPr lang="ja-JP" altLang="en-US" sz="1100" b="0" i="0" baseline="0">
              <a:solidFill>
                <a:sysClr val="windowText" lastClr="000000"/>
              </a:solidFill>
              <a:effectLst/>
              <a:latin typeface="+mn-lt"/>
              <a:ea typeface="+mn-ea"/>
              <a:cs typeface="+mn-cs"/>
            </a:rPr>
            <a:t>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124278</xdr:rowOff>
    </xdr:from>
    <xdr:to>
      <xdr:col>24</xdr:col>
      <xdr:colOff>31750</xdr:colOff>
      <xdr:row>61</xdr:row>
      <xdr:rowOff>167822</xdr:rowOff>
    </xdr:to>
    <xdr:cxnSp macro="">
      <xdr:nvCxnSpPr>
        <xdr:cNvPr id="249" name="直線コネクタ 248"/>
        <xdr:cNvCxnSpPr/>
      </xdr:nvCxnSpPr>
      <xdr:spPr>
        <a:xfrm flipV="1">
          <a:off x="15671800" y="10582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69850</xdr:rowOff>
    </xdr:from>
    <xdr:to>
      <xdr:col>22</xdr:col>
      <xdr:colOff>565150</xdr:colOff>
      <xdr:row>61</xdr:row>
      <xdr:rowOff>167822</xdr:rowOff>
    </xdr:to>
    <xdr:cxnSp macro="">
      <xdr:nvCxnSpPr>
        <xdr:cNvPr id="252" name="直線コネクタ 251"/>
        <xdr:cNvCxnSpPr/>
      </xdr:nvCxnSpPr>
      <xdr:spPr>
        <a:xfrm>
          <a:off x="14782800" y="10528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118835</xdr:rowOff>
    </xdr:from>
    <xdr:to>
      <xdr:col>21</xdr:col>
      <xdr:colOff>361950</xdr:colOff>
      <xdr:row>61</xdr:row>
      <xdr:rowOff>69850</xdr:rowOff>
    </xdr:to>
    <xdr:cxnSp macro="">
      <xdr:nvCxnSpPr>
        <xdr:cNvPr id="255" name="直線コネクタ 254"/>
        <xdr:cNvCxnSpPr/>
      </xdr:nvCxnSpPr>
      <xdr:spPr>
        <a:xfrm>
          <a:off x="13893800" y="102343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137885</xdr:rowOff>
    </xdr:from>
    <xdr:to>
      <xdr:col>20</xdr:col>
      <xdr:colOff>158750</xdr:colOff>
      <xdr:row>59</xdr:row>
      <xdr:rowOff>118835</xdr:rowOff>
    </xdr:to>
    <xdr:cxnSp macro="">
      <xdr:nvCxnSpPr>
        <xdr:cNvPr id="258" name="直線コネクタ 257"/>
        <xdr:cNvCxnSpPr/>
      </xdr:nvCxnSpPr>
      <xdr:spPr>
        <a:xfrm>
          <a:off x="13004800" y="10081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2" name="テキスト ボックス 261"/>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61</xdr:row>
      <xdr:rowOff>73478</xdr:rowOff>
    </xdr:from>
    <xdr:to>
      <xdr:col>24</xdr:col>
      <xdr:colOff>82550</xdr:colOff>
      <xdr:row>62</xdr:row>
      <xdr:rowOff>3628</xdr:rowOff>
    </xdr:to>
    <xdr:sp macro="" textlink="">
      <xdr:nvSpPr>
        <xdr:cNvPr id="268" name="円/楕円 267"/>
        <xdr:cNvSpPr/>
      </xdr:nvSpPr>
      <xdr:spPr>
        <a:xfrm>
          <a:off x="164592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153505</xdr:rowOff>
    </xdr:from>
    <xdr:ext cx="762000" cy="259045"/>
    <xdr:sp macro="" textlink="">
      <xdr:nvSpPr>
        <xdr:cNvPr id="269" name="その他該当値テキスト"/>
        <xdr:cNvSpPr txBox="1"/>
      </xdr:nvSpPr>
      <xdr:spPr>
        <a:xfrm>
          <a:off x="16598900" y="1044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117022</xdr:rowOff>
    </xdr:from>
    <xdr:to>
      <xdr:col>22</xdr:col>
      <xdr:colOff>615950</xdr:colOff>
      <xdr:row>62</xdr:row>
      <xdr:rowOff>47172</xdr:rowOff>
    </xdr:to>
    <xdr:sp macro="" textlink="">
      <xdr:nvSpPr>
        <xdr:cNvPr id="270" name="円/楕円 269"/>
        <xdr:cNvSpPr/>
      </xdr:nvSpPr>
      <xdr:spPr>
        <a:xfrm>
          <a:off x="15621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31949</xdr:rowOff>
    </xdr:from>
    <xdr:ext cx="736600" cy="259045"/>
    <xdr:sp macro="" textlink="">
      <xdr:nvSpPr>
        <xdr:cNvPr id="271" name="テキスト ボックス 270"/>
        <xdr:cNvSpPr txBox="1"/>
      </xdr:nvSpPr>
      <xdr:spPr>
        <a:xfrm>
          <a:off x="15290800" y="1066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19050</xdr:rowOff>
    </xdr:from>
    <xdr:to>
      <xdr:col>21</xdr:col>
      <xdr:colOff>412750</xdr:colOff>
      <xdr:row>61</xdr:row>
      <xdr:rowOff>120650</xdr:rowOff>
    </xdr:to>
    <xdr:sp macro="" textlink="">
      <xdr:nvSpPr>
        <xdr:cNvPr id="272" name="円/楕円 271"/>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105427</xdr:rowOff>
    </xdr:from>
    <xdr:ext cx="762000" cy="259045"/>
    <xdr:sp macro="" textlink="">
      <xdr:nvSpPr>
        <xdr:cNvPr id="273" name="テキスト ボックス 272"/>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68035</xdr:rowOff>
    </xdr:from>
    <xdr:to>
      <xdr:col>20</xdr:col>
      <xdr:colOff>209550</xdr:colOff>
      <xdr:row>59</xdr:row>
      <xdr:rowOff>169635</xdr:rowOff>
    </xdr:to>
    <xdr:sp macro="" textlink="">
      <xdr:nvSpPr>
        <xdr:cNvPr id="274" name="円/楕円 273"/>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154412</xdr:rowOff>
    </xdr:from>
    <xdr:ext cx="762000" cy="259045"/>
    <xdr:sp macro="" textlink="">
      <xdr:nvSpPr>
        <xdr:cNvPr id="275" name="テキスト ボックス 274"/>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87085</xdr:rowOff>
    </xdr:from>
    <xdr:to>
      <xdr:col>19</xdr:col>
      <xdr:colOff>6350</xdr:colOff>
      <xdr:row>59</xdr:row>
      <xdr:rowOff>17235</xdr:rowOff>
    </xdr:to>
    <xdr:sp macro="" textlink="">
      <xdr:nvSpPr>
        <xdr:cNvPr id="276" name="円/楕円 275"/>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2012</xdr:rowOff>
    </xdr:from>
    <xdr:ext cx="762000" cy="259045"/>
    <xdr:sp macro="" textlink="">
      <xdr:nvSpPr>
        <xdr:cNvPr id="277" name="テキスト ボックス 276"/>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補助費等に係る経常収支比率が類似団体平均を上回るのは、一部事務組合に対する負担金が多額</a:t>
          </a:r>
          <a:r>
            <a:rPr lang="ja-JP" altLang="en-US" sz="1100" b="0" i="0" baseline="0">
              <a:solidFill>
                <a:sysClr val="windowText" lastClr="000000"/>
              </a:solidFill>
              <a:effectLst/>
              <a:latin typeface="+mn-lt"/>
              <a:ea typeface="+mn-ea"/>
              <a:cs typeface="+mn-cs"/>
            </a:rPr>
            <a:t>（補助費等のうち約</a:t>
          </a:r>
          <a:r>
            <a:rPr lang="en-US" altLang="ja-JP" sz="1100" b="0" i="0" baseline="0">
              <a:solidFill>
                <a:sysClr val="windowText" lastClr="000000"/>
              </a:solidFill>
              <a:effectLst/>
              <a:latin typeface="+mn-lt"/>
              <a:ea typeface="+mn-ea"/>
              <a:cs typeface="+mn-cs"/>
            </a:rPr>
            <a:t>65</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になっているためである。</a:t>
          </a:r>
          <a:endParaRPr lang="en-US" altLang="ja-JP" sz="1100" b="0" i="0" baseline="0">
            <a:solidFill>
              <a:srgbClr val="FF0000"/>
            </a:solidFill>
            <a:effectLst/>
            <a:latin typeface="+mn-lt"/>
            <a:ea typeface="+mn-ea"/>
            <a:cs typeface="+mn-cs"/>
          </a:endParaRPr>
        </a:p>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消防救急デジタル無線整備に係る</a:t>
          </a:r>
          <a:r>
            <a:rPr lang="ja-JP" altLang="ja-JP" sz="1100" b="0" i="0" baseline="0">
              <a:solidFill>
                <a:sysClr val="windowText" lastClr="000000"/>
              </a:solidFill>
              <a:effectLst/>
              <a:latin typeface="+mn-lt"/>
              <a:ea typeface="+mn-ea"/>
              <a:cs typeface="+mn-cs"/>
            </a:rPr>
            <a:t>湯沢雄勝広域市町村圏組合への負担金</a:t>
          </a:r>
          <a:r>
            <a:rPr lang="ja-JP" altLang="en-US" sz="1100" b="0" i="0" baseline="0">
              <a:solidFill>
                <a:sysClr val="windowText" lastClr="000000"/>
              </a:solidFill>
              <a:effectLst/>
              <a:latin typeface="+mn-lt"/>
              <a:ea typeface="+mn-ea"/>
              <a:cs typeface="+mn-cs"/>
            </a:rPr>
            <a:t>等により前年比</a:t>
          </a:r>
          <a:r>
            <a:rPr lang="en-US" altLang="ja-JP" sz="1100" b="0" i="0" baseline="0">
              <a:solidFill>
                <a:sysClr val="windowText" lastClr="000000"/>
              </a:solidFill>
              <a:effectLst/>
              <a:latin typeface="+mn-lt"/>
              <a:ea typeface="+mn-ea"/>
              <a:cs typeface="+mn-cs"/>
            </a:rPr>
            <a:t>43.7%</a:t>
          </a:r>
          <a:r>
            <a:rPr lang="ja-JP" altLang="en-US" sz="1100" b="0" i="0" baseline="0">
              <a:solidFill>
                <a:sysClr val="windowText" lastClr="000000"/>
              </a:solidFill>
              <a:effectLst/>
              <a:latin typeface="+mn-lt"/>
              <a:ea typeface="+mn-ea"/>
              <a:cs typeface="+mn-cs"/>
            </a:rPr>
            <a:t>増加となり、</a:t>
          </a:r>
          <a:r>
            <a:rPr lang="ja-JP" altLang="ja-JP" sz="1100" b="0" i="0" baseline="0">
              <a:solidFill>
                <a:sysClr val="windowText" lastClr="000000"/>
              </a:solidFill>
              <a:effectLst/>
              <a:latin typeface="+mn-lt"/>
              <a:ea typeface="+mn-ea"/>
              <a:cs typeface="+mn-cs"/>
            </a:rPr>
            <a:t>補助費に</a:t>
          </a:r>
          <a:r>
            <a:rPr lang="ja-JP" altLang="en-US" sz="1100" b="0" i="0" baseline="0">
              <a:solidFill>
                <a:sysClr val="windowText" lastClr="000000"/>
              </a:solidFill>
              <a:effectLst/>
              <a:latin typeface="+mn-lt"/>
              <a:ea typeface="+mn-ea"/>
              <a:cs typeface="+mn-cs"/>
            </a:rPr>
            <a:t>おける</a:t>
          </a:r>
          <a:r>
            <a:rPr lang="ja-JP" altLang="ja-JP" sz="1100" b="0" i="0" baseline="0">
              <a:solidFill>
                <a:sysClr val="windowText" lastClr="000000"/>
              </a:solidFill>
              <a:effectLst/>
              <a:latin typeface="+mn-lt"/>
              <a:ea typeface="+mn-ea"/>
              <a:cs typeface="+mn-cs"/>
            </a:rPr>
            <a:t>経常収支比率が</a:t>
          </a:r>
          <a:r>
            <a:rPr lang="ja-JP" altLang="en-US" sz="1100" b="0" i="0" baseline="0">
              <a:solidFill>
                <a:sysClr val="windowText" lastClr="000000"/>
              </a:solidFill>
              <a:effectLst/>
              <a:latin typeface="+mn-lt"/>
              <a:ea typeface="+mn-ea"/>
              <a:cs typeface="+mn-cs"/>
            </a:rPr>
            <a:t>増加した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また、補助費等の約</a:t>
          </a:r>
          <a:r>
            <a:rPr lang="en-US" altLang="ja-JP" sz="1100" b="0" i="0" baseline="0">
              <a:solidFill>
                <a:sysClr val="windowText" lastClr="000000"/>
              </a:solidFill>
              <a:effectLst/>
              <a:latin typeface="+mn-lt"/>
              <a:ea typeface="+mn-ea"/>
              <a:cs typeface="+mn-cs"/>
            </a:rPr>
            <a:t>35</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を占める補助金、負担金については、その効果の検証を従来からの補助金審査会に加え平成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年度からは内部事業評価委員会に諮っており、さらなる財政の健全化を目指している。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95976</xdr:rowOff>
    </xdr:from>
    <xdr:to>
      <xdr:col>24</xdr:col>
      <xdr:colOff>31750</xdr:colOff>
      <xdr:row>37</xdr:row>
      <xdr:rowOff>122101</xdr:rowOff>
    </xdr:to>
    <xdr:cxnSp macro="">
      <xdr:nvCxnSpPr>
        <xdr:cNvPr id="311" name="直線コネクタ 310"/>
        <xdr:cNvCxnSpPr/>
      </xdr:nvCxnSpPr>
      <xdr:spPr>
        <a:xfrm>
          <a:off x="15671800" y="64396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95976</xdr:rowOff>
    </xdr:from>
    <xdr:to>
      <xdr:col>22</xdr:col>
      <xdr:colOff>565150</xdr:colOff>
      <xdr:row>37</xdr:row>
      <xdr:rowOff>115570</xdr:rowOff>
    </xdr:to>
    <xdr:cxnSp macro="">
      <xdr:nvCxnSpPr>
        <xdr:cNvPr id="314" name="直線コネクタ 313"/>
        <xdr:cNvCxnSpPr/>
      </xdr:nvCxnSpPr>
      <xdr:spPr>
        <a:xfrm flipV="1">
          <a:off x="14782800" y="6439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38</xdr:row>
      <xdr:rowOff>22497</xdr:rowOff>
    </xdr:to>
    <xdr:cxnSp macro="">
      <xdr:nvCxnSpPr>
        <xdr:cNvPr id="317" name="直線コネクタ 316"/>
        <xdr:cNvCxnSpPr/>
      </xdr:nvCxnSpPr>
      <xdr:spPr>
        <a:xfrm flipV="1">
          <a:off x="13893800" y="64592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22497</xdr:rowOff>
    </xdr:from>
    <xdr:to>
      <xdr:col>20</xdr:col>
      <xdr:colOff>158750</xdr:colOff>
      <xdr:row>38</xdr:row>
      <xdr:rowOff>29028</xdr:rowOff>
    </xdr:to>
    <xdr:cxnSp macro="">
      <xdr:nvCxnSpPr>
        <xdr:cNvPr id="320" name="直線コネクタ 319"/>
        <xdr:cNvCxnSpPr/>
      </xdr:nvCxnSpPr>
      <xdr:spPr>
        <a:xfrm flipV="1">
          <a:off x="13004800" y="65375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30" name="円/楕円 329"/>
        <xdr:cNvSpPr/>
      </xdr:nvSpPr>
      <xdr:spPr>
        <a:xfrm>
          <a:off x="16459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43378</xdr:rowOff>
    </xdr:from>
    <xdr:ext cx="762000" cy="259045"/>
    <xdr:sp macro="" textlink="">
      <xdr:nvSpPr>
        <xdr:cNvPr id="331" name="補助費等該当値テキスト"/>
        <xdr:cNvSpPr txBox="1"/>
      </xdr:nvSpPr>
      <xdr:spPr>
        <a:xfrm>
          <a:off x="16598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45176</xdr:rowOff>
    </xdr:from>
    <xdr:to>
      <xdr:col>22</xdr:col>
      <xdr:colOff>615950</xdr:colOff>
      <xdr:row>37</xdr:row>
      <xdr:rowOff>146776</xdr:rowOff>
    </xdr:to>
    <xdr:sp macro="" textlink="">
      <xdr:nvSpPr>
        <xdr:cNvPr id="332" name="円/楕円 331"/>
        <xdr:cNvSpPr/>
      </xdr:nvSpPr>
      <xdr:spPr>
        <a:xfrm>
          <a:off x="15621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131553</xdr:rowOff>
    </xdr:from>
    <xdr:ext cx="736600" cy="259045"/>
    <xdr:sp macro="" textlink="">
      <xdr:nvSpPr>
        <xdr:cNvPr id="333" name="テキスト ボックス 332"/>
        <xdr:cNvSpPr txBox="1"/>
      </xdr:nvSpPr>
      <xdr:spPr>
        <a:xfrm>
          <a:off x="15290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4" name="円/楕円 333"/>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5" name="テキスト ボックス 334"/>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143147</xdr:rowOff>
    </xdr:from>
    <xdr:to>
      <xdr:col>20</xdr:col>
      <xdr:colOff>209550</xdr:colOff>
      <xdr:row>38</xdr:row>
      <xdr:rowOff>73297</xdr:rowOff>
    </xdr:to>
    <xdr:sp macro="" textlink="">
      <xdr:nvSpPr>
        <xdr:cNvPr id="336" name="円/楕円 335"/>
        <xdr:cNvSpPr/>
      </xdr:nvSpPr>
      <xdr:spPr>
        <a:xfrm>
          <a:off x="13843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58074</xdr:rowOff>
    </xdr:from>
    <xdr:ext cx="762000" cy="259045"/>
    <xdr:sp macro="" textlink="">
      <xdr:nvSpPr>
        <xdr:cNvPr id="337" name="テキスト ボックス 336"/>
        <xdr:cNvSpPr txBox="1"/>
      </xdr:nvSpPr>
      <xdr:spPr>
        <a:xfrm>
          <a:off x="13512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149678</xdr:rowOff>
    </xdr:from>
    <xdr:to>
      <xdr:col>19</xdr:col>
      <xdr:colOff>6350</xdr:colOff>
      <xdr:row>38</xdr:row>
      <xdr:rowOff>79828</xdr:rowOff>
    </xdr:to>
    <xdr:sp macro="" textlink="">
      <xdr:nvSpPr>
        <xdr:cNvPr id="338" name="円/楕円 337"/>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64605</xdr:rowOff>
    </xdr:from>
    <xdr:ext cx="762000" cy="259045"/>
    <xdr:sp macro="" textlink="">
      <xdr:nvSpPr>
        <xdr:cNvPr id="339" name="テキスト ボックス 338"/>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近年の大型事業等により</a:t>
          </a:r>
          <a:r>
            <a:rPr lang="ja-JP" altLang="ja-JP" sz="1100" b="0" i="0" baseline="0">
              <a:solidFill>
                <a:sysClr val="windowText" lastClr="000000"/>
              </a:solidFill>
              <a:effectLst/>
              <a:latin typeface="+mn-lt"/>
              <a:ea typeface="+mn-ea"/>
              <a:cs typeface="+mn-cs"/>
            </a:rPr>
            <a:t>、合併特例事業債、</a:t>
          </a:r>
          <a:r>
            <a:rPr lang="ja-JP" altLang="en-US" sz="1100" b="0" i="0" baseline="0">
              <a:solidFill>
                <a:sysClr val="windowText" lastClr="000000"/>
              </a:solidFill>
              <a:effectLst/>
              <a:latin typeface="+mn-lt"/>
              <a:ea typeface="+mn-ea"/>
              <a:cs typeface="+mn-cs"/>
            </a:rPr>
            <a:t>過疎対策事業債、</a:t>
          </a:r>
          <a:r>
            <a:rPr lang="ja-JP" altLang="ja-JP" sz="1100" b="0" i="0" baseline="0">
              <a:solidFill>
                <a:sysClr val="windowText" lastClr="000000"/>
              </a:solidFill>
              <a:effectLst/>
              <a:latin typeface="+mn-lt"/>
              <a:ea typeface="+mn-ea"/>
              <a:cs typeface="+mn-cs"/>
            </a:rPr>
            <a:t>臨時財政対策債に係る元利償還金が増加した影響で</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前年に引き続き類似団体平均を上回っている。</a:t>
          </a:r>
          <a:endParaRPr lang="ja-JP" altLang="ja-JP" sz="1400">
            <a:solidFill>
              <a:sysClr val="windowText" lastClr="000000"/>
            </a:solidFill>
            <a:effectLst/>
          </a:endParaRPr>
        </a:p>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a:t>
          </a:r>
          <a:r>
            <a:rPr lang="ja-JP" altLang="en-US" sz="1100" b="0" i="0" baseline="0">
              <a:solidFill>
                <a:sysClr val="windowText" lastClr="000000"/>
              </a:solidFill>
              <a:effectLst/>
              <a:latin typeface="+mn-lt"/>
              <a:ea typeface="+mn-ea"/>
              <a:cs typeface="+mn-cs"/>
            </a:rPr>
            <a:t>湯沢雄勝広域市町村圏組合負担金に係る元利償還金や公営企業等の</a:t>
          </a:r>
          <a:r>
            <a:rPr lang="ja-JP" altLang="ja-JP" sz="1100" b="0" i="0" baseline="0">
              <a:solidFill>
                <a:sysClr val="windowText" lastClr="000000"/>
              </a:solidFill>
              <a:effectLst/>
              <a:latin typeface="+mn-lt"/>
              <a:ea typeface="+mn-ea"/>
              <a:cs typeface="+mn-cs"/>
            </a:rPr>
            <a:t>公債費に準ずる繰入金も増加することが見込まれ、引き続き厳しい財政運営が予想されることから、今後計画されている建設事業の内容及び期間等を精査し公債費の抑制に努めていく。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142239</xdr:rowOff>
    </xdr:from>
    <xdr:to>
      <xdr:col>7</xdr:col>
      <xdr:colOff>15875</xdr:colOff>
      <xdr:row>79</xdr:row>
      <xdr:rowOff>1270</xdr:rowOff>
    </xdr:to>
    <xdr:cxnSp macro="">
      <xdr:nvCxnSpPr>
        <xdr:cNvPr id="372" name="直線コネクタ 371"/>
        <xdr:cNvCxnSpPr/>
      </xdr:nvCxnSpPr>
      <xdr:spPr>
        <a:xfrm>
          <a:off x="3987800" y="13515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142239</xdr:rowOff>
    </xdr:from>
    <xdr:to>
      <xdr:col>5</xdr:col>
      <xdr:colOff>549275</xdr:colOff>
      <xdr:row>78</xdr:row>
      <xdr:rowOff>157480</xdr:rowOff>
    </xdr:to>
    <xdr:cxnSp macro="">
      <xdr:nvCxnSpPr>
        <xdr:cNvPr id="375" name="直線コネクタ 374"/>
        <xdr:cNvCxnSpPr/>
      </xdr:nvCxnSpPr>
      <xdr:spPr>
        <a:xfrm flipV="1">
          <a:off x="3098800" y="13515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79</xdr:row>
      <xdr:rowOff>31750</xdr:rowOff>
    </xdr:to>
    <xdr:cxnSp macro="">
      <xdr:nvCxnSpPr>
        <xdr:cNvPr id="378" name="直線コネクタ 377"/>
        <xdr:cNvCxnSpPr/>
      </xdr:nvCxnSpPr>
      <xdr:spPr>
        <a:xfrm flipV="1">
          <a:off x="2209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31750</xdr:rowOff>
    </xdr:from>
    <xdr:to>
      <xdr:col>3</xdr:col>
      <xdr:colOff>142875</xdr:colOff>
      <xdr:row>79</xdr:row>
      <xdr:rowOff>31750</xdr:rowOff>
    </xdr:to>
    <xdr:cxnSp macro="">
      <xdr:nvCxnSpPr>
        <xdr:cNvPr id="381" name="直線コネクタ 380"/>
        <xdr:cNvCxnSpPr/>
      </xdr:nvCxnSpPr>
      <xdr:spPr>
        <a:xfrm>
          <a:off x="1320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5" name="テキスト ボックス 384"/>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1" name="円/楕円 390"/>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2"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91439</xdr:rowOff>
    </xdr:from>
    <xdr:to>
      <xdr:col>5</xdr:col>
      <xdr:colOff>600075</xdr:colOff>
      <xdr:row>79</xdr:row>
      <xdr:rowOff>21589</xdr:rowOff>
    </xdr:to>
    <xdr:sp macro="" textlink="">
      <xdr:nvSpPr>
        <xdr:cNvPr id="393" name="円/楕円 392"/>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6366</xdr:rowOff>
    </xdr:from>
    <xdr:ext cx="736600" cy="259045"/>
    <xdr:sp macro="" textlink="">
      <xdr:nvSpPr>
        <xdr:cNvPr id="394" name="テキスト ボックス 393"/>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95" name="円/楕円 394"/>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21607</xdr:rowOff>
    </xdr:from>
    <xdr:ext cx="762000" cy="259045"/>
    <xdr:sp macro="" textlink="">
      <xdr:nvSpPr>
        <xdr:cNvPr id="396" name="テキスト ボックス 395"/>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397" name="円/楕円 396"/>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67327</xdr:rowOff>
    </xdr:from>
    <xdr:ext cx="762000" cy="259045"/>
    <xdr:sp macro="" textlink="">
      <xdr:nvSpPr>
        <xdr:cNvPr id="398" name="テキスト ボックス 397"/>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152400</xdr:rowOff>
    </xdr:from>
    <xdr:to>
      <xdr:col>1</xdr:col>
      <xdr:colOff>676275</xdr:colOff>
      <xdr:row>79</xdr:row>
      <xdr:rowOff>82550</xdr:rowOff>
    </xdr:to>
    <xdr:sp macro="" textlink="">
      <xdr:nvSpPr>
        <xdr:cNvPr id="399" name="円/楕円 398"/>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67327</xdr:rowOff>
    </xdr:from>
    <xdr:ext cx="762000" cy="259045"/>
    <xdr:sp macro="" textlink="">
      <xdr:nvSpPr>
        <xdr:cNvPr id="400" name="テキスト ボックス 399"/>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性質別に前年と比較すると、</a:t>
          </a:r>
          <a:r>
            <a:rPr lang="ja-JP" altLang="en-US" sz="1100" b="0" i="0" baseline="0">
              <a:solidFill>
                <a:sysClr val="windowText" lastClr="000000"/>
              </a:solidFill>
              <a:effectLst/>
              <a:latin typeface="+mn-lt"/>
              <a:ea typeface="+mn-ea"/>
              <a:cs typeface="+mn-cs"/>
            </a:rPr>
            <a:t>全体的に増減は</a:t>
          </a:r>
          <a:r>
            <a:rPr lang="en-US" altLang="ja-JP" sz="1100" b="0" i="0" baseline="0">
              <a:solidFill>
                <a:sysClr val="windowText" lastClr="000000"/>
              </a:solidFill>
              <a:effectLst/>
              <a:latin typeface="+mn-lt"/>
              <a:ea typeface="+mn-ea"/>
              <a:cs typeface="+mn-cs"/>
            </a:rPr>
            <a:t>±0.6</a:t>
          </a:r>
          <a:r>
            <a:rPr lang="ja-JP" altLang="en-US" sz="1100" b="0" i="0" baseline="0">
              <a:solidFill>
                <a:sysClr val="windowText" lastClr="000000"/>
              </a:solidFill>
              <a:effectLst/>
              <a:latin typeface="+mn-lt"/>
              <a:ea typeface="+mn-ea"/>
              <a:cs typeface="+mn-cs"/>
            </a:rPr>
            <a:t>％の範囲内ではあるが、全体的には</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％の微増となった。これは、前述の各項目の分子の影響、地方税や普通交付税の減による経常一般財源等の減少などの要因が考えられる。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今後は、</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以降の</a:t>
          </a:r>
          <a:r>
            <a:rPr lang="ja-JP" altLang="ja-JP" sz="1100" b="0" i="0" baseline="0">
              <a:solidFill>
                <a:sysClr val="windowText" lastClr="000000"/>
              </a:solidFill>
              <a:effectLst/>
              <a:latin typeface="+mn-lt"/>
              <a:ea typeface="+mn-ea"/>
              <a:cs typeface="+mn-cs"/>
            </a:rPr>
            <a:t>普通交付税合併算定替の段階的</a:t>
          </a:r>
          <a:r>
            <a:rPr lang="ja-JP" altLang="en-US" sz="1100" b="0" i="0" baseline="0">
              <a:solidFill>
                <a:sysClr val="windowText" lastClr="000000"/>
              </a:solidFill>
              <a:effectLst/>
              <a:latin typeface="+mn-lt"/>
              <a:ea typeface="+mn-ea"/>
              <a:cs typeface="+mn-cs"/>
            </a:rPr>
            <a:t>縮減</a:t>
          </a:r>
          <a:r>
            <a:rPr lang="ja-JP" altLang="ja-JP" sz="1100" b="0" i="0" baseline="0">
              <a:solidFill>
                <a:sysClr val="windowText" lastClr="000000"/>
              </a:solidFill>
              <a:effectLst/>
              <a:latin typeface="+mn-lt"/>
              <a:ea typeface="+mn-ea"/>
              <a:cs typeface="+mn-cs"/>
            </a:rPr>
            <a:t>を踏まえ、市税等の自主財源の確保と歳出の抑制により一層努力</a:t>
          </a:r>
          <a:r>
            <a:rPr lang="ja-JP" altLang="en-US" sz="1100" b="0" i="0" baseline="0">
              <a:solidFill>
                <a:sysClr val="windowText" lastClr="000000"/>
              </a:solidFill>
              <a:effectLst/>
              <a:latin typeface="+mn-lt"/>
              <a:ea typeface="+mn-ea"/>
              <a:cs typeface="+mn-cs"/>
            </a:rPr>
            <a:t>していく。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77470</xdr:rowOff>
    </xdr:to>
    <xdr:cxnSp macro="">
      <xdr:nvCxnSpPr>
        <xdr:cNvPr id="433" name="直線コネクタ 432"/>
        <xdr:cNvCxnSpPr/>
      </xdr:nvCxnSpPr>
      <xdr:spPr>
        <a:xfrm>
          <a:off x="15671800" y="13248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4"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54611</xdr:rowOff>
    </xdr:to>
    <xdr:cxnSp macro="">
      <xdr:nvCxnSpPr>
        <xdr:cNvPr id="436" name="直線コネクタ 435"/>
        <xdr:cNvCxnSpPr/>
      </xdr:nvCxnSpPr>
      <xdr:spPr>
        <a:xfrm flipV="1">
          <a:off x="14782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54611</xdr:rowOff>
    </xdr:from>
    <xdr:to>
      <xdr:col>21</xdr:col>
      <xdr:colOff>361950</xdr:colOff>
      <xdr:row>77</xdr:row>
      <xdr:rowOff>62230</xdr:rowOff>
    </xdr:to>
    <xdr:cxnSp macro="">
      <xdr:nvCxnSpPr>
        <xdr:cNvPr id="439" name="直線コネクタ 438"/>
        <xdr:cNvCxnSpPr/>
      </xdr:nvCxnSpPr>
      <xdr:spPr>
        <a:xfrm flipV="1">
          <a:off x="13893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77</xdr:row>
      <xdr:rowOff>62230</xdr:rowOff>
    </xdr:to>
    <xdr:cxnSp macro="">
      <xdr:nvCxnSpPr>
        <xdr:cNvPr id="442" name="直線コネクタ 441"/>
        <xdr:cNvCxnSpPr/>
      </xdr:nvCxnSpPr>
      <xdr:spPr>
        <a:xfrm>
          <a:off x="13004800" y="13149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52" name="円/楕円 451"/>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43197</xdr:rowOff>
    </xdr:from>
    <xdr:ext cx="762000" cy="259045"/>
    <xdr:sp macro="" textlink="">
      <xdr:nvSpPr>
        <xdr:cNvPr id="453"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4" name="円/楕円 453"/>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55" name="テキスト ボックス 454"/>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3811</xdr:rowOff>
    </xdr:from>
    <xdr:to>
      <xdr:col>21</xdr:col>
      <xdr:colOff>412750</xdr:colOff>
      <xdr:row>77</xdr:row>
      <xdr:rowOff>105411</xdr:rowOff>
    </xdr:to>
    <xdr:sp macro="" textlink="">
      <xdr:nvSpPr>
        <xdr:cNvPr id="456" name="円/楕円 455"/>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115588</xdr:rowOff>
    </xdr:from>
    <xdr:ext cx="762000" cy="259045"/>
    <xdr:sp macro="" textlink="">
      <xdr:nvSpPr>
        <xdr:cNvPr id="457" name="テキスト ボックス 456"/>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8" name="円/楕円 457"/>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9" name="テキスト ボックス 45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60" name="円/楕円 459"/>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154957</xdr:rowOff>
    </xdr:from>
    <xdr:ext cx="762000" cy="259045"/>
    <xdr:sp macro="" textlink="">
      <xdr:nvSpPr>
        <xdr:cNvPr id="461" name="テキスト ボックス 460"/>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秋田県湯沢市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69903</xdr:rowOff>
    </xdr:from>
    <xdr:to>
      <xdr:col>4</xdr:col>
      <xdr:colOff>1117600</xdr:colOff>
      <xdr:row>13</xdr:row>
      <xdr:rowOff>86934</xdr:rowOff>
    </xdr:to>
    <xdr:cxnSp macro="">
      <xdr:nvCxnSpPr>
        <xdr:cNvPr id="48" name="直線コネクタ 47"/>
        <xdr:cNvCxnSpPr/>
      </xdr:nvCxnSpPr>
      <xdr:spPr bwMode="auto">
        <a:xfrm flipV="1">
          <a:off x="5003800" y="2346378"/>
          <a:ext cx="6477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86934</xdr:rowOff>
    </xdr:from>
    <xdr:to>
      <xdr:col>4</xdr:col>
      <xdr:colOff>469900</xdr:colOff>
      <xdr:row>13</xdr:row>
      <xdr:rowOff>143695</xdr:rowOff>
    </xdr:to>
    <xdr:cxnSp macro="">
      <xdr:nvCxnSpPr>
        <xdr:cNvPr id="51" name="直線コネクタ 50"/>
        <xdr:cNvCxnSpPr/>
      </xdr:nvCxnSpPr>
      <xdr:spPr bwMode="auto">
        <a:xfrm flipV="1">
          <a:off x="4305300" y="2363409"/>
          <a:ext cx="698500" cy="56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138483</xdr:rowOff>
    </xdr:from>
    <xdr:to>
      <xdr:col>3</xdr:col>
      <xdr:colOff>904875</xdr:colOff>
      <xdr:row>13</xdr:row>
      <xdr:rowOff>143695</xdr:rowOff>
    </xdr:to>
    <xdr:cxnSp macro="">
      <xdr:nvCxnSpPr>
        <xdr:cNvPr id="54" name="直線コネクタ 53"/>
        <xdr:cNvCxnSpPr/>
      </xdr:nvCxnSpPr>
      <xdr:spPr bwMode="auto">
        <a:xfrm>
          <a:off x="3606800" y="2414958"/>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138483</xdr:rowOff>
    </xdr:from>
    <xdr:to>
      <xdr:col>3</xdr:col>
      <xdr:colOff>206375</xdr:colOff>
      <xdr:row>14</xdr:row>
      <xdr:rowOff>28892</xdr:rowOff>
    </xdr:to>
    <xdr:cxnSp macro="">
      <xdr:nvCxnSpPr>
        <xdr:cNvPr id="57" name="直線コネクタ 56"/>
        <xdr:cNvCxnSpPr/>
      </xdr:nvCxnSpPr>
      <xdr:spPr bwMode="auto">
        <a:xfrm flipV="1">
          <a:off x="2908300" y="2414958"/>
          <a:ext cx="698500" cy="61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114853</xdr:rowOff>
    </xdr:from>
    <xdr:ext cx="762000" cy="259045"/>
    <xdr:sp macro="" textlink="">
      <xdr:nvSpPr>
        <xdr:cNvPr id="61" name="テキスト ボックス 60"/>
        <xdr:cNvSpPr txBox="1"/>
      </xdr:nvSpPr>
      <xdr:spPr>
        <a:xfrm>
          <a:off x="25273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19103</xdr:rowOff>
    </xdr:from>
    <xdr:to>
      <xdr:col>5</xdr:col>
      <xdr:colOff>34925</xdr:colOff>
      <xdr:row>13</xdr:row>
      <xdr:rowOff>120703</xdr:rowOff>
    </xdr:to>
    <xdr:sp macro="" textlink="">
      <xdr:nvSpPr>
        <xdr:cNvPr id="67" name="円/楕円 66"/>
        <xdr:cNvSpPr/>
      </xdr:nvSpPr>
      <xdr:spPr bwMode="auto">
        <a:xfrm>
          <a:off x="5600700" y="229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137230</xdr:rowOff>
    </xdr:from>
    <xdr:ext cx="762000" cy="259045"/>
    <xdr:sp macro="" textlink="">
      <xdr:nvSpPr>
        <xdr:cNvPr id="68" name="人口1人当たり決算額の推移該当値テキスト130"/>
        <xdr:cNvSpPr txBox="1"/>
      </xdr:nvSpPr>
      <xdr:spPr>
        <a:xfrm>
          <a:off x="5740400" y="224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109,581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36134</xdr:rowOff>
    </xdr:from>
    <xdr:to>
      <xdr:col>4</xdr:col>
      <xdr:colOff>520700</xdr:colOff>
      <xdr:row>13</xdr:row>
      <xdr:rowOff>137734</xdr:rowOff>
    </xdr:to>
    <xdr:sp macro="" textlink="">
      <xdr:nvSpPr>
        <xdr:cNvPr id="69" name="円/楕円 68"/>
        <xdr:cNvSpPr/>
      </xdr:nvSpPr>
      <xdr:spPr bwMode="auto">
        <a:xfrm>
          <a:off x="4953000" y="2312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147911</xdr:rowOff>
    </xdr:from>
    <xdr:ext cx="736600" cy="259045"/>
    <xdr:sp macro="" textlink="">
      <xdr:nvSpPr>
        <xdr:cNvPr id="70" name="テキスト ボックス 69"/>
        <xdr:cNvSpPr txBox="1"/>
      </xdr:nvSpPr>
      <xdr:spPr>
        <a:xfrm>
          <a:off x="4622800" y="2081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108,836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92895</xdr:rowOff>
    </xdr:from>
    <xdr:to>
      <xdr:col>3</xdr:col>
      <xdr:colOff>955675</xdr:colOff>
      <xdr:row>14</xdr:row>
      <xdr:rowOff>23045</xdr:rowOff>
    </xdr:to>
    <xdr:sp macro="" textlink="">
      <xdr:nvSpPr>
        <xdr:cNvPr id="71" name="円/楕円 70"/>
        <xdr:cNvSpPr/>
      </xdr:nvSpPr>
      <xdr:spPr bwMode="auto">
        <a:xfrm>
          <a:off x="4254500" y="236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33222</xdr:rowOff>
    </xdr:from>
    <xdr:ext cx="762000" cy="259045"/>
    <xdr:sp macro="" textlink="">
      <xdr:nvSpPr>
        <xdr:cNvPr id="72" name="テキスト ボックス 71"/>
        <xdr:cNvSpPr txBox="1"/>
      </xdr:nvSpPr>
      <xdr:spPr>
        <a:xfrm>
          <a:off x="3924300" y="213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106,353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87683</xdr:rowOff>
    </xdr:from>
    <xdr:to>
      <xdr:col>3</xdr:col>
      <xdr:colOff>257175</xdr:colOff>
      <xdr:row>14</xdr:row>
      <xdr:rowOff>17833</xdr:rowOff>
    </xdr:to>
    <xdr:sp macro="" textlink="">
      <xdr:nvSpPr>
        <xdr:cNvPr id="73" name="円/楕円 72"/>
        <xdr:cNvSpPr/>
      </xdr:nvSpPr>
      <xdr:spPr bwMode="auto">
        <a:xfrm>
          <a:off x="3556000" y="236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28010</xdr:rowOff>
    </xdr:from>
    <xdr:ext cx="762000" cy="259045"/>
    <xdr:sp macro="" textlink="">
      <xdr:nvSpPr>
        <xdr:cNvPr id="74" name="テキスト ボックス 73"/>
        <xdr:cNvSpPr txBox="1"/>
      </xdr:nvSpPr>
      <xdr:spPr>
        <a:xfrm>
          <a:off x="3225800" y="21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149542</xdr:rowOff>
    </xdr:from>
    <xdr:to>
      <xdr:col>2</xdr:col>
      <xdr:colOff>692150</xdr:colOff>
      <xdr:row>14</xdr:row>
      <xdr:rowOff>79692</xdr:rowOff>
    </xdr:to>
    <xdr:sp macro="" textlink="">
      <xdr:nvSpPr>
        <xdr:cNvPr id="75" name="円/楕円 74"/>
        <xdr:cNvSpPr/>
      </xdr:nvSpPr>
      <xdr:spPr bwMode="auto">
        <a:xfrm>
          <a:off x="2857500" y="242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89869</xdr:rowOff>
    </xdr:from>
    <xdr:ext cx="762000" cy="259045"/>
    <xdr:sp macro="" textlink="">
      <xdr:nvSpPr>
        <xdr:cNvPr id="76" name="テキスト ボックス 75"/>
        <xdr:cNvSpPr txBox="1"/>
      </xdr:nvSpPr>
      <xdr:spPr>
        <a:xfrm>
          <a:off x="2527300" y="219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2" name="直線コネクタ 91"/>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4" name="テキスト ボックス 93"/>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5" name="直線コネクタ 94"/>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6" name="テキスト ボックス 95"/>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99" name="直線コネクタ 98"/>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0" name="テキスト ボックス 99"/>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1" name="直線コネクタ 10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2" name="テキスト ボックス 101"/>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3" name="直線コネクタ 102"/>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4" name="テキスト ボックス 103"/>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148689</xdr:rowOff>
    </xdr:from>
    <xdr:to>
      <xdr:col>4</xdr:col>
      <xdr:colOff>1117600</xdr:colOff>
      <xdr:row>38</xdr:row>
      <xdr:rowOff>61906</xdr:rowOff>
    </xdr:to>
    <xdr:cxnSp macro="">
      <xdr:nvCxnSpPr>
        <xdr:cNvPr id="108" name="直線コネクタ 107"/>
        <xdr:cNvCxnSpPr/>
      </xdr:nvCxnSpPr>
      <xdr:spPr bwMode="auto">
        <a:xfrm flipV="1">
          <a:off x="5651500" y="6416139"/>
          <a:ext cx="0" cy="1113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33983</xdr:rowOff>
    </xdr:from>
    <xdr:ext cx="762000" cy="259045"/>
    <xdr:sp macro="" textlink="">
      <xdr:nvSpPr>
        <xdr:cNvPr id="109" name="人口1人当たり決算額の推移最小値テキスト445"/>
        <xdr:cNvSpPr txBox="1"/>
      </xdr:nvSpPr>
      <xdr:spPr>
        <a:xfrm>
          <a:off x="5740400" y="750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61906</xdr:rowOff>
    </xdr:from>
    <xdr:to>
      <xdr:col>5</xdr:col>
      <xdr:colOff>73025</xdr:colOff>
      <xdr:row>38</xdr:row>
      <xdr:rowOff>61906</xdr:rowOff>
    </xdr:to>
    <xdr:cxnSp macro="">
      <xdr:nvCxnSpPr>
        <xdr:cNvPr id="110" name="直線コネクタ 109"/>
        <xdr:cNvCxnSpPr/>
      </xdr:nvCxnSpPr>
      <xdr:spPr bwMode="auto">
        <a:xfrm>
          <a:off x="5562600" y="7529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235066</xdr:rowOff>
    </xdr:from>
    <xdr:ext cx="762000" cy="259045"/>
    <xdr:sp macro="" textlink="">
      <xdr:nvSpPr>
        <xdr:cNvPr id="111" name="人口1人当たり決算額の推移最大値テキスト445"/>
        <xdr:cNvSpPr txBox="1"/>
      </xdr:nvSpPr>
      <xdr:spPr>
        <a:xfrm>
          <a:off x="5740400" y="615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34</xdr:row>
      <xdr:rowOff>148689</xdr:rowOff>
    </xdr:from>
    <xdr:to>
      <xdr:col>5</xdr:col>
      <xdr:colOff>73025</xdr:colOff>
      <xdr:row>34</xdr:row>
      <xdr:rowOff>148689</xdr:rowOff>
    </xdr:to>
    <xdr:cxnSp macro="">
      <xdr:nvCxnSpPr>
        <xdr:cNvPr id="112" name="直線コネクタ 111"/>
        <xdr:cNvCxnSpPr/>
      </xdr:nvCxnSpPr>
      <xdr:spPr bwMode="auto">
        <a:xfrm>
          <a:off x="5562600" y="64161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81394</xdr:rowOff>
    </xdr:from>
    <xdr:to>
      <xdr:col>4</xdr:col>
      <xdr:colOff>1117600</xdr:colOff>
      <xdr:row>34</xdr:row>
      <xdr:rowOff>148689</xdr:rowOff>
    </xdr:to>
    <xdr:cxnSp macro="">
      <xdr:nvCxnSpPr>
        <xdr:cNvPr id="113" name="直線コネクタ 112"/>
        <xdr:cNvCxnSpPr/>
      </xdr:nvCxnSpPr>
      <xdr:spPr bwMode="auto">
        <a:xfrm>
          <a:off x="5003800" y="6348844"/>
          <a:ext cx="647700" cy="6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198410</xdr:rowOff>
    </xdr:from>
    <xdr:ext cx="762000" cy="259045"/>
    <xdr:sp macro="" textlink="">
      <xdr:nvSpPr>
        <xdr:cNvPr id="114" name="人口1人当たり決算額の推移平均値テキスト445"/>
        <xdr:cNvSpPr txBox="1"/>
      </xdr:nvSpPr>
      <xdr:spPr>
        <a:xfrm>
          <a:off x="5740400" y="6808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226333</xdr:rowOff>
    </xdr:from>
    <xdr:to>
      <xdr:col>5</xdr:col>
      <xdr:colOff>34925</xdr:colOff>
      <xdr:row>35</xdr:row>
      <xdr:rowOff>327933</xdr:rowOff>
    </xdr:to>
    <xdr:sp macro="" textlink="">
      <xdr:nvSpPr>
        <xdr:cNvPr id="115" name="フローチャート : 判断 114"/>
        <xdr:cNvSpPr/>
      </xdr:nvSpPr>
      <xdr:spPr bwMode="auto">
        <a:xfrm>
          <a:off x="5600700" y="68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41675</xdr:rowOff>
    </xdr:from>
    <xdr:to>
      <xdr:col>4</xdr:col>
      <xdr:colOff>469900</xdr:colOff>
      <xdr:row>34</xdr:row>
      <xdr:rowOff>81394</xdr:rowOff>
    </xdr:to>
    <xdr:cxnSp macro="">
      <xdr:nvCxnSpPr>
        <xdr:cNvPr id="116" name="直線コネクタ 115"/>
        <xdr:cNvCxnSpPr/>
      </xdr:nvCxnSpPr>
      <xdr:spPr bwMode="auto">
        <a:xfrm>
          <a:off x="4305300" y="6309125"/>
          <a:ext cx="698500" cy="3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148352</xdr:rowOff>
    </xdr:from>
    <xdr:to>
      <xdr:col>4</xdr:col>
      <xdr:colOff>520700</xdr:colOff>
      <xdr:row>35</xdr:row>
      <xdr:rowOff>249952</xdr:rowOff>
    </xdr:to>
    <xdr:sp macro="" textlink="">
      <xdr:nvSpPr>
        <xdr:cNvPr id="117" name="フローチャート : 判断 116"/>
        <xdr:cNvSpPr/>
      </xdr:nvSpPr>
      <xdr:spPr bwMode="auto">
        <a:xfrm>
          <a:off x="4953000" y="6758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234729</xdr:rowOff>
    </xdr:from>
    <xdr:ext cx="736600" cy="259045"/>
    <xdr:sp macro="" textlink="">
      <xdr:nvSpPr>
        <xdr:cNvPr id="118" name="テキスト ボックス 117"/>
        <xdr:cNvSpPr txBox="1"/>
      </xdr:nvSpPr>
      <xdr:spPr>
        <a:xfrm>
          <a:off x="4622800" y="684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300107</xdr:rowOff>
    </xdr:from>
    <xdr:to>
      <xdr:col>3</xdr:col>
      <xdr:colOff>904875</xdr:colOff>
      <xdr:row>34</xdr:row>
      <xdr:rowOff>41675</xdr:rowOff>
    </xdr:to>
    <xdr:cxnSp macro="">
      <xdr:nvCxnSpPr>
        <xdr:cNvPr id="119" name="直線コネクタ 118"/>
        <xdr:cNvCxnSpPr/>
      </xdr:nvCxnSpPr>
      <xdr:spPr bwMode="auto">
        <a:xfrm>
          <a:off x="3606800" y="6224657"/>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107461</xdr:rowOff>
    </xdr:from>
    <xdr:to>
      <xdr:col>3</xdr:col>
      <xdr:colOff>955675</xdr:colOff>
      <xdr:row>35</xdr:row>
      <xdr:rowOff>209061</xdr:rowOff>
    </xdr:to>
    <xdr:sp macro="" textlink="">
      <xdr:nvSpPr>
        <xdr:cNvPr id="120" name="フローチャート : 判断 119"/>
        <xdr:cNvSpPr/>
      </xdr:nvSpPr>
      <xdr:spPr bwMode="auto">
        <a:xfrm>
          <a:off x="4254500" y="6717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193838</xdr:rowOff>
    </xdr:from>
    <xdr:ext cx="762000" cy="259045"/>
    <xdr:sp macro="" textlink="">
      <xdr:nvSpPr>
        <xdr:cNvPr id="121" name="テキスト ボックス 120"/>
        <xdr:cNvSpPr txBox="1"/>
      </xdr:nvSpPr>
      <xdr:spPr>
        <a:xfrm>
          <a:off x="3924300" y="680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197237</xdr:rowOff>
    </xdr:from>
    <xdr:to>
      <xdr:col>3</xdr:col>
      <xdr:colOff>206375</xdr:colOff>
      <xdr:row>33</xdr:row>
      <xdr:rowOff>300107</xdr:rowOff>
    </xdr:to>
    <xdr:cxnSp macro="">
      <xdr:nvCxnSpPr>
        <xdr:cNvPr id="122" name="直線コネクタ 121"/>
        <xdr:cNvCxnSpPr/>
      </xdr:nvCxnSpPr>
      <xdr:spPr bwMode="auto">
        <a:xfrm>
          <a:off x="2908300" y="6121787"/>
          <a:ext cx="698500" cy="102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36252</xdr:rowOff>
    </xdr:from>
    <xdr:to>
      <xdr:col>3</xdr:col>
      <xdr:colOff>257175</xdr:colOff>
      <xdr:row>35</xdr:row>
      <xdr:rowOff>137852</xdr:rowOff>
    </xdr:to>
    <xdr:sp macro="" textlink="">
      <xdr:nvSpPr>
        <xdr:cNvPr id="123" name="フローチャート : 判断 122"/>
        <xdr:cNvSpPr/>
      </xdr:nvSpPr>
      <xdr:spPr bwMode="auto">
        <a:xfrm>
          <a:off x="3556000" y="66466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122629</xdr:rowOff>
    </xdr:from>
    <xdr:ext cx="762000" cy="259045"/>
    <xdr:sp macro="" textlink="">
      <xdr:nvSpPr>
        <xdr:cNvPr id="124" name="テキスト ボックス 123"/>
        <xdr:cNvSpPr txBox="1"/>
      </xdr:nvSpPr>
      <xdr:spPr>
        <a:xfrm>
          <a:off x="3225800" y="673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175041</xdr:rowOff>
    </xdr:from>
    <xdr:to>
      <xdr:col>2</xdr:col>
      <xdr:colOff>692150</xdr:colOff>
      <xdr:row>34</xdr:row>
      <xdr:rowOff>276640</xdr:rowOff>
    </xdr:to>
    <xdr:sp macro="" textlink="">
      <xdr:nvSpPr>
        <xdr:cNvPr id="125" name="フローチャート : 判断 124"/>
        <xdr:cNvSpPr/>
      </xdr:nvSpPr>
      <xdr:spPr bwMode="auto">
        <a:xfrm>
          <a:off x="2857500" y="64424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261418</xdr:rowOff>
    </xdr:from>
    <xdr:ext cx="762000" cy="259045"/>
    <xdr:sp macro="" textlink="">
      <xdr:nvSpPr>
        <xdr:cNvPr id="126" name="テキスト ボックス 125"/>
        <xdr:cNvSpPr txBox="1"/>
      </xdr:nvSpPr>
      <xdr:spPr>
        <a:xfrm>
          <a:off x="2527300" y="65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97889</xdr:rowOff>
    </xdr:from>
    <xdr:to>
      <xdr:col>5</xdr:col>
      <xdr:colOff>34925</xdr:colOff>
      <xdr:row>34</xdr:row>
      <xdr:rowOff>199489</xdr:rowOff>
    </xdr:to>
    <xdr:sp macro="" textlink="">
      <xdr:nvSpPr>
        <xdr:cNvPr id="132" name="円/楕円 131"/>
        <xdr:cNvSpPr/>
      </xdr:nvSpPr>
      <xdr:spPr bwMode="auto">
        <a:xfrm>
          <a:off x="5600700" y="636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44566</xdr:rowOff>
    </xdr:from>
    <xdr:ext cx="762000" cy="259045"/>
    <xdr:sp macro="" textlink="">
      <xdr:nvSpPr>
        <xdr:cNvPr id="133" name="人口1人当たり決算額の推移該当値テキスト445"/>
        <xdr:cNvSpPr txBox="1"/>
      </xdr:nvSpPr>
      <xdr:spPr>
        <a:xfrm>
          <a:off x="5740400" y="631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33,241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30594</xdr:rowOff>
    </xdr:from>
    <xdr:to>
      <xdr:col>4</xdr:col>
      <xdr:colOff>520700</xdr:colOff>
      <xdr:row>34</xdr:row>
      <xdr:rowOff>132194</xdr:rowOff>
    </xdr:to>
    <xdr:sp macro="" textlink="">
      <xdr:nvSpPr>
        <xdr:cNvPr id="134" name="円/楕円 133"/>
        <xdr:cNvSpPr/>
      </xdr:nvSpPr>
      <xdr:spPr bwMode="auto">
        <a:xfrm>
          <a:off x="4953000" y="629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142371</xdr:rowOff>
    </xdr:from>
    <xdr:ext cx="736600" cy="259045"/>
    <xdr:sp macro="" textlink="">
      <xdr:nvSpPr>
        <xdr:cNvPr id="135" name="テキスト ボックス 134"/>
        <xdr:cNvSpPr txBox="1"/>
      </xdr:nvSpPr>
      <xdr:spPr>
        <a:xfrm>
          <a:off x="4622800" y="6066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333775</xdr:rowOff>
    </xdr:from>
    <xdr:to>
      <xdr:col>3</xdr:col>
      <xdr:colOff>955675</xdr:colOff>
      <xdr:row>34</xdr:row>
      <xdr:rowOff>92475</xdr:rowOff>
    </xdr:to>
    <xdr:sp macro="" textlink="">
      <xdr:nvSpPr>
        <xdr:cNvPr id="136" name="円/楕円 135"/>
        <xdr:cNvSpPr/>
      </xdr:nvSpPr>
      <xdr:spPr bwMode="auto">
        <a:xfrm>
          <a:off x="4254500" y="625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102652</xdr:rowOff>
    </xdr:from>
    <xdr:ext cx="762000" cy="259045"/>
    <xdr:sp macro="" textlink="">
      <xdr:nvSpPr>
        <xdr:cNvPr id="137" name="テキスト ボックス 136"/>
        <xdr:cNvSpPr txBox="1"/>
      </xdr:nvSpPr>
      <xdr:spPr>
        <a:xfrm>
          <a:off x="3924300" y="60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249307</xdr:rowOff>
    </xdr:from>
    <xdr:to>
      <xdr:col>3</xdr:col>
      <xdr:colOff>257175</xdr:colOff>
      <xdr:row>34</xdr:row>
      <xdr:rowOff>8007</xdr:rowOff>
    </xdr:to>
    <xdr:sp macro="" textlink="">
      <xdr:nvSpPr>
        <xdr:cNvPr id="138" name="円/楕円 137"/>
        <xdr:cNvSpPr/>
      </xdr:nvSpPr>
      <xdr:spPr bwMode="auto">
        <a:xfrm>
          <a:off x="3556000" y="617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18184</xdr:rowOff>
    </xdr:from>
    <xdr:ext cx="762000" cy="259045"/>
    <xdr:sp macro="" textlink="">
      <xdr:nvSpPr>
        <xdr:cNvPr id="139" name="テキスト ボックス 138"/>
        <xdr:cNvSpPr txBox="1"/>
      </xdr:nvSpPr>
      <xdr:spPr>
        <a:xfrm>
          <a:off x="3225800" y="59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146437</xdr:rowOff>
    </xdr:from>
    <xdr:to>
      <xdr:col>2</xdr:col>
      <xdr:colOff>692150</xdr:colOff>
      <xdr:row>33</xdr:row>
      <xdr:rowOff>248037</xdr:rowOff>
    </xdr:to>
    <xdr:sp macro="" textlink="">
      <xdr:nvSpPr>
        <xdr:cNvPr id="140" name="円/楕円 139"/>
        <xdr:cNvSpPr/>
      </xdr:nvSpPr>
      <xdr:spPr bwMode="auto">
        <a:xfrm>
          <a:off x="2857500" y="607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86764</xdr:rowOff>
    </xdr:from>
    <xdr:ext cx="762000" cy="259045"/>
    <xdr:sp macro="" textlink="">
      <xdr:nvSpPr>
        <xdr:cNvPr id="141" name="テキスト ボックス 140"/>
        <xdr:cNvSpPr txBox="1"/>
      </xdr:nvSpPr>
      <xdr:spPr>
        <a:xfrm>
          <a:off x="2527300" y="583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財政調整基金残高は、平成20年度に合併後最低を記録したが、以後の回復は地方交付税の増額が主な要因である。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実質収支額は、概ね標準財政規模比２～３％台を推移しており変動が少なく安定している状態である。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実質単年度収支は、平成20年度は財政調整基金の多額の取崩しにより赤字となったが、平成21年度以降は</a:t>
          </a:r>
          <a:r>
            <a:rPr lang="ja-JP" altLang="en-US" sz="1050" b="0" i="0" baseline="0">
              <a:solidFill>
                <a:sysClr val="windowText" lastClr="000000"/>
              </a:solidFill>
              <a:effectLst/>
              <a:latin typeface="+mn-lt"/>
              <a:ea typeface="+mn-ea"/>
              <a:cs typeface="+mn-cs"/>
            </a:rPr>
            <a:t>基金への積み増しの状態を維持し</a:t>
          </a:r>
          <a:r>
            <a:rPr lang="ja-JP" altLang="ja-JP" sz="1050" b="0" i="0" baseline="0">
              <a:solidFill>
                <a:sysClr val="windowText" lastClr="000000"/>
              </a:solidFill>
              <a:effectLst/>
              <a:latin typeface="+mn-lt"/>
              <a:ea typeface="+mn-ea"/>
              <a:cs typeface="+mn-cs"/>
            </a:rPr>
            <a:t>黒字となっている。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今後は</a:t>
          </a:r>
          <a:r>
            <a:rPr lang="ja-JP" altLang="ja-JP" sz="1050" b="0" i="0" baseline="0">
              <a:solidFill>
                <a:sysClr val="windowText" lastClr="000000"/>
              </a:solidFill>
              <a:effectLst/>
              <a:latin typeface="+mn-lt"/>
              <a:ea typeface="+mn-ea"/>
              <a:cs typeface="+mn-cs"/>
            </a:rPr>
            <a:t>、税収の増加が見込めないことに加え、地方交付税の合併算定替が段階的に縮減される平成27年度以降は</a:t>
          </a:r>
          <a:r>
            <a:rPr lang="ja-JP" altLang="en-US" sz="1050" b="0" i="0" baseline="0">
              <a:solidFill>
                <a:sysClr val="windowText" lastClr="000000"/>
              </a:solidFill>
              <a:effectLst/>
              <a:latin typeface="+mn-lt"/>
              <a:ea typeface="+mn-ea"/>
              <a:cs typeface="+mn-cs"/>
            </a:rPr>
            <a:t>さらに</a:t>
          </a:r>
          <a:r>
            <a:rPr lang="ja-JP" altLang="ja-JP" sz="1050" b="0" i="0" baseline="0">
              <a:solidFill>
                <a:sysClr val="windowText" lastClr="000000"/>
              </a:solidFill>
              <a:effectLst/>
              <a:latin typeface="+mn-lt"/>
              <a:ea typeface="+mn-ea"/>
              <a:cs typeface="+mn-cs"/>
            </a:rPr>
            <a:t>財源不足が</a:t>
          </a:r>
          <a:r>
            <a:rPr lang="ja-JP" altLang="en-US" sz="1050" b="0" i="0" baseline="0">
              <a:solidFill>
                <a:sysClr val="windowText" lastClr="000000"/>
              </a:solidFill>
              <a:effectLst/>
              <a:latin typeface="+mn-lt"/>
              <a:ea typeface="+mn-ea"/>
              <a:cs typeface="+mn-cs"/>
            </a:rPr>
            <a:t>見込まれることから</a:t>
          </a:r>
          <a:r>
            <a:rPr lang="ja-JP" altLang="ja-JP" sz="1050" b="0" i="0" baseline="0">
              <a:solidFill>
                <a:sysClr val="windowText" lastClr="000000"/>
              </a:solidFill>
              <a:effectLst/>
              <a:latin typeface="+mn-lt"/>
              <a:ea typeface="+mn-ea"/>
              <a:cs typeface="+mn-cs"/>
            </a:rPr>
            <a:t>、基金の取り崩し</a:t>
          </a:r>
          <a:r>
            <a:rPr lang="ja-JP" altLang="en-US" sz="1050" b="0" i="0" baseline="0">
              <a:solidFill>
                <a:sysClr val="windowText" lastClr="000000"/>
              </a:solidFill>
              <a:effectLst/>
              <a:latin typeface="+mn-lt"/>
              <a:ea typeface="+mn-ea"/>
              <a:cs typeface="+mn-cs"/>
            </a:rPr>
            <a:t>等で対応していく。</a:t>
          </a:r>
          <a:endParaRPr lang="ja-JP" altLang="ja-JP" sz="105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○現状</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一般会計及びすべての特別会計で赤字が生じていない。</a:t>
          </a:r>
          <a:endParaRPr lang="ja-JP" altLang="ja-JP" sz="1400">
            <a:solidFill>
              <a:sysClr val="windowText" lastClr="000000"/>
            </a:solidFill>
            <a:effectLst/>
          </a:endParaRPr>
        </a:p>
        <a:p>
          <a:pPr rtl="0"/>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○今後の対応</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各会計で適正な財政運営、企業経営を行っていく。</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○実質公債費比率の分子</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合併特例事業債や過疎対策事業債など後年度の交付税措置が有利な地方債を選択してきたことにより、算入公債費等も増加しており、全体としては減少傾向にある。</a:t>
          </a:r>
          <a:endParaRPr lang="ja-JP" altLang="ja-JP" sz="1400">
            <a:solidFill>
              <a:sysClr val="windowText" lastClr="000000"/>
            </a:solidFill>
            <a:effectLst/>
          </a:endParaRPr>
        </a:p>
        <a:p>
          <a:pPr rtl="0"/>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○今後の対応</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早期健全化基準未満であるが</a:t>
          </a:r>
          <a:r>
            <a:rPr lang="ja-JP" altLang="en-US" sz="1100" b="0" i="0" baseline="0">
              <a:solidFill>
                <a:sysClr val="windowText" lastClr="000000"/>
              </a:solidFill>
              <a:effectLst/>
              <a:latin typeface="+mn-lt"/>
              <a:ea typeface="+mn-ea"/>
              <a:cs typeface="+mn-cs"/>
            </a:rPr>
            <a:t>、今後は大型事業に伴う公債費の増加が見込まれ、実質公債費比率も増加していくことが予想されるため、起債対象事業の精査及び交付税算入率の高い地方債を活用するなど財政の健全化に努めていく。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○将来負担比率の分子</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交付税算入率の高い地方債の活用、財政調整基金による充当可能基金残高の増に努めたが、庁舎建設や駅周辺整備等の大型事業の実施により地方債現在高が増加し、将来負担比率の分子は増加した。</a:t>
          </a:r>
          <a:endParaRPr lang="en-US" altLang="ja-JP" sz="1100" b="0" i="0" baseline="0">
            <a:solidFill>
              <a:sysClr val="windowText" lastClr="000000"/>
            </a:solidFill>
            <a:effectLst/>
            <a:latin typeface="+mn-lt"/>
            <a:ea typeface="+mn-ea"/>
            <a:cs typeface="+mn-cs"/>
          </a:endParaRPr>
        </a:p>
        <a:p>
          <a:pPr rtl="0"/>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○今後の対応</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早期健全化基準未満であるが、今後とも地方債発行を抑制するとともに、大規模事業を抱える湯沢雄勝広域市町村圏組合においても市同様に建設事業等の精査に努めるよう要請し財政の健全化に努める。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31186801</v>
      </c>
      <c r="BO4" s="349"/>
      <c r="BP4" s="349"/>
      <c r="BQ4" s="349"/>
      <c r="BR4" s="349"/>
      <c r="BS4" s="349"/>
      <c r="BT4" s="349"/>
      <c r="BU4" s="350"/>
      <c r="BV4" s="348">
        <v>31511659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3.9</v>
      </c>
      <c r="CU4" s="355"/>
      <c r="CV4" s="355"/>
      <c r="CW4" s="355"/>
      <c r="CX4" s="355"/>
      <c r="CY4" s="355"/>
      <c r="CZ4" s="355"/>
      <c r="DA4" s="356"/>
      <c r="DB4" s="354">
        <v>2.2999999999999998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30349203</v>
      </c>
      <c r="BO5" s="386"/>
      <c r="BP5" s="386"/>
      <c r="BQ5" s="386"/>
      <c r="BR5" s="386"/>
      <c r="BS5" s="386"/>
      <c r="BT5" s="386"/>
      <c r="BU5" s="387"/>
      <c r="BV5" s="385">
        <v>31047163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88.7</v>
      </c>
      <c r="CU5" s="383"/>
      <c r="CV5" s="383"/>
      <c r="CW5" s="383"/>
      <c r="CX5" s="383"/>
      <c r="CY5" s="383"/>
      <c r="CZ5" s="383"/>
      <c r="DA5" s="384"/>
      <c r="DB5" s="382">
        <v>87.9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837598</v>
      </c>
      <c r="BO6" s="386"/>
      <c r="BP6" s="386"/>
      <c r="BQ6" s="386"/>
      <c r="BR6" s="386"/>
      <c r="BS6" s="386"/>
      <c r="BT6" s="386"/>
      <c r="BU6" s="387"/>
      <c r="BV6" s="385">
        <v>464496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94.1</v>
      </c>
      <c r="CU6" s="423"/>
      <c r="CV6" s="423"/>
      <c r="CW6" s="423"/>
      <c r="CX6" s="423"/>
      <c r="CY6" s="423"/>
      <c r="CZ6" s="423"/>
      <c r="DA6" s="424"/>
      <c r="DB6" s="422">
        <v>93.6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179794</v>
      </c>
      <c r="BO7" s="386"/>
      <c r="BP7" s="386"/>
      <c r="BQ7" s="386"/>
      <c r="BR7" s="386"/>
      <c r="BS7" s="386"/>
      <c r="BT7" s="386"/>
      <c r="BU7" s="387"/>
      <c r="BV7" s="385">
        <v>58211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17064170</v>
      </c>
      <c r="CU7" s="386"/>
      <c r="CV7" s="386"/>
      <c r="CW7" s="386"/>
      <c r="CX7" s="386"/>
      <c r="CY7" s="386"/>
      <c r="CZ7" s="386"/>
      <c r="DA7" s="387"/>
      <c r="DB7" s="385">
        <v>17413799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657804</v>
      </c>
      <c r="BO8" s="386"/>
      <c r="BP8" s="386"/>
      <c r="BQ8" s="386"/>
      <c r="BR8" s="386"/>
      <c r="BS8" s="386"/>
      <c r="BT8" s="386"/>
      <c r="BU8" s="387"/>
      <c r="BV8" s="385">
        <v>406285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50849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251519</v>
      </c>
      <c r="BO9" s="386"/>
      <c r="BP9" s="386"/>
      <c r="BQ9" s="386"/>
      <c r="BR9" s="386"/>
      <c r="BS9" s="386"/>
      <c r="BT9" s="386"/>
      <c r="BU9" s="387"/>
      <c r="BV9" s="385">
        <v>-100680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16.2</v>
      </c>
      <c r="CU9" s="383"/>
      <c r="CV9" s="383"/>
      <c r="CW9" s="383"/>
      <c r="CX9" s="383"/>
      <c r="CY9" s="383"/>
      <c r="CZ9" s="383"/>
      <c r="DA9" s="384"/>
      <c r="DB9" s="382">
        <v>16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55290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203259</v>
      </c>
      <c r="BO10" s="386"/>
      <c r="BP10" s="386"/>
      <c r="BQ10" s="386"/>
      <c r="BR10" s="386"/>
      <c r="BS10" s="386"/>
      <c r="BT10" s="386"/>
      <c r="BU10" s="387"/>
      <c r="BV10" s="385">
        <v>269476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48956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48804</v>
      </c>
      <c r="S13" s="467"/>
      <c r="T13" s="467"/>
      <c r="U13" s="467"/>
      <c r="V13" s="468"/>
      <c r="W13" s="401" t="s">
        <v>124</v>
      </c>
      <c r="X13" s="402"/>
      <c r="Y13" s="402"/>
      <c r="Z13" s="402"/>
      <c r="AA13" s="402"/>
      <c r="AB13" s="392"/>
      <c r="AC13" s="436">
        <v>3207</v>
      </c>
      <c r="AD13" s="437"/>
      <c r="AE13" s="437"/>
      <c r="AF13" s="437"/>
      <c r="AG13" s="476"/>
      <c r="AH13" s="436">
        <v>3688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454778</v>
      </c>
      <c r="BO13" s="386"/>
      <c r="BP13" s="386"/>
      <c r="BQ13" s="386"/>
      <c r="BR13" s="386"/>
      <c r="BS13" s="386"/>
      <c r="BT13" s="386"/>
      <c r="BU13" s="387"/>
      <c r="BV13" s="385">
        <v>168796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49851</v>
      </c>
      <c r="S14" s="467"/>
      <c r="T14" s="467"/>
      <c r="U14" s="467"/>
      <c r="V14" s="468"/>
      <c r="W14" s="375"/>
      <c r="X14" s="376"/>
      <c r="Y14" s="376"/>
      <c r="Z14" s="376"/>
      <c r="AA14" s="376"/>
      <c r="AB14" s="365"/>
      <c r="AC14" s="469">
        <v>13.4</v>
      </c>
      <c r="AD14" s="470"/>
      <c r="AE14" s="470"/>
      <c r="AF14" s="470"/>
      <c r="AG14" s="471"/>
      <c r="AH14" s="469">
        <v>13.6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99.7</v>
      </c>
      <c r="CU14" s="481"/>
      <c r="CV14" s="481"/>
      <c r="CW14" s="481"/>
      <c r="CX14" s="481"/>
      <c r="CY14" s="481"/>
      <c r="CZ14" s="481"/>
      <c r="DA14" s="482"/>
      <c r="DB14" s="480">
        <v>92.9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49703</v>
      </c>
      <c r="S15" s="467"/>
      <c r="T15" s="467"/>
      <c r="U15" s="467"/>
      <c r="V15" s="468"/>
      <c r="W15" s="401" t="s">
        <v>131</v>
      </c>
      <c r="X15" s="402"/>
      <c r="Y15" s="402"/>
      <c r="Z15" s="402"/>
      <c r="AA15" s="402"/>
      <c r="AB15" s="392"/>
      <c r="AC15" s="436">
        <v>7924</v>
      </c>
      <c r="AD15" s="437"/>
      <c r="AE15" s="437"/>
      <c r="AF15" s="437"/>
      <c r="AG15" s="476"/>
      <c r="AH15" s="436">
        <v>9429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3868510</v>
      </c>
      <c r="BO15" s="349"/>
      <c r="BP15" s="349"/>
      <c r="BQ15" s="349"/>
      <c r="BR15" s="349"/>
      <c r="BS15" s="349"/>
      <c r="BT15" s="349"/>
      <c r="BU15" s="350"/>
      <c r="BV15" s="348">
        <v>3893190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33.1</v>
      </c>
      <c r="AD16" s="470"/>
      <c r="AE16" s="470"/>
      <c r="AF16" s="470"/>
      <c r="AG16" s="471"/>
      <c r="AH16" s="469">
        <v>34.9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13255121</v>
      </c>
      <c r="BO16" s="386"/>
      <c r="BP16" s="386"/>
      <c r="BQ16" s="386"/>
      <c r="BR16" s="386"/>
      <c r="BS16" s="386"/>
      <c r="BT16" s="386"/>
      <c r="BU16" s="387"/>
      <c r="BV16" s="385">
        <v>13226768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12834</v>
      </c>
      <c r="AD17" s="437"/>
      <c r="AE17" s="437"/>
      <c r="AF17" s="437"/>
      <c r="AG17" s="476"/>
      <c r="AH17" s="436">
        <v>13853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4916160</v>
      </c>
      <c r="BO17" s="386"/>
      <c r="BP17" s="386"/>
      <c r="BQ17" s="386"/>
      <c r="BR17" s="386"/>
      <c r="BS17" s="386"/>
      <c r="BT17" s="386"/>
      <c r="BU17" s="387"/>
      <c r="BV17" s="385">
        <v>4986590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790.91</v>
      </c>
      <c r="M18" s="498"/>
      <c r="N18" s="498"/>
      <c r="O18" s="498"/>
      <c r="P18" s="498"/>
      <c r="Q18" s="498"/>
      <c r="R18" s="499"/>
      <c r="S18" s="499"/>
      <c r="T18" s="499"/>
      <c r="U18" s="499"/>
      <c r="V18" s="500"/>
      <c r="W18" s="403"/>
      <c r="X18" s="404"/>
      <c r="Y18" s="404"/>
      <c r="Z18" s="404"/>
      <c r="AA18" s="404"/>
      <c r="AB18" s="395"/>
      <c r="AC18" s="501">
        <v>53.6</v>
      </c>
      <c r="AD18" s="502"/>
      <c r="AE18" s="502"/>
      <c r="AF18" s="502"/>
      <c r="AG18" s="503"/>
      <c r="AH18" s="501">
        <v>51.2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15192500</v>
      </c>
      <c r="BO18" s="386"/>
      <c r="BP18" s="386"/>
      <c r="BQ18" s="386"/>
      <c r="BR18" s="386"/>
      <c r="BS18" s="386"/>
      <c r="BT18" s="386"/>
      <c r="BU18" s="387"/>
      <c r="BV18" s="385">
        <v>15255090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19740884</v>
      </c>
      <c r="BO19" s="386"/>
      <c r="BP19" s="386"/>
      <c r="BQ19" s="386"/>
      <c r="BR19" s="386"/>
      <c r="BS19" s="386"/>
      <c r="BT19" s="386"/>
      <c r="BU19" s="387"/>
      <c r="BV19" s="385">
        <v>19816114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16855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33217546</v>
      </c>
      <c r="BO23" s="386"/>
      <c r="BP23" s="386"/>
      <c r="BQ23" s="386"/>
      <c r="BR23" s="386"/>
      <c r="BS23" s="386"/>
      <c r="BT23" s="386"/>
      <c r="BU23" s="387"/>
      <c r="BV23" s="385">
        <v>31596110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8030</v>
      </c>
      <c r="R24" s="437"/>
      <c r="S24" s="437"/>
      <c r="T24" s="437"/>
      <c r="U24" s="437"/>
      <c r="V24" s="476"/>
      <c r="W24" s="531"/>
      <c r="X24" s="519"/>
      <c r="Y24" s="520"/>
      <c r="Z24" s="435" t="s">
        <v>154</v>
      </c>
      <c r="AA24" s="415"/>
      <c r="AB24" s="415"/>
      <c r="AC24" s="415"/>
      <c r="AD24" s="415"/>
      <c r="AE24" s="415"/>
      <c r="AF24" s="415"/>
      <c r="AG24" s="416"/>
      <c r="AH24" s="436">
        <v>443</v>
      </c>
      <c r="AI24" s="437"/>
      <c r="AJ24" s="437"/>
      <c r="AK24" s="437"/>
      <c r="AL24" s="476"/>
      <c r="AM24" s="436">
        <v>1408297</v>
      </c>
      <c r="AN24" s="437"/>
      <c r="AO24" s="437"/>
      <c r="AP24" s="437"/>
      <c r="AQ24" s="437"/>
      <c r="AR24" s="476"/>
      <c r="AS24" s="436">
        <v>3179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26175972</v>
      </c>
      <c r="BO24" s="386"/>
      <c r="BP24" s="386"/>
      <c r="BQ24" s="386"/>
      <c r="BR24" s="386"/>
      <c r="BS24" s="386"/>
      <c r="BT24" s="386"/>
      <c r="BU24" s="387"/>
      <c r="BV24" s="385">
        <v>25250902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6660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849084</v>
      </c>
      <c r="BO25" s="349"/>
      <c r="BP25" s="349"/>
      <c r="BQ25" s="349"/>
      <c r="BR25" s="349"/>
      <c r="BS25" s="349"/>
      <c r="BT25" s="349"/>
      <c r="BU25" s="350"/>
      <c r="BV25" s="348">
        <v>955993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5620</v>
      </c>
      <c r="R26" s="437"/>
      <c r="S26" s="437"/>
      <c r="T26" s="437"/>
      <c r="U26" s="437"/>
      <c r="V26" s="476"/>
      <c r="W26" s="531"/>
      <c r="X26" s="519"/>
      <c r="Y26" s="520"/>
      <c r="Z26" s="435" t="s">
        <v>160</v>
      </c>
      <c r="AA26" s="541"/>
      <c r="AB26" s="541"/>
      <c r="AC26" s="541"/>
      <c r="AD26" s="541"/>
      <c r="AE26" s="541"/>
      <c r="AF26" s="541"/>
      <c r="AG26" s="542"/>
      <c r="AH26" s="436">
        <v>47</v>
      </c>
      <c r="AI26" s="437"/>
      <c r="AJ26" s="437"/>
      <c r="AK26" s="437"/>
      <c r="AL26" s="476"/>
      <c r="AM26" s="436">
        <v>141000</v>
      </c>
      <c r="AN26" s="437"/>
      <c r="AO26" s="437"/>
      <c r="AP26" s="437"/>
      <c r="AQ26" s="437"/>
      <c r="AR26" s="476"/>
      <c r="AS26" s="436">
        <v>3000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4110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19695</v>
      </c>
      <c r="AN27" s="437"/>
      <c r="AO27" s="437"/>
      <c r="AP27" s="437"/>
      <c r="AQ27" s="437"/>
      <c r="AR27" s="476"/>
      <c r="AS27" s="436">
        <v>3939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679756</v>
      </c>
      <c r="BO27" s="555"/>
      <c r="BP27" s="555"/>
      <c r="BQ27" s="555"/>
      <c r="BR27" s="555"/>
      <c r="BS27" s="555"/>
      <c r="BT27" s="555"/>
      <c r="BU27" s="556"/>
      <c r="BV27" s="554">
        <v>674641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3670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4241239</v>
      </c>
      <c r="BO28" s="349"/>
      <c r="BP28" s="349"/>
      <c r="BQ28" s="349"/>
      <c r="BR28" s="349"/>
      <c r="BS28" s="349"/>
      <c r="BT28" s="349"/>
      <c r="BU28" s="350"/>
      <c r="BV28" s="348">
        <v>4037980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20</v>
      </c>
      <c r="M29" s="437"/>
      <c r="N29" s="437"/>
      <c r="O29" s="437"/>
      <c r="P29" s="476"/>
      <c r="Q29" s="436">
        <v>3510</v>
      </c>
      <c r="R29" s="437"/>
      <c r="S29" s="437"/>
      <c r="T29" s="437"/>
      <c r="U29" s="437"/>
      <c r="V29" s="476"/>
      <c r="W29" s="532"/>
      <c r="X29" s="533"/>
      <c r="Y29" s="534"/>
      <c r="Z29" s="435" t="s">
        <v>170</v>
      </c>
      <c r="AA29" s="415"/>
      <c r="AB29" s="415"/>
      <c r="AC29" s="415"/>
      <c r="AD29" s="415"/>
      <c r="AE29" s="415"/>
      <c r="AF29" s="415"/>
      <c r="AG29" s="416"/>
      <c r="AH29" s="436">
        <v>448</v>
      </c>
      <c r="AI29" s="437"/>
      <c r="AJ29" s="437"/>
      <c r="AK29" s="437"/>
      <c r="AL29" s="476"/>
      <c r="AM29" s="436">
        <v>1427992</v>
      </c>
      <c r="AN29" s="437"/>
      <c r="AO29" s="437"/>
      <c r="AP29" s="437"/>
      <c r="AQ29" s="437"/>
      <c r="AR29" s="476"/>
      <c r="AS29" s="436">
        <v>3187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1288937</v>
      </c>
      <c r="BO29" s="386"/>
      <c r="BP29" s="386"/>
      <c r="BQ29" s="386"/>
      <c r="BR29" s="386"/>
      <c r="BS29" s="386"/>
      <c r="BT29" s="386"/>
      <c r="BU29" s="387"/>
      <c r="BV29" s="385">
        <v>1097532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93.5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2742269</v>
      </c>
      <c r="BO30" s="555"/>
      <c r="BP30" s="555"/>
      <c r="BQ30" s="555"/>
      <c r="BR30" s="555"/>
      <c r="BS30" s="555"/>
      <c r="BT30" s="555"/>
      <c r="BU30" s="556"/>
      <c r="BV30" s="554">
        <v>2553219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湯沢雄勝広域市町村圏組合（一般会計）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秋の宮山荘</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養護老人ホーム愛宕荘特別会計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IF('各会計、関係団体の財政状況及び健全化判断比率'!B34="","",'各会計、関係団体の財政状況及び健全化判断比率'!B34)</f>
        <v>下水道特別会計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湯沢雄勝広域市町村圏組合（湯沢雄勝ふるさと市町村圏基金特別会計）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小町の郷</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皆瀬更生園特別会計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秋田県市町村総合事務組合（一般会計）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皆瀬村活性化センター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墓地公園特別会計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介護サービス特別会計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秋田県市町村総合事務組合（交通災害共済事業等特別会計）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秋田県市町村会館管理組合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秋田県後期高齢者医療広域連合（一般会計）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秋田県後期高齢者医療広域連合（後期高齢者医療特別会計）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4038435</v>
      </c>
      <c r="S5" s="583"/>
      <c r="T5" s="583"/>
      <c r="U5" s="583"/>
      <c r="V5" s="583"/>
      <c r="W5" s="583"/>
      <c r="X5" s="583"/>
      <c r="Y5" s="584"/>
      <c r="Z5" s="585">
        <v>12.9</v>
      </c>
      <c r="AA5" s="585"/>
      <c r="AB5" s="585"/>
      <c r="AC5" s="585"/>
      <c r="AD5" s="586">
        <v>4038435</v>
      </c>
      <c r="AE5" s="586"/>
      <c r="AF5" s="586"/>
      <c r="AG5" s="586"/>
      <c r="AH5" s="586"/>
      <c r="AI5" s="586"/>
      <c r="AJ5" s="586"/>
      <c r="AK5" s="586"/>
      <c r="AL5" s="587">
        <v>25</v>
      </c>
      <c r="AM5" s="588"/>
      <c r="AN5" s="588"/>
      <c r="AO5" s="589"/>
      <c r="AP5" s="579" t="s">
        <v>208</v>
      </c>
      <c r="AQ5" s="580"/>
      <c r="AR5" s="580"/>
      <c r="AS5" s="580"/>
      <c r="AT5" s="580"/>
      <c r="AU5" s="580"/>
      <c r="AV5" s="580"/>
      <c r="AW5" s="580"/>
      <c r="AX5" s="580"/>
      <c r="AY5" s="580"/>
      <c r="AZ5" s="580"/>
      <c r="BA5" s="580"/>
      <c r="BB5" s="580"/>
      <c r="BC5" s="580"/>
      <c r="BD5" s="580"/>
      <c r="BE5" s="580"/>
      <c r="BF5" s="581"/>
      <c r="BG5" s="593">
        <v>4006497</v>
      </c>
      <c r="BH5" s="594"/>
      <c r="BI5" s="594"/>
      <c r="BJ5" s="594"/>
      <c r="BK5" s="594"/>
      <c r="BL5" s="594"/>
      <c r="BM5" s="594"/>
      <c r="BN5" s="595"/>
      <c r="BO5" s="596">
        <v>99.2</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267923</v>
      </c>
      <c r="S6" s="594"/>
      <c r="T6" s="594"/>
      <c r="U6" s="594"/>
      <c r="V6" s="594"/>
      <c r="W6" s="594"/>
      <c r="X6" s="594"/>
      <c r="Y6" s="595"/>
      <c r="Z6" s="596">
        <v>0.9</v>
      </c>
      <c r="AA6" s="596"/>
      <c r="AB6" s="596"/>
      <c r="AC6" s="596"/>
      <c r="AD6" s="597">
        <v>267923</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4006497</v>
      </c>
      <c r="BH6" s="594"/>
      <c r="BI6" s="594"/>
      <c r="BJ6" s="594"/>
      <c r="BK6" s="594"/>
      <c r="BL6" s="594"/>
      <c r="BM6" s="594"/>
      <c r="BN6" s="595"/>
      <c r="BO6" s="596">
        <v>99.2</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213065</v>
      </c>
      <c r="CS6" s="594"/>
      <c r="CT6" s="594"/>
      <c r="CU6" s="594"/>
      <c r="CV6" s="594"/>
      <c r="CW6" s="594"/>
      <c r="CX6" s="594"/>
      <c r="CY6" s="595"/>
      <c r="CZ6" s="596">
        <v>0.7</v>
      </c>
      <c r="DA6" s="596"/>
      <c r="DB6" s="596"/>
      <c r="DC6" s="596"/>
      <c r="DD6" s="602" t="s">
        <v>209</v>
      </c>
      <c r="DE6" s="594"/>
      <c r="DF6" s="594"/>
      <c r="DG6" s="594"/>
      <c r="DH6" s="594"/>
      <c r="DI6" s="594"/>
      <c r="DJ6" s="594"/>
      <c r="DK6" s="594"/>
      <c r="DL6" s="594"/>
      <c r="DM6" s="594"/>
      <c r="DN6" s="594"/>
      <c r="DO6" s="594"/>
      <c r="DP6" s="595"/>
      <c r="DQ6" s="602">
        <v>213062</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6633</v>
      </c>
      <c r="S7" s="594"/>
      <c r="T7" s="594"/>
      <c r="U7" s="594"/>
      <c r="V7" s="594"/>
      <c r="W7" s="594"/>
      <c r="X7" s="594"/>
      <c r="Y7" s="595"/>
      <c r="Z7" s="596">
        <v>0</v>
      </c>
      <c r="AA7" s="596"/>
      <c r="AB7" s="596"/>
      <c r="AC7" s="596"/>
      <c r="AD7" s="597">
        <v>6633</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1508880</v>
      </c>
      <c r="BH7" s="594"/>
      <c r="BI7" s="594"/>
      <c r="BJ7" s="594"/>
      <c r="BK7" s="594"/>
      <c r="BL7" s="594"/>
      <c r="BM7" s="594"/>
      <c r="BN7" s="595"/>
      <c r="BO7" s="596">
        <v>37.4</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3871965</v>
      </c>
      <c r="CS7" s="594"/>
      <c r="CT7" s="594"/>
      <c r="CU7" s="594"/>
      <c r="CV7" s="594"/>
      <c r="CW7" s="594"/>
      <c r="CX7" s="594"/>
      <c r="CY7" s="595"/>
      <c r="CZ7" s="596">
        <v>12.8</v>
      </c>
      <c r="DA7" s="596"/>
      <c r="DB7" s="596"/>
      <c r="DC7" s="596"/>
      <c r="DD7" s="602">
        <v>565239</v>
      </c>
      <c r="DE7" s="594"/>
      <c r="DF7" s="594"/>
      <c r="DG7" s="594"/>
      <c r="DH7" s="594"/>
      <c r="DI7" s="594"/>
      <c r="DJ7" s="594"/>
      <c r="DK7" s="594"/>
      <c r="DL7" s="594"/>
      <c r="DM7" s="594"/>
      <c r="DN7" s="594"/>
      <c r="DO7" s="594"/>
      <c r="DP7" s="595"/>
      <c r="DQ7" s="602">
        <v>2995682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17619</v>
      </c>
      <c r="S8" s="594"/>
      <c r="T8" s="594"/>
      <c r="U8" s="594"/>
      <c r="V8" s="594"/>
      <c r="W8" s="594"/>
      <c r="X8" s="594"/>
      <c r="Y8" s="595"/>
      <c r="Z8" s="596">
        <v>0.1</v>
      </c>
      <c r="AA8" s="596"/>
      <c r="AB8" s="596"/>
      <c r="AC8" s="596"/>
      <c r="AD8" s="597">
        <v>17619</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71079</v>
      </c>
      <c r="BH8" s="594"/>
      <c r="BI8" s="594"/>
      <c r="BJ8" s="594"/>
      <c r="BK8" s="594"/>
      <c r="BL8" s="594"/>
      <c r="BM8" s="594"/>
      <c r="BN8" s="595"/>
      <c r="BO8" s="596">
        <v>1.8</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8551733</v>
      </c>
      <c r="CS8" s="594"/>
      <c r="CT8" s="594"/>
      <c r="CU8" s="594"/>
      <c r="CV8" s="594"/>
      <c r="CW8" s="594"/>
      <c r="CX8" s="594"/>
      <c r="CY8" s="595"/>
      <c r="CZ8" s="596">
        <v>28.2</v>
      </c>
      <c r="DA8" s="596"/>
      <c r="DB8" s="596"/>
      <c r="DC8" s="596"/>
      <c r="DD8" s="602">
        <v>383755</v>
      </c>
      <c r="DE8" s="594"/>
      <c r="DF8" s="594"/>
      <c r="DG8" s="594"/>
      <c r="DH8" s="594"/>
      <c r="DI8" s="594"/>
      <c r="DJ8" s="594"/>
      <c r="DK8" s="594"/>
      <c r="DL8" s="594"/>
      <c r="DM8" s="594"/>
      <c r="DN8" s="594"/>
      <c r="DO8" s="594"/>
      <c r="DP8" s="595"/>
      <c r="DQ8" s="602">
        <v>4037812</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7663</v>
      </c>
      <c r="S9" s="594"/>
      <c r="T9" s="594"/>
      <c r="U9" s="594"/>
      <c r="V9" s="594"/>
      <c r="W9" s="594"/>
      <c r="X9" s="594"/>
      <c r="Y9" s="595"/>
      <c r="Z9" s="596">
        <v>0</v>
      </c>
      <c r="AA9" s="596"/>
      <c r="AB9" s="596"/>
      <c r="AC9" s="596"/>
      <c r="AD9" s="597">
        <v>7663</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1203365</v>
      </c>
      <c r="BH9" s="594"/>
      <c r="BI9" s="594"/>
      <c r="BJ9" s="594"/>
      <c r="BK9" s="594"/>
      <c r="BL9" s="594"/>
      <c r="BM9" s="594"/>
      <c r="BN9" s="595"/>
      <c r="BO9" s="596">
        <v>29.8</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1976121</v>
      </c>
      <c r="CS9" s="594"/>
      <c r="CT9" s="594"/>
      <c r="CU9" s="594"/>
      <c r="CV9" s="594"/>
      <c r="CW9" s="594"/>
      <c r="CX9" s="594"/>
      <c r="CY9" s="595"/>
      <c r="CZ9" s="596">
        <v>6.5</v>
      </c>
      <c r="DA9" s="596"/>
      <c r="DB9" s="596"/>
      <c r="DC9" s="596"/>
      <c r="DD9" s="602">
        <v>132133</v>
      </c>
      <c r="DE9" s="594"/>
      <c r="DF9" s="594"/>
      <c r="DG9" s="594"/>
      <c r="DH9" s="594"/>
      <c r="DI9" s="594"/>
      <c r="DJ9" s="594"/>
      <c r="DK9" s="594"/>
      <c r="DL9" s="594"/>
      <c r="DM9" s="594"/>
      <c r="DN9" s="594"/>
      <c r="DO9" s="594"/>
      <c r="DP9" s="595"/>
      <c r="DQ9" s="602">
        <v>1755000</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582451</v>
      </c>
      <c r="S10" s="594"/>
      <c r="T10" s="594"/>
      <c r="U10" s="594"/>
      <c r="V10" s="594"/>
      <c r="W10" s="594"/>
      <c r="X10" s="594"/>
      <c r="Y10" s="595"/>
      <c r="Z10" s="596">
        <v>1.9</v>
      </c>
      <c r="AA10" s="596"/>
      <c r="AB10" s="596"/>
      <c r="AC10" s="596"/>
      <c r="AD10" s="597">
        <v>582451</v>
      </c>
      <c r="AE10" s="597"/>
      <c r="AF10" s="597"/>
      <c r="AG10" s="597"/>
      <c r="AH10" s="597"/>
      <c r="AI10" s="597"/>
      <c r="AJ10" s="597"/>
      <c r="AK10" s="597"/>
      <c r="AL10" s="598">
        <v>3.6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96181</v>
      </c>
      <c r="BH10" s="594"/>
      <c r="BI10" s="594"/>
      <c r="BJ10" s="594"/>
      <c r="BK10" s="594"/>
      <c r="BL10" s="594"/>
      <c r="BM10" s="594"/>
      <c r="BN10" s="595"/>
      <c r="BO10" s="596">
        <v>2.4</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97010</v>
      </c>
      <c r="CS10" s="594"/>
      <c r="CT10" s="594"/>
      <c r="CU10" s="594"/>
      <c r="CV10" s="594"/>
      <c r="CW10" s="594"/>
      <c r="CX10" s="594"/>
      <c r="CY10" s="595"/>
      <c r="CZ10" s="596">
        <v>0.3</v>
      </c>
      <c r="DA10" s="596"/>
      <c r="DB10" s="596"/>
      <c r="DC10" s="596"/>
      <c r="DD10" s="602">
        <v>3090</v>
      </c>
      <c r="DE10" s="594"/>
      <c r="DF10" s="594"/>
      <c r="DG10" s="594"/>
      <c r="DH10" s="594"/>
      <c r="DI10" s="594"/>
      <c r="DJ10" s="594"/>
      <c r="DK10" s="594"/>
      <c r="DL10" s="594"/>
      <c r="DM10" s="594"/>
      <c r="DN10" s="594"/>
      <c r="DO10" s="594"/>
      <c r="DP10" s="595"/>
      <c r="DQ10" s="602">
        <v>36504</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138255</v>
      </c>
      <c r="BH11" s="594"/>
      <c r="BI11" s="594"/>
      <c r="BJ11" s="594"/>
      <c r="BK11" s="594"/>
      <c r="BL11" s="594"/>
      <c r="BM11" s="594"/>
      <c r="BN11" s="595"/>
      <c r="BO11" s="596">
        <v>3.4</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1113695</v>
      </c>
      <c r="CS11" s="594"/>
      <c r="CT11" s="594"/>
      <c r="CU11" s="594"/>
      <c r="CV11" s="594"/>
      <c r="CW11" s="594"/>
      <c r="CX11" s="594"/>
      <c r="CY11" s="595"/>
      <c r="CZ11" s="596">
        <v>3.7</v>
      </c>
      <c r="DA11" s="596"/>
      <c r="DB11" s="596"/>
      <c r="DC11" s="596"/>
      <c r="DD11" s="602">
        <v>151936</v>
      </c>
      <c r="DE11" s="594"/>
      <c r="DF11" s="594"/>
      <c r="DG11" s="594"/>
      <c r="DH11" s="594"/>
      <c r="DI11" s="594"/>
      <c r="DJ11" s="594"/>
      <c r="DK11" s="594"/>
      <c r="DL11" s="594"/>
      <c r="DM11" s="594"/>
      <c r="DN11" s="594"/>
      <c r="DO11" s="594"/>
      <c r="DP11" s="595"/>
      <c r="DQ11" s="602">
        <v>608139</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2044644</v>
      </c>
      <c r="BH12" s="594"/>
      <c r="BI12" s="594"/>
      <c r="BJ12" s="594"/>
      <c r="BK12" s="594"/>
      <c r="BL12" s="594"/>
      <c r="BM12" s="594"/>
      <c r="BN12" s="595"/>
      <c r="BO12" s="596">
        <v>50.6</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1802484</v>
      </c>
      <c r="CS12" s="594"/>
      <c r="CT12" s="594"/>
      <c r="CU12" s="594"/>
      <c r="CV12" s="594"/>
      <c r="CW12" s="594"/>
      <c r="CX12" s="594"/>
      <c r="CY12" s="595"/>
      <c r="CZ12" s="596">
        <v>5.9</v>
      </c>
      <c r="DA12" s="596"/>
      <c r="DB12" s="596"/>
      <c r="DC12" s="596"/>
      <c r="DD12" s="602">
        <v>562068</v>
      </c>
      <c r="DE12" s="594"/>
      <c r="DF12" s="594"/>
      <c r="DG12" s="594"/>
      <c r="DH12" s="594"/>
      <c r="DI12" s="594"/>
      <c r="DJ12" s="594"/>
      <c r="DK12" s="594"/>
      <c r="DL12" s="594"/>
      <c r="DM12" s="594"/>
      <c r="DN12" s="594"/>
      <c r="DO12" s="594"/>
      <c r="DP12" s="595"/>
      <c r="DQ12" s="602">
        <v>649091</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33661</v>
      </c>
      <c r="S13" s="594"/>
      <c r="T13" s="594"/>
      <c r="U13" s="594"/>
      <c r="V13" s="594"/>
      <c r="W13" s="594"/>
      <c r="X13" s="594"/>
      <c r="Y13" s="595"/>
      <c r="Z13" s="596">
        <v>0.1</v>
      </c>
      <c r="AA13" s="596"/>
      <c r="AB13" s="596"/>
      <c r="AC13" s="596"/>
      <c r="AD13" s="597">
        <v>33661</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2000997</v>
      </c>
      <c r="BH13" s="594"/>
      <c r="BI13" s="594"/>
      <c r="BJ13" s="594"/>
      <c r="BK13" s="594"/>
      <c r="BL13" s="594"/>
      <c r="BM13" s="594"/>
      <c r="BN13" s="595"/>
      <c r="BO13" s="596">
        <v>49.5</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4121528</v>
      </c>
      <c r="CS13" s="594"/>
      <c r="CT13" s="594"/>
      <c r="CU13" s="594"/>
      <c r="CV13" s="594"/>
      <c r="CW13" s="594"/>
      <c r="CX13" s="594"/>
      <c r="CY13" s="595"/>
      <c r="CZ13" s="596">
        <v>13.6</v>
      </c>
      <c r="DA13" s="596"/>
      <c r="DB13" s="596"/>
      <c r="DC13" s="596"/>
      <c r="DD13" s="602">
        <v>2109662</v>
      </c>
      <c r="DE13" s="594"/>
      <c r="DF13" s="594"/>
      <c r="DG13" s="594"/>
      <c r="DH13" s="594"/>
      <c r="DI13" s="594"/>
      <c r="DJ13" s="594"/>
      <c r="DK13" s="594"/>
      <c r="DL13" s="594"/>
      <c r="DM13" s="594"/>
      <c r="DN13" s="594"/>
      <c r="DO13" s="594"/>
      <c r="DP13" s="595"/>
      <c r="DQ13" s="602">
        <v>2375646</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119772</v>
      </c>
      <c r="BH14" s="594"/>
      <c r="BI14" s="594"/>
      <c r="BJ14" s="594"/>
      <c r="BK14" s="594"/>
      <c r="BL14" s="594"/>
      <c r="BM14" s="594"/>
      <c r="BN14" s="595"/>
      <c r="BO14" s="596">
        <v>3</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1891350</v>
      </c>
      <c r="CS14" s="594"/>
      <c r="CT14" s="594"/>
      <c r="CU14" s="594"/>
      <c r="CV14" s="594"/>
      <c r="CW14" s="594"/>
      <c r="CX14" s="594"/>
      <c r="CY14" s="595"/>
      <c r="CZ14" s="596">
        <v>6.2</v>
      </c>
      <c r="DA14" s="596"/>
      <c r="DB14" s="596"/>
      <c r="DC14" s="596"/>
      <c r="DD14" s="602">
        <v>33342</v>
      </c>
      <c r="DE14" s="594"/>
      <c r="DF14" s="594"/>
      <c r="DG14" s="594"/>
      <c r="DH14" s="594"/>
      <c r="DI14" s="594"/>
      <c r="DJ14" s="594"/>
      <c r="DK14" s="594"/>
      <c r="DL14" s="594"/>
      <c r="DM14" s="594"/>
      <c r="DN14" s="594"/>
      <c r="DO14" s="594"/>
      <c r="DP14" s="595"/>
      <c r="DQ14" s="602">
        <v>1101984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10593</v>
      </c>
      <c r="S15" s="594"/>
      <c r="T15" s="594"/>
      <c r="U15" s="594"/>
      <c r="V15" s="594"/>
      <c r="W15" s="594"/>
      <c r="X15" s="594"/>
      <c r="Y15" s="595"/>
      <c r="Z15" s="596">
        <v>0</v>
      </c>
      <c r="AA15" s="596"/>
      <c r="AB15" s="596"/>
      <c r="AC15" s="596"/>
      <c r="AD15" s="597">
        <v>10593</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333201</v>
      </c>
      <c r="BH15" s="594"/>
      <c r="BI15" s="594"/>
      <c r="BJ15" s="594"/>
      <c r="BK15" s="594"/>
      <c r="BL15" s="594"/>
      <c r="BM15" s="594"/>
      <c r="BN15" s="595"/>
      <c r="BO15" s="596">
        <v>8.3000000000000007</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3439709</v>
      </c>
      <c r="CS15" s="594"/>
      <c r="CT15" s="594"/>
      <c r="CU15" s="594"/>
      <c r="CV15" s="594"/>
      <c r="CW15" s="594"/>
      <c r="CX15" s="594"/>
      <c r="CY15" s="595"/>
      <c r="CZ15" s="596">
        <v>11.3</v>
      </c>
      <c r="DA15" s="596"/>
      <c r="DB15" s="596"/>
      <c r="DC15" s="596"/>
      <c r="DD15" s="602">
        <v>1760471</v>
      </c>
      <c r="DE15" s="594"/>
      <c r="DF15" s="594"/>
      <c r="DG15" s="594"/>
      <c r="DH15" s="594"/>
      <c r="DI15" s="594"/>
      <c r="DJ15" s="594"/>
      <c r="DK15" s="594"/>
      <c r="DL15" s="594"/>
      <c r="DM15" s="594"/>
      <c r="DN15" s="594"/>
      <c r="DO15" s="594"/>
      <c r="DP15" s="595"/>
      <c r="DQ15" s="602">
        <v>1939508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12557336</v>
      </c>
      <c r="S16" s="594"/>
      <c r="T16" s="594"/>
      <c r="U16" s="594"/>
      <c r="V16" s="594"/>
      <c r="W16" s="594"/>
      <c r="X16" s="594"/>
      <c r="Y16" s="595"/>
      <c r="Z16" s="596">
        <v>40.299999999999997</v>
      </c>
      <c r="AA16" s="596"/>
      <c r="AB16" s="596"/>
      <c r="AC16" s="596"/>
      <c r="AD16" s="597">
        <v>11155336</v>
      </c>
      <c r="AE16" s="597"/>
      <c r="AF16" s="597"/>
      <c r="AG16" s="597"/>
      <c r="AH16" s="597"/>
      <c r="AI16" s="597"/>
      <c r="AJ16" s="597"/>
      <c r="AK16" s="597"/>
      <c r="AL16" s="598">
        <v>69.099999999999994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224</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224</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11155336</v>
      </c>
      <c r="S17" s="594"/>
      <c r="T17" s="594"/>
      <c r="U17" s="594"/>
      <c r="V17" s="594"/>
      <c r="W17" s="594"/>
      <c r="X17" s="594"/>
      <c r="Y17" s="595"/>
      <c r="Z17" s="596">
        <v>35.799999999999997</v>
      </c>
      <c r="AA17" s="596"/>
      <c r="AB17" s="596"/>
      <c r="AC17" s="596"/>
      <c r="AD17" s="597">
        <v>11155336</v>
      </c>
      <c r="AE17" s="597"/>
      <c r="AF17" s="597"/>
      <c r="AG17" s="597"/>
      <c r="AH17" s="597"/>
      <c r="AI17" s="597"/>
      <c r="AJ17" s="597"/>
      <c r="AK17" s="597"/>
      <c r="AL17" s="598">
        <v>69.099999999999994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3270319</v>
      </c>
      <c r="CS17" s="594"/>
      <c r="CT17" s="594"/>
      <c r="CU17" s="594"/>
      <c r="CV17" s="594"/>
      <c r="CW17" s="594"/>
      <c r="CX17" s="594"/>
      <c r="CY17" s="595"/>
      <c r="CZ17" s="596">
        <v>10.8</v>
      </c>
      <c r="DA17" s="596"/>
      <c r="DB17" s="596"/>
      <c r="DC17" s="596"/>
      <c r="DD17" s="602" t="s">
        <v>221</v>
      </c>
      <c r="DE17" s="594"/>
      <c r="DF17" s="594"/>
      <c r="DG17" s="594"/>
      <c r="DH17" s="594"/>
      <c r="DI17" s="594"/>
      <c r="DJ17" s="594"/>
      <c r="DK17" s="594"/>
      <c r="DL17" s="594"/>
      <c r="DM17" s="594"/>
      <c r="DN17" s="594"/>
      <c r="DO17" s="594"/>
      <c r="DP17" s="595"/>
      <c r="DQ17" s="602">
        <v>3190634</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1402000</v>
      </c>
      <c r="S18" s="594"/>
      <c r="T18" s="594"/>
      <c r="U18" s="594"/>
      <c r="V18" s="594"/>
      <c r="W18" s="594"/>
      <c r="X18" s="594"/>
      <c r="Y18" s="595"/>
      <c r="Z18" s="596">
        <v>4.5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31938</v>
      </c>
      <c r="BH19" s="594"/>
      <c r="BI19" s="594"/>
      <c r="BJ19" s="594"/>
      <c r="BK19" s="594"/>
      <c r="BL19" s="594"/>
      <c r="BM19" s="594"/>
      <c r="BN19" s="595"/>
      <c r="BO19" s="596">
        <v>0.8</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17522314</v>
      </c>
      <c r="S20" s="594"/>
      <c r="T20" s="594"/>
      <c r="U20" s="594"/>
      <c r="V20" s="594"/>
      <c r="W20" s="594"/>
      <c r="X20" s="594"/>
      <c r="Y20" s="595"/>
      <c r="Z20" s="596">
        <v>56.2</v>
      </c>
      <c r="AA20" s="596"/>
      <c r="AB20" s="596"/>
      <c r="AC20" s="596"/>
      <c r="AD20" s="597">
        <v>16120314</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31938</v>
      </c>
      <c r="BH20" s="594"/>
      <c r="BI20" s="594"/>
      <c r="BJ20" s="594"/>
      <c r="BK20" s="594"/>
      <c r="BL20" s="594"/>
      <c r="BM20" s="594"/>
      <c r="BN20" s="595"/>
      <c r="BO20" s="596">
        <v>0.8</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30349203</v>
      </c>
      <c r="CS20" s="594"/>
      <c r="CT20" s="594"/>
      <c r="CU20" s="594"/>
      <c r="CV20" s="594"/>
      <c r="CW20" s="594"/>
      <c r="CX20" s="594"/>
      <c r="CY20" s="595"/>
      <c r="CZ20" s="596">
        <v>100</v>
      </c>
      <c r="DA20" s="596"/>
      <c r="DB20" s="596"/>
      <c r="DC20" s="596"/>
      <c r="DD20" s="602">
        <v>5701696</v>
      </c>
      <c r="DE20" s="594"/>
      <c r="DF20" s="594"/>
      <c r="DG20" s="594"/>
      <c r="DH20" s="594"/>
      <c r="DI20" s="594"/>
      <c r="DJ20" s="594"/>
      <c r="DK20" s="594"/>
      <c r="DL20" s="594"/>
      <c r="DM20" s="594"/>
      <c r="DN20" s="594"/>
      <c r="DO20" s="594"/>
      <c r="DP20" s="595"/>
      <c r="DQ20" s="602">
        <v>18903286</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5733</v>
      </c>
      <c r="S21" s="594"/>
      <c r="T21" s="594"/>
      <c r="U21" s="594"/>
      <c r="V21" s="594"/>
      <c r="W21" s="594"/>
      <c r="X21" s="594"/>
      <c r="Y21" s="595"/>
      <c r="Z21" s="596">
        <v>0</v>
      </c>
      <c r="AA21" s="596"/>
      <c r="AB21" s="596"/>
      <c r="AC21" s="596"/>
      <c r="AD21" s="597">
        <v>5733</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31938</v>
      </c>
      <c r="BH21" s="594"/>
      <c r="BI21" s="594"/>
      <c r="BJ21" s="594"/>
      <c r="BK21" s="594"/>
      <c r="BL21" s="594"/>
      <c r="BM21" s="594"/>
      <c r="BN21" s="595"/>
      <c r="BO21" s="596">
        <v>0.8</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355824</v>
      </c>
      <c r="S22" s="594"/>
      <c r="T22" s="594"/>
      <c r="U22" s="594"/>
      <c r="V22" s="594"/>
      <c r="W22" s="594"/>
      <c r="X22" s="594"/>
      <c r="Y22" s="595"/>
      <c r="Z22" s="596">
        <v>1.1000000000000001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248047</v>
      </c>
      <c r="S23" s="594"/>
      <c r="T23" s="594"/>
      <c r="U23" s="594"/>
      <c r="V23" s="594"/>
      <c r="W23" s="594"/>
      <c r="X23" s="594"/>
      <c r="Y23" s="595"/>
      <c r="Z23" s="596">
        <v>0.8</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85236</v>
      </c>
      <c r="S24" s="594"/>
      <c r="T24" s="594"/>
      <c r="U24" s="594"/>
      <c r="V24" s="594"/>
      <c r="W24" s="594"/>
      <c r="X24" s="594"/>
      <c r="Y24" s="595"/>
      <c r="Z24" s="596">
        <v>0.3</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12171288</v>
      </c>
      <c r="CS24" s="583"/>
      <c r="CT24" s="583"/>
      <c r="CU24" s="583"/>
      <c r="CV24" s="583"/>
      <c r="CW24" s="583"/>
      <c r="CX24" s="583"/>
      <c r="CY24" s="584"/>
      <c r="CZ24" s="620">
        <v>40.1</v>
      </c>
      <c r="DA24" s="621"/>
      <c r="DB24" s="621"/>
      <c r="DC24" s="622"/>
      <c r="DD24" s="619">
        <v>8323357</v>
      </c>
      <c r="DE24" s="583"/>
      <c r="DF24" s="583"/>
      <c r="DG24" s="583"/>
      <c r="DH24" s="583"/>
      <c r="DI24" s="583"/>
      <c r="DJ24" s="583"/>
      <c r="DK24" s="584"/>
      <c r="DL24" s="619">
        <v>8308267</v>
      </c>
      <c r="DM24" s="583"/>
      <c r="DN24" s="583"/>
      <c r="DO24" s="583"/>
      <c r="DP24" s="583"/>
      <c r="DQ24" s="583"/>
      <c r="DR24" s="583"/>
      <c r="DS24" s="583"/>
      <c r="DT24" s="583"/>
      <c r="DU24" s="583"/>
      <c r="DV24" s="584"/>
      <c r="DW24" s="587">
        <v>48.5</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4550988</v>
      </c>
      <c r="S25" s="594"/>
      <c r="T25" s="594"/>
      <c r="U25" s="594"/>
      <c r="V25" s="594"/>
      <c r="W25" s="594"/>
      <c r="X25" s="594"/>
      <c r="Y25" s="595"/>
      <c r="Z25" s="596">
        <v>14.6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4423256</v>
      </c>
      <c r="CS25" s="625"/>
      <c r="CT25" s="625"/>
      <c r="CU25" s="625"/>
      <c r="CV25" s="625"/>
      <c r="CW25" s="625"/>
      <c r="CX25" s="625"/>
      <c r="CY25" s="626"/>
      <c r="CZ25" s="627">
        <v>14.6</v>
      </c>
      <c r="DA25" s="628"/>
      <c r="DB25" s="628"/>
      <c r="DC25" s="629"/>
      <c r="DD25" s="602">
        <v>4007501</v>
      </c>
      <c r="DE25" s="625"/>
      <c r="DF25" s="625"/>
      <c r="DG25" s="625"/>
      <c r="DH25" s="625"/>
      <c r="DI25" s="625"/>
      <c r="DJ25" s="625"/>
      <c r="DK25" s="626"/>
      <c r="DL25" s="602">
        <v>3995678</v>
      </c>
      <c r="DM25" s="625"/>
      <c r="DN25" s="625"/>
      <c r="DO25" s="625"/>
      <c r="DP25" s="625"/>
      <c r="DQ25" s="625"/>
      <c r="DR25" s="625"/>
      <c r="DS25" s="625"/>
      <c r="DT25" s="625"/>
      <c r="DU25" s="625"/>
      <c r="DV25" s="626"/>
      <c r="DW25" s="598">
        <v>23.3</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2547674</v>
      </c>
      <c r="CS26" s="594"/>
      <c r="CT26" s="594"/>
      <c r="CU26" s="594"/>
      <c r="CV26" s="594"/>
      <c r="CW26" s="594"/>
      <c r="CX26" s="594"/>
      <c r="CY26" s="595"/>
      <c r="CZ26" s="627">
        <v>8.4</v>
      </c>
      <c r="DA26" s="628"/>
      <c r="DB26" s="628"/>
      <c r="DC26" s="629"/>
      <c r="DD26" s="602">
        <v>2298199</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2306068</v>
      </c>
      <c r="S27" s="594"/>
      <c r="T27" s="594"/>
      <c r="U27" s="594"/>
      <c r="V27" s="594"/>
      <c r="W27" s="594"/>
      <c r="X27" s="594"/>
      <c r="Y27" s="595"/>
      <c r="Z27" s="596">
        <v>7.4</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4038435</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4477713</v>
      </c>
      <c r="CS27" s="625"/>
      <c r="CT27" s="625"/>
      <c r="CU27" s="625"/>
      <c r="CV27" s="625"/>
      <c r="CW27" s="625"/>
      <c r="CX27" s="625"/>
      <c r="CY27" s="626"/>
      <c r="CZ27" s="627">
        <v>14.8</v>
      </c>
      <c r="DA27" s="628"/>
      <c r="DB27" s="628"/>
      <c r="DC27" s="629"/>
      <c r="DD27" s="602">
        <v>1125222</v>
      </c>
      <c r="DE27" s="625"/>
      <c r="DF27" s="625"/>
      <c r="DG27" s="625"/>
      <c r="DH27" s="625"/>
      <c r="DI27" s="625"/>
      <c r="DJ27" s="625"/>
      <c r="DK27" s="626"/>
      <c r="DL27" s="602">
        <v>1121955</v>
      </c>
      <c r="DM27" s="625"/>
      <c r="DN27" s="625"/>
      <c r="DO27" s="625"/>
      <c r="DP27" s="625"/>
      <c r="DQ27" s="625"/>
      <c r="DR27" s="625"/>
      <c r="DS27" s="625"/>
      <c r="DT27" s="625"/>
      <c r="DU27" s="625"/>
      <c r="DV27" s="626"/>
      <c r="DW27" s="598">
        <v>6.5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59935</v>
      </c>
      <c r="S28" s="594"/>
      <c r="T28" s="594"/>
      <c r="U28" s="594"/>
      <c r="V28" s="594"/>
      <c r="W28" s="594"/>
      <c r="X28" s="594"/>
      <c r="Y28" s="595"/>
      <c r="Z28" s="596">
        <v>0.2</v>
      </c>
      <c r="AA28" s="596"/>
      <c r="AB28" s="596"/>
      <c r="AC28" s="596"/>
      <c r="AD28" s="597">
        <v>10267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3270319</v>
      </c>
      <c r="CS28" s="594"/>
      <c r="CT28" s="594"/>
      <c r="CU28" s="594"/>
      <c r="CV28" s="594"/>
      <c r="CW28" s="594"/>
      <c r="CX28" s="594"/>
      <c r="CY28" s="595"/>
      <c r="CZ28" s="627">
        <v>10.8</v>
      </c>
      <c r="DA28" s="628"/>
      <c r="DB28" s="628"/>
      <c r="DC28" s="629"/>
      <c r="DD28" s="602">
        <v>3190634</v>
      </c>
      <c r="DE28" s="594"/>
      <c r="DF28" s="594"/>
      <c r="DG28" s="594"/>
      <c r="DH28" s="594"/>
      <c r="DI28" s="594"/>
      <c r="DJ28" s="594"/>
      <c r="DK28" s="595"/>
      <c r="DL28" s="602">
        <v>3190634</v>
      </c>
      <c r="DM28" s="594"/>
      <c r="DN28" s="594"/>
      <c r="DO28" s="594"/>
      <c r="DP28" s="594"/>
      <c r="DQ28" s="594"/>
      <c r="DR28" s="594"/>
      <c r="DS28" s="594"/>
      <c r="DT28" s="594"/>
      <c r="DU28" s="594"/>
      <c r="DV28" s="595"/>
      <c r="DW28" s="598">
        <v>18.600000000000001</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86427</v>
      </c>
      <c r="S29" s="594"/>
      <c r="T29" s="594"/>
      <c r="U29" s="594"/>
      <c r="V29" s="594"/>
      <c r="W29" s="594"/>
      <c r="X29" s="594"/>
      <c r="Y29" s="595"/>
      <c r="Z29" s="596">
        <v>0.3</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3270319</v>
      </c>
      <c r="CS29" s="625"/>
      <c r="CT29" s="625"/>
      <c r="CU29" s="625"/>
      <c r="CV29" s="625"/>
      <c r="CW29" s="625"/>
      <c r="CX29" s="625"/>
      <c r="CY29" s="626"/>
      <c r="CZ29" s="627">
        <v>10.8</v>
      </c>
      <c r="DA29" s="628"/>
      <c r="DB29" s="628"/>
      <c r="DC29" s="629"/>
      <c r="DD29" s="602">
        <v>3190634</v>
      </c>
      <c r="DE29" s="625"/>
      <c r="DF29" s="625"/>
      <c r="DG29" s="625"/>
      <c r="DH29" s="625"/>
      <c r="DI29" s="625"/>
      <c r="DJ29" s="625"/>
      <c r="DK29" s="626"/>
      <c r="DL29" s="602">
        <v>3190634</v>
      </c>
      <c r="DM29" s="625"/>
      <c r="DN29" s="625"/>
      <c r="DO29" s="625"/>
      <c r="DP29" s="625"/>
      <c r="DQ29" s="625"/>
      <c r="DR29" s="625"/>
      <c r="DS29" s="625"/>
      <c r="DT29" s="625"/>
      <c r="DU29" s="625"/>
      <c r="DV29" s="626"/>
      <c r="DW29" s="598">
        <v>18.600000000000001</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174384</v>
      </c>
      <c r="S30" s="594"/>
      <c r="T30" s="594"/>
      <c r="U30" s="594"/>
      <c r="V30" s="594"/>
      <c r="W30" s="594"/>
      <c r="X30" s="594"/>
      <c r="Y30" s="595"/>
      <c r="Z30" s="596">
        <v>0.6</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98.3</v>
      </c>
      <c r="BH30" s="652"/>
      <c r="BI30" s="652"/>
      <c r="BJ30" s="652"/>
      <c r="BK30" s="652"/>
      <c r="BL30" s="652"/>
      <c r="BM30" s="588">
        <v>91.4</v>
      </c>
      <c r="BN30" s="652"/>
      <c r="BO30" s="652"/>
      <c r="BP30" s="652"/>
      <c r="BQ30" s="653"/>
      <c r="BR30" s="651">
        <v>98</v>
      </c>
      <c r="BS30" s="652"/>
      <c r="BT30" s="652"/>
      <c r="BU30" s="652"/>
      <c r="BV30" s="652"/>
      <c r="BW30" s="652"/>
      <c r="BX30" s="588">
        <v>89.5</v>
      </c>
      <c r="BY30" s="652"/>
      <c r="BZ30" s="652"/>
      <c r="CA30" s="652"/>
      <c r="CB30" s="653"/>
      <c r="CD30" s="656"/>
      <c r="CE30" s="657"/>
      <c r="CF30" s="607" t="s">
        <v>293</v>
      </c>
      <c r="CG30" s="608"/>
      <c r="CH30" s="608"/>
      <c r="CI30" s="608"/>
      <c r="CJ30" s="608"/>
      <c r="CK30" s="608"/>
      <c r="CL30" s="608"/>
      <c r="CM30" s="608"/>
      <c r="CN30" s="608"/>
      <c r="CO30" s="608"/>
      <c r="CP30" s="608"/>
      <c r="CQ30" s="609"/>
      <c r="CR30" s="593">
        <v>2875038</v>
      </c>
      <c r="CS30" s="594"/>
      <c r="CT30" s="594"/>
      <c r="CU30" s="594"/>
      <c r="CV30" s="594"/>
      <c r="CW30" s="594"/>
      <c r="CX30" s="594"/>
      <c r="CY30" s="595"/>
      <c r="CZ30" s="627">
        <v>9.5</v>
      </c>
      <c r="DA30" s="628"/>
      <c r="DB30" s="628"/>
      <c r="DC30" s="629"/>
      <c r="DD30" s="602">
        <v>2797250</v>
      </c>
      <c r="DE30" s="594"/>
      <c r="DF30" s="594"/>
      <c r="DG30" s="594"/>
      <c r="DH30" s="594"/>
      <c r="DI30" s="594"/>
      <c r="DJ30" s="594"/>
      <c r="DK30" s="595"/>
      <c r="DL30" s="602">
        <v>2797250</v>
      </c>
      <c r="DM30" s="594"/>
      <c r="DN30" s="594"/>
      <c r="DO30" s="594"/>
      <c r="DP30" s="594"/>
      <c r="DQ30" s="594"/>
      <c r="DR30" s="594"/>
      <c r="DS30" s="594"/>
      <c r="DT30" s="594"/>
      <c r="DU30" s="594"/>
      <c r="DV30" s="595"/>
      <c r="DW30" s="598">
        <v>16.3</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464496</v>
      </c>
      <c r="S31" s="594"/>
      <c r="T31" s="594"/>
      <c r="U31" s="594"/>
      <c r="V31" s="594"/>
      <c r="W31" s="594"/>
      <c r="X31" s="594"/>
      <c r="Y31" s="595"/>
      <c r="Z31" s="596">
        <v>1.5</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94</v>
      </c>
      <c r="BN31" s="649"/>
      <c r="BO31" s="649"/>
      <c r="BP31" s="649"/>
      <c r="BQ31" s="650"/>
      <c r="BR31" s="648">
        <v>98.2</v>
      </c>
      <c r="BS31" s="625"/>
      <c r="BT31" s="625"/>
      <c r="BU31" s="625"/>
      <c r="BV31" s="625"/>
      <c r="BW31" s="625"/>
      <c r="BX31" s="599">
        <v>93.3</v>
      </c>
      <c r="BY31" s="649"/>
      <c r="BZ31" s="649"/>
      <c r="CA31" s="649"/>
      <c r="CB31" s="650"/>
      <c r="CD31" s="656"/>
      <c r="CE31" s="657"/>
      <c r="CF31" s="607" t="s">
        <v>297</v>
      </c>
      <c r="CG31" s="608"/>
      <c r="CH31" s="608"/>
      <c r="CI31" s="608"/>
      <c r="CJ31" s="608"/>
      <c r="CK31" s="608"/>
      <c r="CL31" s="608"/>
      <c r="CM31" s="608"/>
      <c r="CN31" s="608"/>
      <c r="CO31" s="608"/>
      <c r="CP31" s="608"/>
      <c r="CQ31" s="609"/>
      <c r="CR31" s="593">
        <v>395281</v>
      </c>
      <c r="CS31" s="625"/>
      <c r="CT31" s="625"/>
      <c r="CU31" s="625"/>
      <c r="CV31" s="625"/>
      <c r="CW31" s="625"/>
      <c r="CX31" s="625"/>
      <c r="CY31" s="626"/>
      <c r="CZ31" s="627">
        <v>1.3</v>
      </c>
      <c r="DA31" s="628"/>
      <c r="DB31" s="628"/>
      <c r="DC31" s="629"/>
      <c r="DD31" s="602">
        <v>393384</v>
      </c>
      <c r="DE31" s="625"/>
      <c r="DF31" s="625"/>
      <c r="DG31" s="625"/>
      <c r="DH31" s="625"/>
      <c r="DI31" s="625"/>
      <c r="DJ31" s="625"/>
      <c r="DK31" s="626"/>
      <c r="DL31" s="602">
        <v>393384</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830875</v>
      </c>
      <c r="S32" s="594"/>
      <c r="T32" s="594"/>
      <c r="U32" s="594"/>
      <c r="V32" s="594"/>
      <c r="W32" s="594"/>
      <c r="X32" s="594"/>
      <c r="Y32" s="595"/>
      <c r="Z32" s="596">
        <v>2.7</v>
      </c>
      <c r="AA32" s="596"/>
      <c r="AB32" s="596"/>
      <c r="AC32" s="596"/>
      <c r="AD32" s="597">
        <v>283</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97.6</v>
      </c>
      <c r="BH32" s="661"/>
      <c r="BI32" s="661"/>
      <c r="BJ32" s="661"/>
      <c r="BK32" s="661"/>
      <c r="BL32" s="661"/>
      <c r="BM32" s="662">
        <v>87.9</v>
      </c>
      <c r="BN32" s="661"/>
      <c r="BO32" s="661"/>
      <c r="BP32" s="661"/>
      <c r="BQ32" s="663"/>
      <c r="BR32" s="660">
        <v>97.5</v>
      </c>
      <c r="BS32" s="661"/>
      <c r="BT32" s="661"/>
      <c r="BU32" s="661"/>
      <c r="BV32" s="661"/>
      <c r="BW32" s="661"/>
      <c r="BX32" s="662">
        <v>84.9</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4496474</v>
      </c>
      <c r="S33" s="594"/>
      <c r="T33" s="594"/>
      <c r="U33" s="594"/>
      <c r="V33" s="594"/>
      <c r="W33" s="594"/>
      <c r="X33" s="594"/>
      <c r="Y33" s="595"/>
      <c r="Z33" s="596">
        <v>14.4</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12475995</v>
      </c>
      <c r="CS33" s="625"/>
      <c r="CT33" s="625"/>
      <c r="CU33" s="625"/>
      <c r="CV33" s="625"/>
      <c r="CW33" s="625"/>
      <c r="CX33" s="625"/>
      <c r="CY33" s="626"/>
      <c r="CZ33" s="627">
        <v>41.1</v>
      </c>
      <c r="DA33" s="628"/>
      <c r="DB33" s="628"/>
      <c r="DC33" s="629"/>
      <c r="DD33" s="602">
        <v>9200977</v>
      </c>
      <c r="DE33" s="625"/>
      <c r="DF33" s="625"/>
      <c r="DG33" s="625"/>
      <c r="DH33" s="625"/>
      <c r="DI33" s="625"/>
      <c r="DJ33" s="625"/>
      <c r="DK33" s="626"/>
      <c r="DL33" s="602">
        <v>6884233</v>
      </c>
      <c r="DM33" s="625"/>
      <c r="DN33" s="625"/>
      <c r="DO33" s="625"/>
      <c r="DP33" s="625"/>
      <c r="DQ33" s="625"/>
      <c r="DR33" s="625"/>
      <c r="DS33" s="625"/>
      <c r="DT33" s="625"/>
      <c r="DU33" s="625"/>
      <c r="DV33" s="626"/>
      <c r="DW33" s="598">
        <v>40.200000000000003</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2356995</v>
      </c>
      <c r="CS34" s="594"/>
      <c r="CT34" s="594"/>
      <c r="CU34" s="594"/>
      <c r="CV34" s="594"/>
      <c r="CW34" s="594"/>
      <c r="CX34" s="594"/>
      <c r="CY34" s="595"/>
      <c r="CZ34" s="627">
        <v>7.8</v>
      </c>
      <c r="DA34" s="628"/>
      <c r="DB34" s="628"/>
      <c r="DC34" s="629"/>
      <c r="DD34" s="602">
        <v>1862700</v>
      </c>
      <c r="DE34" s="594"/>
      <c r="DF34" s="594"/>
      <c r="DG34" s="594"/>
      <c r="DH34" s="594"/>
      <c r="DI34" s="594"/>
      <c r="DJ34" s="594"/>
      <c r="DK34" s="595"/>
      <c r="DL34" s="602">
        <v>1655479</v>
      </c>
      <c r="DM34" s="594"/>
      <c r="DN34" s="594"/>
      <c r="DO34" s="594"/>
      <c r="DP34" s="594"/>
      <c r="DQ34" s="594"/>
      <c r="DR34" s="594"/>
      <c r="DS34" s="594"/>
      <c r="DT34" s="594"/>
      <c r="DU34" s="594"/>
      <c r="DV34" s="595"/>
      <c r="DW34" s="598">
        <v>9.6999999999999993</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992674</v>
      </c>
      <c r="S35" s="594"/>
      <c r="T35" s="594"/>
      <c r="U35" s="594"/>
      <c r="V35" s="594"/>
      <c r="W35" s="594"/>
      <c r="X35" s="594"/>
      <c r="Y35" s="595"/>
      <c r="Z35" s="596">
        <v>3.2</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3469633</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339419</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1120806</v>
      </c>
      <c r="CS35" s="625"/>
      <c r="CT35" s="625"/>
      <c r="CU35" s="625"/>
      <c r="CV35" s="625"/>
      <c r="CW35" s="625"/>
      <c r="CX35" s="625"/>
      <c r="CY35" s="626"/>
      <c r="CZ35" s="627">
        <v>3.7</v>
      </c>
      <c r="DA35" s="628"/>
      <c r="DB35" s="628"/>
      <c r="DC35" s="629"/>
      <c r="DD35" s="602">
        <v>1080209</v>
      </c>
      <c r="DE35" s="625"/>
      <c r="DF35" s="625"/>
      <c r="DG35" s="625"/>
      <c r="DH35" s="625"/>
      <c r="DI35" s="625"/>
      <c r="DJ35" s="625"/>
      <c r="DK35" s="626"/>
      <c r="DL35" s="602">
        <v>765515</v>
      </c>
      <c r="DM35" s="625"/>
      <c r="DN35" s="625"/>
      <c r="DO35" s="625"/>
      <c r="DP35" s="625"/>
      <c r="DQ35" s="625"/>
      <c r="DR35" s="625"/>
      <c r="DS35" s="625"/>
      <c r="DT35" s="625"/>
      <c r="DU35" s="625"/>
      <c r="DV35" s="626"/>
      <c r="DW35" s="598">
        <v>4.5</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31186801</v>
      </c>
      <c r="S36" s="666"/>
      <c r="T36" s="666"/>
      <c r="U36" s="666"/>
      <c r="V36" s="666"/>
      <c r="W36" s="666"/>
      <c r="X36" s="666"/>
      <c r="Y36" s="667"/>
      <c r="Z36" s="668">
        <v>100</v>
      </c>
      <c r="AA36" s="668"/>
      <c r="AB36" s="668"/>
      <c r="AC36" s="668"/>
      <c r="AD36" s="669">
        <v>16136597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991000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249802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4024123</v>
      </c>
      <c r="CS36" s="594"/>
      <c r="CT36" s="594"/>
      <c r="CU36" s="594"/>
      <c r="CV36" s="594"/>
      <c r="CW36" s="594"/>
      <c r="CX36" s="594"/>
      <c r="CY36" s="595"/>
      <c r="CZ36" s="627">
        <v>13.3</v>
      </c>
      <c r="DA36" s="628"/>
      <c r="DB36" s="628"/>
      <c r="DC36" s="629"/>
      <c r="DD36" s="602">
        <v>2760876</v>
      </c>
      <c r="DE36" s="594"/>
      <c r="DF36" s="594"/>
      <c r="DG36" s="594"/>
      <c r="DH36" s="594"/>
      <c r="DI36" s="594"/>
      <c r="DJ36" s="594"/>
      <c r="DK36" s="595"/>
      <c r="DL36" s="602">
        <v>2273531</v>
      </c>
      <c r="DM36" s="594"/>
      <c r="DN36" s="594"/>
      <c r="DO36" s="594"/>
      <c r="DP36" s="594"/>
      <c r="DQ36" s="594"/>
      <c r="DR36" s="594"/>
      <c r="DS36" s="594"/>
      <c r="DT36" s="594"/>
      <c r="DU36" s="594"/>
      <c r="DV36" s="595"/>
      <c r="DW36" s="598">
        <v>13.3</v>
      </c>
      <c r="DX36" s="623"/>
      <c r="DY36" s="623"/>
      <c r="DZ36" s="623"/>
      <c r="EA36" s="623"/>
      <c r="EB36" s="623"/>
      <c r="EC36" s="624"/>
    </row>
    <row r="37" spans="2:133" ht="11.25" customHeight="1">
      <c r="AQ37" s="672" t="s">
        <v>315</v>
      </c>
      <c r="AR37" s="673"/>
      <c r="AS37" s="673"/>
      <c r="AT37" s="673"/>
      <c r="AU37" s="673"/>
      <c r="AV37" s="673"/>
      <c r="AW37" s="673"/>
      <c r="AX37" s="673"/>
      <c r="AY37" s="674"/>
      <c r="AZ37" s="593">
        <v>269600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7772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2614666</v>
      </c>
      <c r="CS37" s="625"/>
      <c r="CT37" s="625"/>
      <c r="CU37" s="625"/>
      <c r="CV37" s="625"/>
      <c r="CW37" s="625"/>
      <c r="CX37" s="625"/>
      <c r="CY37" s="626"/>
      <c r="CZ37" s="627">
        <v>8.6</v>
      </c>
      <c r="DA37" s="628"/>
      <c r="DB37" s="628"/>
      <c r="DC37" s="629"/>
      <c r="DD37" s="602">
        <v>1846311</v>
      </c>
      <c r="DE37" s="625"/>
      <c r="DF37" s="625"/>
      <c r="DG37" s="625"/>
      <c r="DH37" s="625"/>
      <c r="DI37" s="625"/>
      <c r="DJ37" s="625"/>
      <c r="DK37" s="626"/>
      <c r="DL37" s="602">
        <v>1676332</v>
      </c>
      <c r="DM37" s="625"/>
      <c r="DN37" s="625"/>
      <c r="DO37" s="625"/>
      <c r="DP37" s="625"/>
      <c r="DQ37" s="625"/>
      <c r="DR37" s="625"/>
      <c r="DS37" s="625"/>
      <c r="DT37" s="625"/>
      <c r="DU37" s="625"/>
      <c r="DV37" s="626"/>
      <c r="DW37" s="598">
        <v>9.8000000000000007</v>
      </c>
      <c r="DX37" s="623"/>
      <c r="DY37" s="623"/>
      <c r="DZ37" s="623"/>
      <c r="EA37" s="623"/>
      <c r="EB37" s="623"/>
      <c r="EC37" s="624"/>
    </row>
    <row r="38" spans="2:133" ht="11.25" customHeight="1">
      <c r="AQ38" s="672" t="s">
        <v>318</v>
      </c>
      <c r="AR38" s="673"/>
      <c r="AS38" s="673"/>
      <c r="AT38" s="673"/>
      <c r="AU38" s="673"/>
      <c r="AV38" s="673"/>
      <c r="AW38" s="673"/>
      <c r="AX38" s="673"/>
      <c r="AY38" s="674"/>
      <c r="AZ38" s="593">
        <v>126591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13636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3344883</v>
      </c>
      <c r="CS38" s="594"/>
      <c r="CT38" s="594"/>
      <c r="CU38" s="594"/>
      <c r="CV38" s="594"/>
      <c r="CW38" s="594"/>
      <c r="CX38" s="594"/>
      <c r="CY38" s="595"/>
      <c r="CZ38" s="627">
        <v>11</v>
      </c>
      <c r="DA38" s="628"/>
      <c r="DB38" s="628"/>
      <c r="DC38" s="629"/>
      <c r="DD38" s="602">
        <v>3006815</v>
      </c>
      <c r="DE38" s="594"/>
      <c r="DF38" s="594"/>
      <c r="DG38" s="594"/>
      <c r="DH38" s="594"/>
      <c r="DI38" s="594"/>
      <c r="DJ38" s="594"/>
      <c r="DK38" s="595"/>
      <c r="DL38" s="602">
        <v>2189708</v>
      </c>
      <c r="DM38" s="594"/>
      <c r="DN38" s="594"/>
      <c r="DO38" s="594"/>
      <c r="DP38" s="594"/>
      <c r="DQ38" s="594"/>
      <c r="DR38" s="594"/>
      <c r="DS38" s="594"/>
      <c r="DT38" s="594"/>
      <c r="DU38" s="594"/>
      <c r="DV38" s="595"/>
      <c r="DW38" s="598">
        <v>12.8</v>
      </c>
      <c r="DX38" s="623"/>
      <c r="DY38" s="623"/>
      <c r="DZ38" s="623"/>
      <c r="EA38" s="623"/>
      <c r="EB38" s="623"/>
      <c r="EC38" s="624"/>
    </row>
    <row r="39" spans="2:133" ht="11.25" customHeight="1">
      <c r="AQ39" s="672" t="s">
        <v>321</v>
      </c>
      <c r="AR39" s="673"/>
      <c r="AS39" s="673"/>
      <c r="AT39" s="673"/>
      <c r="AU39" s="673"/>
      <c r="AV39" s="673"/>
      <c r="AW39" s="673"/>
      <c r="AX39" s="673"/>
      <c r="AY39" s="674"/>
      <c r="AZ39" s="593">
        <v>124750</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733861</v>
      </c>
      <c r="CS39" s="625"/>
      <c r="CT39" s="625"/>
      <c r="CU39" s="625"/>
      <c r="CV39" s="625"/>
      <c r="CW39" s="625"/>
      <c r="CX39" s="625"/>
      <c r="CY39" s="626"/>
      <c r="CZ39" s="627">
        <v>2.4</v>
      </c>
      <c r="DA39" s="628"/>
      <c r="DB39" s="628"/>
      <c r="DC39" s="629"/>
      <c r="DD39" s="602">
        <v>490377</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472063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124</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895327</v>
      </c>
      <c r="CS40" s="594"/>
      <c r="CT40" s="594"/>
      <c r="CU40" s="594"/>
      <c r="CV40" s="594"/>
      <c r="CW40" s="594"/>
      <c r="CX40" s="594"/>
      <c r="CY40" s="595"/>
      <c r="CZ40" s="627">
        <v>3</v>
      </c>
      <c r="DA40" s="628"/>
      <c r="DB40" s="628"/>
      <c r="DC40" s="629"/>
      <c r="DD40" s="602" t="s">
        <v>221</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1485629</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5701920</v>
      </c>
      <c r="CS42" s="594"/>
      <c r="CT42" s="594"/>
      <c r="CU42" s="594"/>
      <c r="CV42" s="594"/>
      <c r="CW42" s="594"/>
      <c r="CX42" s="594"/>
      <c r="CY42" s="595"/>
      <c r="CZ42" s="627">
        <v>18.8</v>
      </c>
      <c r="DA42" s="676"/>
      <c r="DB42" s="676"/>
      <c r="DC42" s="677"/>
      <c r="DD42" s="602">
        <v>1378952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75759</v>
      </c>
      <c r="CS43" s="625"/>
      <c r="CT43" s="625"/>
      <c r="CU43" s="625"/>
      <c r="CV43" s="625"/>
      <c r="CW43" s="625"/>
      <c r="CX43" s="625"/>
      <c r="CY43" s="626"/>
      <c r="CZ43" s="627">
        <v>0.2</v>
      </c>
      <c r="DA43" s="628"/>
      <c r="DB43" s="628"/>
      <c r="DC43" s="629"/>
      <c r="DD43" s="602">
        <v>75759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5701696</v>
      </c>
      <c r="CS44" s="594"/>
      <c r="CT44" s="594"/>
      <c r="CU44" s="594"/>
      <c r="CV44" s="594"/>
      <c r="CW44" s="594"/>
      <c r="CX44" s="594"/>
      <c r="CY44" s="595"/>
      <c r="CZ44" s="627">
        <v>18.8</v>
      </c>
      <c r="DA44" s="676"/>
      <c r="DB44" s="676"/>
      <c r="DC44" s="677"/>
      <c r="DD44" s="602">
        <v>1378728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3078860</v>
      </c>
      <c r="CS45" s="625"/>
      <c r="CT45" s="625"/>
      <c r="CU45" s="625"/>
      <c r="CV45" s="625"/>
      <c r="CW45" s="625"/>
      <c r="CX45" s="625"/>
      <c r="CY45" s="626"/>
      <c r="CZ45" s="627">
        <v>10.1</v>
      </c>
      <c r="DA45" s="628"/>
      <c r="DB45" s="628"/>
      <c r="DC45" s="629"/>
      <c r="DD45" s="602">
        <v>57849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2608110</v>
      </c>
      <c r="CS46" s="594"/>
      <c r="CT46" s="594"/>
      <c r="CU46" s="594"/>
      <c r="CV46" s="594"/>
      <c r="CW46" s="594"/>
      <c r="CX46" s="594"/>
      <c r="CY46" s="595"/>
      <c r="CZ46" s="627">
        <v>8.6</v>
      </c>
      <c r="DA46" s="676"/>
      <c r="DB46" s="676"/>
      <c r="DC46" s="677"/>
      <c r="DD46" s="602">
        <v>1310336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224</v>
      </c>
      <c r="CS47" s="625"/>
      <c r="CT47" s="625"/>
      <c r="CU47" s="625"/>
      <c r="CV47" s="625"/>
      <c r="CW47" s="625"/>
      <c r="CX47" s="625"/>
      <c r="CY47" s="626"/>
      <c r="CZ47" s="627">
        <v>0</v>
      </c>
      <c r="DA47" s="628"/>
      <c r="DB47" s="628"/>
      <c r="DC47" s="629"/>
      <c r="DD47" s="602">
        <v>224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30349203</v>
      </c>
      <c r="CS49" s="661"/>
      <c r="CT49" s="661"/>
      <c r="CU49" s="661"/>
      <c r="CV49" s="661"/>
      <c r="CW49" s="661"/>
      <c r="CX49" s="661"/>
      <c r="CY49" s="688"/>
      <c r="CZ49" s="689">
        <v>100</v>
      </c>
      <c r="DA49" s="690"/>
      <c r="DB49" s="690"/>
      <c r="DC49" s="691"/>
      <c r="DD49" s="692">
        <v>18903286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31005</v>
      </c>
      <c r="R7" s="723"/>
      <c r="S7" s="723"/>
      <c r="T7" s="723"/>
      <c r="U7" s="723"/>
      <c r="V7" s="723">
        <v>30176</v>
      </c>
      <c r="W7" s="723"/>
      <c r="X7" s="723"/>
      <c r="Y7" s="723"/>
      <c r="Z7" s="723"/>
      <c r="AA7" s="723">
        <v>829</v>
      </c>
      <c r="AB7" s="723"/>
      <c r="AC7" s="723"/>
      <c r="AD7" s="723"/>
      <c r="AE7" s="724"/>
      <c r="AF7" s="725">
        <v>649</v>
      </c>
      <c r="AG7" s="726"/>
      <c r="AH7" s="726"/>
      <c r="AI7" s="726"/>
      <c r="AJ7" s="727"/>
      <c r="AK7" s="762">
        <v>172</v>
      </c>
      <c r="AL7" s="763"/>
      <c r="AM7" s="763"/>
      <c r="AN7" s="763"/>
      <c r="AO7" s="763"/>
      <c r="AP7" s="763">
        <v>33202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-10</v>
      </c>
      <c r="CI7" s="760"/>
      <c r="CJ7" s="760"/>
      <c r="CK7" s="760"/>
      <c r="CL7" s="761"/>
      <c r="CM7" s="759">
        <v>-155</v>
      </c>
      <c r="CN7" s="760"/>
      <c r="CO7" s="760"/>
      <c r="CP7" s="760"/>
      <c r="CQ7" s="761"/>
      <c r="CR7" s="759">
        <v>93</v>
      </c>
      <c r="CS7" s="760"/>
      <c r="CT7" s="760"/>
      <c r="CU7" s="760"/>
      <c r="CV7" s="761"/>
      <c r="CW7" s="759" t="s">
        <v>552</v>
      </c>
      <c r="CX7" s="760"/>
      <c r="CY7" s="760"/>
      <c r="CZ7" s="760"/>
      <c r="DA7" s="761"/>
      <c r="DB7" s="759">
        <v>180</v>
      </c>
      <c r="DC7" s="760"/>
      <c r="DD7" s="760"/>
      <c r="DE7" s="760"/>
      <c r="DF7" s="761"/>
      <c r="DG7" s="759" t="s">
        <v>552</v>
      </c>
      <c r="DH7" s="760"/>
      <c r="DI7" s="760"/>
      <c r="DJ7" s="760"/>
      <c r="DK7" s="761"/>
      <c r="DL7" s="759" t="s">
        <v>554</v>
      </c>
      <c r="DM7" s="760"/>
      <c r="DN7" s="760"/>
      <c r="DO7" s="760"/>
      <c r="DP7" s="761"/>
      <c r="DQ7" s="759" t="s">
        <v>553</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237</v>
      </c>
      <c r="R8" s="747"/>
      <c r="S8" s="747"/>
      <c r="T8" s="747"/>
      <c r="U8" s="747"/>
      <c r="V8" s="747">
        <v>229</v>
      </c>
      <c r="W8" s="747"/>
      <c r="X8" s="747"/>
      <c r="Y8" s="747"/>
      <c r="Z8" s="747"/>
      <c r="AA8" s="747">
        <v>8</v>
      </c>
      <c r="AB8" s="747"/>
      <c r="AC8" s="747"/>
      <c r="AD8" s="747"/>
      <c r="AE8" s="748"/>
      <c r="AF8" s="749">
        <v>8</v>
      </c>
      <c r="AG8" s="750"/>
      <c r="AH8" s="750"/>
      <c r="AI8" s="750"/>
      <c r="AJ8" s="751"/>
      <c r="AK8" s="752" t="s">
        <v>540</v>
      </c>
      <c r="AL8" s="753"/>
      <c r="AM8" s="753"/>
      <c r="AN8" s="753"/>
      <c r="AO8" s="753"/>
      <c r="AP8" s="753" t="s">
        <v>533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550</v>
      </c>
      <c r="BT8" s="757"/>
      <c r="BU8" s="757"/>
      <c r="BV8" s="757"/>
      <c r="BW8" s="757"/>
      <c r="BX8" s="757"/>
      <c r="BY8" s="757"/>
      <c r="BZ8" s="757"/>
      <c r="CA8" s="757"/>
      <c r="CB8" s="757"/>
      <c r="CC8" s="757"/>
      <c r="CD8" s="757"/>
      <c r="CE8" s="757"/>
      <c r="CF8" s="757"/>
      <c r="CG8" s="758"/>
      <c r="CH8" s="769">
        <v>16</v>
      </c>
      <c r="CI8" s="770"/>
      <c r="CJ8" s="770"/>
      <c r="CK8" s="770"/>
      <c r="CL8" s="771"/>
      <c r="CM8" s="769">
        <v>220</v>
      </c>
      <c r="CN8" s="770"/>
      <c r="CO8" s="770"/>
      <c r="CP8" s="770"/>
      <c r="CQ8" s="771"/>
      <c r="CR8" s="769">
        <v>30</v>
      </c>
      <c r="CS8" s="770"/>
      <c r="CT8" s="770"/>
      <c r="CU8" s="770"/>
      <c r="CV8" s="771"/>
      <c r="CW8" s="769">
        <v>0</v>
      </c>
      <c r="CX8" s="770"/>
      <c r="CY8" s="770"/>
      <c r="CZ8" s="770"/>
      <c r="DA8" s="771"/>
      <c r="DB8" s="769" t="s">
        <v>553</v>
      </c>
      <c r="DC8" s="770"/>
      <c r="DD8" s="770"/>
      <c r="DE8" s="770"/>
      <c r="DF8" s="771"/>
      <c r="DG8" s="769" t="s">
        <v>553</v>
      </c>
      <c r="DH8" s="770"/>
      <c r="DI8" s="770"/>
      <c r="DJ8" s="770"/>
      <c r="DK8" s="771"/>
      <c r="DL8" s="769" t="s">
        <v>553</v>
      </c>
      <c r="DM8" s="770"/>
      <c r="DN8" s="770"/>
      <c r="DO8" s="770"/>
      <c r="DP8" s="771"/>
      <c r="DQ8" s="769" t="s">
        <v>553</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298</v>
      </c>
      <c r="R9" s="747"/>
      <c r="S9" s="747"/>
      <c r="T9" s="747"/>
      <c r="U9" s="747"/>
      <c r="V9" s="747">
        <v>297</v>
      </c>
      <c r="W9" s="747"/>
      <c r="X9" s="747"/>
      <c r="Y9" s="747"/>
      <c r="Z9" s="747"/>
      <c r="AA9" s="747">
        <v>1</v>
      </c>
      <c r="AB9" s="747"/>
      <c r="AC9" s="747"/>
      <c r="AD9" s="747"/>
      <c r="AE9" s="748"/>
      <c r="AF9" s="749">
        <v>1</v>
      </c>
      <c r="AG9" s="750"/>
      <c r="AH9" s="750"/>
      <c r="AI9" s="750"/>
      <c r="AJ9" s="751"/>
      <c r="AK9" s="752">
        <v>40</v>
      </c>
      <c r="AL9" s="753"/>
      <c r="AM9" s="753"/>
      <c r="AN9" s="753"/>
      <c r="AO9" s="753"/>
      <c r="AP9" s="753" t="s">
        <v>534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551</v>
      </c>
      <c r="BT9" s="757"/>
      <c r="BU9" s="757"/>
      <c r="BV9" s="757"/>
      <c r="BW9" s="757"/>
      <c r="BX9" s="757"/>
      <c r="BY9" s="757"/>
      <c r="BZ9" s="757"/>
      <c r="CA9" s="757"/>
      <c r="CB9" s="757"/>
      <c r="CC9" s="757"/>
      <c r="CD9" s="757"/>
      <c r="CE9" s="757"/>
      <c r="CF9" s="757"/>
      <c r="CG9" s="758"/>
      <c r="CH9" s="769">
        <v>6</v>
      </c>
      <c r="CI9" s="770"/>
      <c r="CJ9" s="770"/>
      <c r="CK9" s="770"/>
      <c r="CL9" s="771"/>
      <c r="CM9" s="769">
        <v>33</v>
      </c>
      <c r="CN9" s="770"/>
      <c r="CO9" s="770"/>
      <c r="CP9" s="770"/>
      <c r="CQ9" s="771"/>
      <c r="CR9" s="769">
        <v>28</v>
      </c>
      <c r="CS9" s="770"/>
      <c r="CT9" s="770"/>
      <c r="CU9" s="770"/>
      <c r="CV9" s="771"/>
      <c r="CW9" s="769">
        <v>0</v>
      </c>
      <c r="CX9" s="770"/>
      <c r="CY9" s="770"/>
      <c r="CZ9" s="770"/>
      <c r="DA9" s="771"/>
      <c r="DB9" s="769" t="s">
        <v>553</v>
      </c>
      <c r="DC9" s="770"/>
      <c r="DD9" s="770"/>
      <c r="DE9" s="770"/>
      <c r="DF9" s="771"/>
      <c r="DG9" s="769" t="s">
        <v>554</v>
      </c>
      <c r="DH9" s="770"/>
      <c r="DI9" s="770"/>
      <c r="DJ9" s="770"/>
      <c r="DK9" s="771"/>
      <c r="DL9" s="769" t="s">
        <v>553</v>
      </c>
      <c r="DM9" s="770"/>
      <c r="DN9" s="770"/>
      <c r="DO9" s="770"/>
      <c r="DP9" s="771"/>
      <c r="DQ9" s="769" t="s">
        <v>554</v>
      </c>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27</v>
      </c>
      <c r="R10" s="747"/>
      <c r="S10" s="747"/>
      <c r="T10" s="747"/>
      <c r="U10" s="747"/>
      <c r="V10" s="747">
        <v>27</v>
      </c>
      <c r="W10" s="747"/>
      <c r="X10" s="747"/>
      <c r="Y10" s="747"/>
      <c r="Z10" s="747"/>
      <c r="AA10" s="747" t="s">
        <v>535</v>
      </c>
      <c r="AB10" s="747"/>
      <c r="AC10" s="747"/>
      <c r="AD10" s="747"/>
      <c r="AE10" s="748"/>
      <c r="AF10" s="749" t="s">
        <v>221</v>
      </c>
      <c r="AG10" s="750"/>
      <c r="AH10" s="750"/>
      <c r="AI10" s="750"/>
      <c r="AJ10" s="751"/>
      <c r="AK10" s="752">
        <v>21</v>
      </c>
      <c r="AL10" s="753"/>
      <c r="AM10" s="753"/>
      <c r="AN10" s="753"/>
      <c r="AO10" s="753"/>
      <c r="AP10" s="753">
        <v>15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31187</v>
      </c>
      <c r="R23" s="782"/>
      <c r="S23" s="782"/>
      <c r="T23" s="782"/>
      <c r="U23" s="782"/>
      <c r="V23" s="782">
        <v>30349</v>
      </c>
      <c r="W23" s="782"/>
      <c r="X23" s="782"/>
      <c r="Y23" s="782"/>
      <c r="Z23" s="782"/>
      <c r="AA23" s="782">
        <v>838</v>
      </c>
      <c r="AB23" s="782"/>
      <c r="AC23" s="782"/>
      <c r="AD23" s="782"/>
      <c r="AE23" s="783"/>
      <c r="AF23" s="784">
        <v>658</v>
      </c>
      <c r="AG23" s="782"/>
      <c r="AH23" s="782"/>
      <c r="AI23" s="782"/>
      <c r="AJ23" s="785"/>
      <c r="AK23" s="786"/>
      <c r="AL23" s="787"/>
      <c r="AM23" s="787"/>
      <c r="AN23" s="787"/>
      <c r="AO23" s="787"/>
      <c r="AP23" s="782">
        <v>33218</v>
      </c>
      <c r="AQ23" s="782"/>
      <c r="AR23" s="782"/>
      <c r="AS23" s="782"/>
      <c r="AT23" s="782"/>
      <c r="AU23" s="788"/>
      <c r="AV23" s="788"/>
      <c r="AW23" s="788"/>
      <c r="AX23" s="788"/>
      <c r="AY23" s="789"/>
      <c r="AZ23" s="797" t="s">
        <v>221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6587</v>
      </c>
      <c r="R28" s="811"/>
      <c r="S28" s="811"/>
      <c r="T28" s="811"/>
      <c r="U28" s="811"/>
      <c r="V28" s="811">
        <v>6248</v>
      </c>
      <c r="W28" s="811"/>
      <c r="X28" s="811"/>
      <c r="Y28" s="811"/>
      <c r="Z28" s="811"/>
      <c r="AA28" s="811">
        <v>339</v>
      </c>
      <c r="AB28" s="811"/>
      <c r="AC28" s="811"/>
      <c r="AD28" s="811"/>
      <c r="AE28" s="812"/>
      <c r="AF28" s="813">
        <v>339</v>
      </c>
      <c r="AG28" s="811"/>
      <c r="AH28" s="811"/>
      <c r="AI28" s="811"/>
      <c r="AJ28" s="814"/>
      <c r="AK28" s="815">
        <v>692</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5236</v>
      </c>
      <c r="R29" s="747"/>
      <c r="S29" s="747"/>
      <c r="T29" s="747"/>
      <c r="U29" s="747"/>
      <c r="V29" s="747">
        <v>5187</v>
      </c>
      <c r="W29" s="747"/>
      <c r="X29" s="747"/>
      <c r="Y29" s="747"/>
      <c r="Z29" s="747"/>
      <c r="AA29" s="747">
        <v>49</v>
      </c>
      <c r="AB29" s="747"/>
      <c r="AC29" s="747"/>
      <c r="AD29" s="747"/>
      <c r="AE29" s="748"/>
      <c r="AF29" s="749">
        <v>49</v>
      </c>
      <c r="AG29" s="750"/>
      <c r="AH29" s="750"/>
      <c r="AI29" s="750"/>
      <c r="AJ29" s="751"/>
      <c r="AK29" s="818">
        <v>870</v>
      </c>
      <c r="AL29" s="819"/>
      <c r="AM29" s="819"/>
      <c r="AN29" s="819"/>
      <c r="AO29" s="819"/>
      <c r="AP29" s="819" t="s">
        <v>537</v>
      </c>
      <c r="AQ29" s="819"/>
      <c r="AR29" s="819"/>
      <c r="AS29" s="819"/>
      <c r="AT29" s="819"/>
      <c r="AU29" s="819" t="s">
        <v>537</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487</v>
      </c>
      <c r="R30" s="747"/>
      <c r="S30" s="747"/>
      <c r="T30" s="747"/>
      <c r="U30" s="747"/>
      <c r="V30" s="747">
        <v>486</v>
      </c>
      <c r="W30" s="747"/>
      <c r="X30" s="747"/>
      <c r="Y30" s="747"/>
      <c r="Z30" s="747"/>
      <c r="AA30" s="747">
        <v>1</v>
      </c>
      <c r="AB30" s="747"/>
      <c r="AC30" s="747"/>
      <c r="AD30" s="747"/>
      <c r="AE30" s="748"/>
      <c r="AF30" s="749">
        <v>1</v>
      </c>
      <c r="AG30" s="750"/>
      <c r="AH30" s="750"/>
      <c r="AI30" s="750"/>
      <c r="AJ30" s="751"/>
      <c r="AK30" s="818">
        <v>204</v>
      </c>
      <c r="AL30" s="819"/>
      <c r="AM30" s="819"/>
      <c r="AN30" s="819"/>
      <c r="AO30" s="819"/>
      <c r="AP30" s="819" t="s">
        <v>537</v>
      </c>
      <c r="AQ30" s="819"/>
      <c r="AR30" s="819"/>
      <c r="AS30" s="819"/>
      <c r="AT30" s="819"/>
      <c r="AU30" s="819" t="s">
        <v>537</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319</v>
      </c>
      <c r="R31" s="747"/>
      <c r="S31" s="747"/>
      <c r="T31" s="747"/>
      <c r="U31" s="747"/>
      <c r="V31" s="747">
        <v>316</v>
      </c>
      <c r="W31" s="747"/>
      <c r="X31" s="747"/>
      <c r="Y31" s="747"/>
      <c r="Z31" s="747"/>
      <c r="AA31" s="747">
        <v>3</v>
      </c>
      <c r="AB31" s="747"/>
      <c r="AC31" s="747"/>
      <c r="AD31" s="747"/>
      <c r="AE31" s="748"/>
      <c r="AF31" s="749">
        <v>3</v>
      </c>
      <c r="AG31" s="750"/>
      <c r="AH31" s="750"/>
      <c r="AI31" s="750"/>
      <c r="AJ31" s="751"/>
      <c r="AK31" s="818">
        <v>63</v>
      </c>
      <c r="AL31" s="819"/>
      <c r="AM31" s="819"/>
      <c r="AN31" s="819"/>
      <c r="AO31" s="819"/>
      <c r="AP31" s="819">
        <v>556</v>
      </c>
      <c r="AQ31" s="819"/>
      <c r="AR31" s="819"/>
      <c r="AS31" s="819"/>
      <c r="AT31" s="819"/>
      <c r="AU31" s="819">
        <v>173</v>
      </c>
      <c r="AV31" s="819"/>
      <c r="AW31" s="819"/>
      <c r="AX31" s="819"/>
      <c r="AY31" s="819"/>
      <c r="AZ31" s="820" t="s">
        <v>538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832</v>
      </c>
      <c r="R32" s="747"/>
      <c r="S32" s="747"/>
      <c r="T32" s="747"/>
      <c r="U32" s="747"/>
      <c r="V32" s="747">
        <v>816</v>
      </c>
      <c r="W32" s="747"/>
      <c r="X32" s="747"/>
      <c r="Y32" s="747"/>
      <c r="Z32" s="747"/>
      <c r="AA32" s="747">
        <v>16</v>
      </c>
      <c r="AB32" s="747"/>
      <c r="AC32" s="747"/>
      <c r="AD32" s="747"/>
      <c r="AE32" s="748"/>
      <c r="AF32" s="749">
        <v>670</v>
      </c>
      <c r="AG32" s="750"/>
      <c r="AH32" s="750"/>
      <c r="AI32" s="750"/>
      <c r="AJ32" s="751"/>
      <c r="AK32" s="818">
        <v>125</v>
      </c>
      <c r="AL32" s="819"/>
      <c r="AM32" s="819"/>
      <c r="AN32" s="819"/>
      <c r="AO32" s="819"/>
      <c r="AP32" s="819">
        <v>4422</v>
      </c>
      <c r="AQ32" s="819"/>
      <c r="AR32" s="819"/>
      <c r="AS32" s="819"/>
      <c r="AT32" s="819"/>
      <c r="AU32" s="819">
        <v>425</v>
      </c>
      <c r="AV32" s="819"/>
      <c r="AW32" s="819"/>
      <c r="AX32" s="819"/>
      <c r="AY32" s="819"/>
      <c r="AZ32" s="820" t="s">
        <v>537</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760</v>
      </c>
      <c r="R33" s="747"/>
      <c r="S33" s="747"/>
      <c r="T33" s="747"/>
      <c r="U33" s="747"/>
      <c r="V33" s="747">
        <v>760</v>
      </c>
      <c r="W33" s="747"/>
      <c r="X33" s="747"/>
      <c r="Y33" s="747"/>
      <c r="Z33" s="747"/>
      <c r="AA33" s="747">
        <v>0</v>
      </c>
      <c r="AB33" s="747"/>
      <c r="AC33" s="747"/>
      <c r="AD33" s="747"/>
      <c r="AE33" s="748"/>
      <c r="AF33" s="749">
        <v>0</v>
      </c>
      <c r="AG33" s="750"/>
      <c r="AH33" s="750"/>
      <c r="AI33" s="750"/>
      <c r="AJ33" s="751"/>
      <c r="AK33" s="818">
        <v>270</v>
      </c>
      <c r="AL33" s="819"/>
      <c r="AM33" s="819"/>
      <c r="AN33" s="819"/>
      <c r="AO33" s="819"/>
      <c r="AP33" s="819">
        <v>4059</v>
      </c>
      <c r="AQ33" s="819"/>
      <c r="AR33" s="819"/>
      <c r="AS33" s="819"/>
      <c r="AT33" s="819"/>
      <c r="AU33" s="819">
        <v>3113</v>
      </c>
      <c r="AV33" s="819"/>
      <c r="AW33" s="819"/>
      <c r="AX33" s="819"/>
      <c r="AY33" s="819"/>
      <c r="AZ33" s="820" t="s">
        <v>539</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2035</v>
      </c>
      <c r="R34" s="747"/>
      <c r="S34" s="747"/>
      <c r="T34" s="747"/>
      <c r="U34" s="747"/>
      <c r="V34" s="747">
        <v>2023</v>
      </c>
      <c r="W34" s="747"/>
      <c r="X34" s="747"/>
      <c r="Y34" s="747"/>
      <c r="Z34" s="747"/>
      <c r="AA34" s="747">
        <v>12</v>
      </c>
      <c r="AB34" s="747"/>
      <c r="AC34" s="747"/>
      <c r="AD34" s="747"/>
      <c r="AE34" s="748"/>
      <c r="AF34" s="749">
        <v>7</v>
      </c>
      <c r="AG34" s="750"/>
      <c r="AH34" s="750"/>
      <c r="AI34" s="750"/>
      <c r="AJ34" s="751"/>
      <c r="AK34" s="818">
        <v>991</v>
      </c>
      <c r="AL34" s="819"/>
      <c r="AM34" s="819"/>
      <c r="AN34" s="819"/>
      <c r="AO34" s="819"/>
      <c r="AP34" s="819">
        <v>13090</v>
      </c>
      <c r="AQ34" s="819"/>
      <c r="AR34" s="819"/>
      <c r="AS34" s="819"/>
      <c r="AT34" s="819"/>
      <c r="AU34" s="819">
        <v>11231</v>
      </c>
      <c r="AV34" s="819"/>
      <c r="AW34" s="819"/>
      <c r="AX34" s="819"/>
      <c r="AY34" s="819"/>
      <c r="AZ34" s="820" t="s">
        <v>538</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1070</v>
      </c>
      <c r="AG63" s="830"/>
      <c r="AH63" s="830"/>
      <c r="AI63" s="830"/>
      <c r="AJ63" s="831"/>
      <c r="AK63" s="832"/>
      <c r="AL63" s="827"/>
      <c r="AM63" s="827"/>
      <c r="AN63" s="827"/>
      <c r="AO63" s="827"/>
      <c r="AP63" s="830">
        <v>22126</v>
      </c>
      <c r="AQ63" s="830"/>
      <c r="AR63" s="830"/>
      <c r="AS63" s="830"/>
      <c r="AT63" s="830"/>
      <c r="AU63" s="830">
        <v>14942</v>
      </c>
      <c r="AV63" s="830"/>
      <c r="AW63" s="830"/>
      <c r="AX63" s="830"/>
      <c r="AY63" s="830"/>
      <c r="AZ63" s="834"/>
      <c r="BA63" s="834"/>
      <c r="BB63" s="834"/>
      <c r="BC63" s="834"/>
      <c r="BD63" s="834"/>
      <c r="BE63" s="835"/>
      <c r="BF63" s="835"/>
      <c r="BG63" s="835"/>
      <c r="BH63" s="835"/>
      <c r="BI63" s="836"/>
      <c r="BJ63" s="837" t="s">
        <v>221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395</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541</v>
      </c>
      <c r="C68" s="858"/>
      <c r="D68" s="858"/>
      <c r="E68" s="858"/>
      <c r="F68" s="858"/>
      <c r="G68" s="858"/>
      <c r="H68" s="858"/>
      <c r="I68" s="858"/>
      <c r="J68" s="858"/>
      <c r="K68" s="858"/>
      <c r="L68" s="858"/>
      <c r="M68" s="858"/>
      <c r="N68" s="858"/>
      <c r="O68" s="858"/>
      <c r="P68" s="859"/>
      <c r="Q68" s="860">
        <v>3894</v>
      </c>
      <c r="R68" s="854"/>
      <c r="S68" s="854"/>
      <c r="T68" s="854"/>
      <c r="U68" s="854"/>
      <c r="V68" s="854">
        <v>3865</v>
      </c>
      <c r="W68" s="854"/>
      <c r="X68" s="854"/>
      <c r="Y68" s="854"/>
      <c r="Z68" s="854"/>
      <c r="AA68" s="854">
        <v>29</v>
      </c>
      <c r="AB68" s="854"/>
      <c r="AC68" s="854"/>
      <c r="AD68" s="854"/>
      <c r="AE68" s="854"/>
      <c r="AF68" s="854">
        <v>29</v>
      </c>
      <c r="AG68" s="854"/>
      <c r="AH68" s="854"/>
      <c r="AI68" s="854"/>
      <c r="AJ68" s="854"/>
      <c r="AK68" s="854" t="s">
        <v>537</v>
      </c>
      <c r="AL68" s="854"/>
      <c r="AM68" s="854"/>
      <c r="AN68" s="854"/>
      <c r="AO68" s="854"/>
      <c r="AP68" s="854">
        <v>2242</v>
      </c>
      <c r="AQ68" s="854"/>
      <c r="AR68" s="854"/>
      <c r="AS68" s="854"/>
      <c r="AT68" s="854"/>
      <c r="AU68" s="854">
        <v>1795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542</v>
      </c>
      <c r="C69" s="862"/>
      <c r="D69" s="862"/>
      <c r="E69" s="862"/>
      <c r="F69" s="862"/>
      <c r="G69" s="862"/>
      <c r="H69" s="862"/>
      <c r="I69" s="862"/>
      <c r="J69" s="862"/>
      <c r="K69" s="862"/>
      <c r="L69" s="862"/>
      <c r="M69" s="862"/>
      <c r="N69" s="862"/>
      <c r="O69" s="862"/>
      <c r="P69" s="863"/>
      <c r="Q69" s="864">
        <v>2</v>
      </c>
      <c r="R69" s="819"/>
      <c r="S69" s="819"/>
      <c r="T69" s="819"/>
      <c r="U69" s="819"/>
      <c r="V69" s="819">
        <v>2</v>
      </c>
      <c r="W69" s="819"/>
      <c r="X69" s="819"/>
      <c r="Y69" s="819"/>
      <c r="Z69" s="819"/>
      <c r="AA69" s="819" t="s">
        <v>543</v>
      </c>
      <c r="AB69" s="819"/>
      <c r="AC69" s="819"/>
      <c r="AD69" s="819"/>
      <c r="AE69" s="819"/>
      <c r="AF69" s="819" t="s">
        <v>537</v>
      </c>
      <c r="AG69" s="819"/>
      <c r="AH69" s="819"/>
      <c r="AI69" s="819"/>
      <c r="AJ69" s="819"/>
      <c r="AK69" s="819" t="s">
        <v>537</v>
      </c>
      <c r="AL69" s="819"/>
      <c r="AM69" s="819"/>
      <c r="AN69" s="819"/>
      <c r="AO69" s="819"/>
      <c r="AP69" s="819" t="s">
        <v>537</v>
      </c>
      <c r="AQ69" s="819"/>
      <c r="AR69" s="819"/>
      <c r="AS69" s="819"/>
      <c r="AT69" s="819"/>
      <c r="AU69" s="819" t="s">
        <v>537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544</v>
      </c>
      <c r="C70" s="862"/>
      <c r="D70" s="862"/>
      <c r="E70" s="862"/>
      <c r="F70" s="862"/>
      <c r="G70" s="862"/>
      <c r="H70" s="862"/>
      <c r="I70" s="862"/>
      <c r="J70" s="862"/>
      <c r="K70" s="862"/>
      <c r="L70" s="862"/>
      <c r="M70" s="862"/>
      <c r="N70" s="862"/>
      <c r="O70" s="862"/>
      <c r="P70" s="863"/>
      <c r="Q70" s="864">
        <v>14823</v>
      </c>
      <c r="R70" s="819"/>
      <c r="S70" s="819"/>
      <c r="T70" s="819"/>
      <c r="U70" s="819"/>
      <c r="V70" s="819">
        <v>14013</v>
      </c>
      <c r="W70" s="819"/>
      <c r="X70" s="819"/>
      <c r="Y70" s="819"/>
      <c r="Z70" s="819"/>
      <c r="AA70" s="819">
        <v>810</v>
      </c>
      <c r="AB70" s="819"/>
      <c r="AC70" s="819"/>
      <c r="AD70" s="819"/>
      <c r="AE70" s="819"/>
      <c r="AF70" s="819">
        <v>810</v>
      </c>
      <c r="AG70" s="819"/>
      <c r="AH70" s="819"/>
      <c r="AI70" s="819"/>
      <c r="AJ70" s="819"/>
      <c r="AK70" s="819">
        <v>11</v>
      </c>
      <c r="AL70" s="819"/>
      <c r="AM70" s="819"/>
      <c r="AN70" s="819"/>
      <c r="AO70" s="819"/>
      <c r="AP70" s="819" t="s">
        <v>536</v>
      </c>
      <c r="AQ70" s="819"/>
      <c r="AR70" s="819"/>
      <c r="AS70" s="819"/>
      <c r="AT70" s="819"/>
      <c r="AU70" s="819" t="s">
        <v>537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545</v>
      </c>
      <c r="C71" s="862"/>
      <c r="D71" s="862"/>
      <c r="E71" s="862"/>
      <c r="F71" s="862"/>
      <c r="G71" s="862"/>
      <c r="H71" s="862"/>
      <c r="I71" s="862"/>
      <c r="J71" s="862"/>
      <c r="K71" s="862"/>
      <c r="L71" s="862"/>
      <c r="M71" s="862"/>
      <c r="N71" s="862"/>
      <c r="O71" s="862"/>
      <c r="P71" s="863"/>
      <c r="Q71" s="864">
        <v>136</v>
      </c>
      <c r="R71" s="819"/>
      <c r="S71" s="819"/>
      <c r="T71" s="819"/>
      <c r="U71" s="819"/>
      <c r="V71" s="819">
        <v>115</v>
      </c>
      <c r="W71" s="819"/>
      <c r="X71" s="819"/>
      <c r="Y71" s="819"/>
      <c r="Z71" s="819"/>
      <c r="AA71" s="819">
        <v>21</v>
      </c>
      <c r="AB71" s="819"/>
      <c r="AC71" s="819"/>
      <c r="AD71" s="819"/>
      <c r="AE71" s="819"/>
      <c r="AF71" s="819">
        <v>21</v>
      </c>
      <c r="AG71" s="819"/>
      <c r="AH71" s="819"/>
      <c r="AI71" s="819"/>
      <c r="AJ71" s="819"/>
      <c r="AK71" s="819">
        <v>5</v>
      </c>
      <c r="AL71" s="819"/>
      <c r="AM71" s="819"/>
      <c r="AN71" s="819"/>
      <c r="AO71" s="819"/>
      <c r="AP71" s="819" t="s">
        <v>540</v>
      </c>
      <c r="AQ71" s="819"/>
      <c r="AR71" s="819"/>
      <c r="AS71" s="819"/>
      <c r="AT71" s="819"/>
      <c r="AU71" s="819" t="s">
        <v>537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546</v>
      </c>
      <c r="C72" s="862"/>
      <c r="D72" s="862"/>
      <c r="E72" s="862"/>
      <c r="F72" s="862"/>
      <c r="G72" s="862"/>
      <c r="H72" s="862"/>
      <c r="I72" s="862"/>
      <c r="J72" s="862"/>
      <c r="K72" s="862"/>
      <c r="L72" s="862"/>
      <c r="M72" s="862"/>
      <c r="N72" s="862"/>
      <c r="O72" s="862"/>
      <c r="P72" s="863"/>
      <c r="Q72" s="864">
        <v>131</v>
      </c>
      <c r="R72" s="819"/>
      <c r="S72" s="819"/>
      <c r="T72" s="819"/>
      <c r="U72" s="819"/>
      <c r="V72" s="819">
        <v>115</v>
      </c>
      <c r="W72" s="819"/>
      <c r="X72" s="819"/>
      <c r="Y72" s="819"/>
      <c r="Z72" s="819"/>
      <c r="AA72" s="819">
        <v>16</v>
      </c>
      <c r="AB72" s="819"/>
      <c r="AC72" s="819"/>
      <c r="AD72" s="819"/>
      <c r="AE72" s="819"/>
      <c r="AF72" s="819">
        <v>16</v>
      </c>
      <c r="AG72" s="819"/>
      <c r="AH72" s="819"/>
      <c r="AI72" s="819"/>
      <c r="AJ72" s="819"/>
      <c r="AK72" s="819" t="s">
        <v>537</v>
      </c>
      <c r="AL72" s="819"/>
      <c r="AM72" s="819"/>
      <c r="AN72" s="819"/>
      <c r="AO72" s="819"/>
      <c r="AP72" s="819" t="s">
        <v>537</v>
      </c>
      <c r="AQ72" s="819"/>
      <c r="AR72" s="819"/>
      <c r="AS72" s="819"/>
      <c r="AT72" s="819"/>
      <c r="AU72" s="819" t="s">
        <v>537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547</v>
      </c>
      <c r="C73" s="862"/>
      <c r="D73" s="862"/>
      <c r="E73" s="862"/>
      <c r="F73" s="862"/>
      <c r="G73" s="862"/>
      <c r="H73" s="862"/>
      <c r="I73" s="862"/>
      <c r="J73" s="862"/>
      <c r="K73" s="862"/>
      <c r="L73" s="862"/>
      <c r="M73" s="862"/>
      <c r="N73" s="862"/>
      <c r="O73" s="862"/>
      <c r="P73" s="863"/>
      <c r="Q73" s="864">
        <v>414</v>
      </c>
      <c r="R73" s="819"/>
      <c r="S73" s="819"/>
      <c r="T73" s="819"/>
      <c r="U73" s="819"/>
      <c r="V73" s="819">
        <v>382</v>
      </c>
      <c r="W73" s="819"/>
      <c r="X73" s="819"/>
      <c r="Y73" s="819"/>
      <c r="Z73" s="819"/>
      <c r="AA73" s="819">
        <v>32</v>
      </c>
      <c r="AB73" s="819"/>
      <c r="AC73" s="819"/>
      <c r="AD73" s="819"/>
      <c r="AE73" s="819"/>
      <c r="AF73" s="819">
        <v>32</v>
      </c>
      <c r="AG73" s="819"/>
      <c r="AH73" s="819"/>
      <c r="AI73" s="819"/>
      <c r="AJ73" s="819"/>
      <c r="AK73" s="819" t="s">
        <v>537</v>
      </c>
      <c r="AL73" s="819"/>
      <c r="AM73" s="819"/>
      <c r="AN73" s="819"/>
      <c r="AO73" s="819"/>
      <c r="AP73" s="819" t="s">
        <v>537</v>
      </c>
      <c r="AQ73" s="819"/>
      <c r="AR73" s="819"/>
      <c r="AS73" s="819"/>
      <c r="AT73" s="819"/>
      <c r="AU73" s="819" t="s">
        <v>537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548</v>
      </c>
      <c r="C74" s="862"/>
      <c r="D74" s="862"/>
      <c r="E74" s="862"/>
      <c r="F74" s="862"/>
      <c r="G74" s="862"/>
      <c r="H74" s="862"/>
      <c r="I74" s="862"/>
      <c r="J74" s="862"/>
      <c r="K74" s="862"/>
      <c r="L74" s="862"/>
      <c r="M74" s="862"/>
      <c r="N74" s="862"/>
      <c r="O74" s="862"/>
      <c r="P74" s="863"/>
      <c r="Q74" s="864">
        <v>153181</v>
      </c>
      <c r="R74" s="819"/>
      <c r="S74" s="819"/>
      <c r="T74" s="819"/>
      <c r="U74" s="819"/>
      <c r="V74" s="819">
        <v>144520</v>
      </c>
      <c r="W74" s="819"/>
      <c r="X74" s="819"/>
      <c r="Y74" s="819"/>
      <c r="Z74" s="819"/>
      <c r="AA74" s="819">
        <v>8661</v>
      </c>
      <c r="AB74" s="819"/>
      <c r="AC74" s="819"/>
      <c r="AD74" s="819"/>
      <c r="AE74" s="819"/>
      <c r="AF74" s="819">
        <v>8661</v>
      </c>
      <c r="AG74" s="819"/>
      <c r="AH74" s="819"/>
      <c r="AI74" s="819"/>
      <c r="AJ74" s="819"/>
      <c r="AK74" s="819">
        <v>221</v>
      </c>
      <c r="AL74" s="819"/>
      <c r="AM74" s="819"/>
      <c r="AN74" s="819"/>
      <c r="AO74" s="819"/>
      <c r="AP74" s="819" t="s">
        <v>540</v>
      </c>
      <c r="AQ74" s="819"/>
      <c r="AR74" s="819"/>
      <c r="AS74" s="819"/>
      <c r="AT74" s="819"/>
      <c r="AU74" s="819" t="s">
        <v>537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9569</v>
      </c>
      <c r="AG88" s="830"/>
      <c r="AH88" s="830"/>
      <c r="AI88" s="830"/>
      <c r="AJ88" s="830"/>
      <c r="AK88" s="827"/>
      <c r="AL88" s="827"/>
      <c r="AM88" s="827"/>
      <c r="AN88" s="827"/>
      <c r="AO88" s="827"/>
      <c r="AP88" s="830">
        <v>2242</v>
      </c>
      <c r="AQ88" s="830"/>
      <c r="AR88" s="830"/>
      <c r="AS88" s="830"/>
      <c r="AT88" s="830"/>
      <c r="AU88" s="830">
        <v>1795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151</v>
      </c>
      <c r="CS102" s="838"/>
      <c r="CT102" s="838"/>
      <c r="CU102" s="838"/>
      <c r="CV102" s="881"/>
      <c r="CW102" s="880">
        <v>0</v>
      </c>
      <c r="CX102" s="838"/>
      <c r="CY102" s="838"/>
      <c r="CZ102" s="838"/>
      <c r="DA102" s="881"/>
      <c r="DB102" s="880">
        <v>180</v>
      </c>
      <c r="DC102" s="838"/>
      <c r="DD102" s="838"/>
      <c r="DE102" s="838"/>
      <c r="DF102" s="881"/>
      <c r="DG102" s="880" t="s">
        <v>553</v>
      </c>
      <c r="DH102" s="838"/>
      <c r="DI102" s="838"/>
      <c r="DJ102" s="838"/>
      <c r="DK102" s="881"/>
      <c r="DL102" s="880" t="s">
        <v>553</v>
      </c>
      <c r="DM102" s="838"/>
      <c r="DN102" s="838"/>
      <c r="DO102" s="838"/>
      <c r="DP102" s="881"/>
      <c r="DQ102" s="880" t="s">
        <v>553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287</v>
      </c>
      <c r="AG109" s="883"/>
      <c r="AH109" s="883"/>
      <c r="AI109" s="883"/>
      <c r="AJ109" s="884"/>
      <c r="AK109" s="882" t="s">
        <v>286</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287</v>
      </c>
      <c r="BW109" s="883"/>
      <c r="BX109" s="883"/>
      <c r="BY109" s="883"/>
      <c r="BZ109" s="884"/>
      <c r="CA109" s="882" t="s">
        <v>286</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287</v>
      </c>
      <c r="DM109" s="883"/>
      <c r="DN109" s="883"/>
      <c r="DO109" s="883"/>
      <c r="DP109" s="884"/>
      <c r="DQ109" s="882" t="s">
        <v>286</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3263681</v>
      </c>
      <c r="AB110" s="890"/>
      <c r="AC110" s="890"/>
      <c r="AD110" s="890"/>
      <c r="AE110" s="891"/>
      <c r="AF110" s="892">
        <v>3244180</v>
      </c>
      <c r="AG110" s="890"/>
      <c r="AH110" s="890"/>
      <c r="AI110" s="890"/>
      <c r="AJ110" s="891"/>
      <c r="AK110" s="892">
        <v>3270319</v>
      </c>
      <c r="AL110" s="890"/>
      <c r="AM110" s="890"/>
      <c r="AN110" s="890"/>
      <c r="AO110" s="891"/>
      <c r="AP110" s="893">
        <v>23.3</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29393688</v>
      </c>
      <c r="BR110" s="927"/>
      <c r="BS110" s="927"/>
      <c r="BT110" s="927"/>
      <c r="BU110" s="927"/>
      <c r="BV110" s="927">
        <v>31596110</v>
      </c>
      <c r="BW110" s="927"/>
      <c r="BX110" s="927"/>
      <c r="BY110" s="927"/>
      <c r="BZ110" s="927"/>
      <c r="CA110" s="927">
        <v>33217546</v>
      </c>
      <c r="CB110" s="927"/>
      <c r="CC110" s="927"/>
      <c r="CD110" s="927"/>
      <c r="CE110" s="927"/>
      <c r="CF110" s="941">
        <v>236.5</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221</v>
      </c>
      <c r="DH110" s="927"/>
      <c r="DI110" s="927"/>
      <c r="DJ110" s="927"/>
      <c r="DK110" s="927"/>
      <c r="DL110" s="927" t="s">
        <v>221</v>
      </c>
      <c r="DM110" s="927"/>
      <c r="DN110" s="927"/>
      <c r="DO110" s="927"/>
      <c r="DP110" s="927"/>
      <c r="DQ110" s="927" t="s">
        <v>221</v>
      </c>
      <c r="DR110" s="927"/>
      <c r="DS110" s="927"/>
      <c r="DT110" s="927"/>
      <c r="DU110" s="927"/>
      <c r="DV110" s="928" t="s">
        <v>221</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221</v>
      </c>
      <c r="AB111" s="934"/>
      <c r="AC111" s="934"/>
      <c r="AD111" s="934"/>
      <c r="AE111" s="935"/>
      <c r="AF111" s="936" t="s">
        <v>221</v>
      </c>
      <c r="AG111" s="934"/>
      <c r="AH111" s="934"/>
      <c r="AI111" s="934"/>
      <c r="AJ111" s="935"/>
      <c r="AK111" s="936" t="s">
        <v>221</v>
      </c>
      <c r="AL111" s="934"/>
      <c r="AM111" s="934"/>
      <c r="AN111" s="934"/>
      <c r="AO111" s="935"/>
      <c r="AP111" s="937" t="s">
        <v>221</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773327</v>
      </c>
      <c r="BR111" s="920"/>
      <c r="BS111" s="920"/>
      <c r="BT111" s="920"/>
      <c r="BU111" s="920"/>
      <c r="BV111" s="920">
        <v>692689</v>
      </c>
      <c r="BW111" s="920"/>
      <c r="BX111" s="920"/>
      <c r="BY111" s="920"/>
      <c r="BZ111" s="920"/>
      <c r="CA111" s="920">
        <v>561625</v>
      </c>
      <c r="CB111" s="920"/>
      <c r="CC111" s="920"/>
      <c r="CD111" s="920"/>
      <c r="CE111" s="920"/>
      <c r="CF111" s="914">
        <v>4</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221</v>
      </c>
      <c r="DH111" s="920"/>
      <c r="DI111" s="920"/>
      <c r="DJ111" s="920"/>
      <c r="DK111" s="920"/>
      <c r="DL111" s="920" t="s">
        <v>221</v>
      </c>
      <c r="DM111" s="920"/>
      <c r="DN111" s="920"/>
      <c r="DO111" s="920"/>
      <c r="DP111" s="920"/>
      <c r="DQ111" s="920" t="s">
        <v>221</v>
      </c>
      <c r="DR111" s="920"/>
      <c r="DS111" s="920"/>
      <c r="DT111" s="920"/>
      <c r="DU111" s="920"/>
      <c r="DV111" s="921" t="s">
        <v>221</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221</v>
      </c>
      <c r="AB112" s="959"/>
      <c r="AC112" s="959"/>
      <c r="AD112" s="959"/>
      <c r="AE112" s="960"/>
      <c r="AF112" s="961" t="s">
        <v>221</v>
      </c>
      <c r="AG112" s="959"/>
      <c r="AH112" s="959"/>
      <c r="AI112" s="959"/>
      <c r="AJ112" s="960"/>
      <c r="AK112" s="961" t="s">
        <v>221</v>
      </c>
      <c r="AL112" s="959"/>
      <c r="AM112" s="959"/>
      <c r="AN112" s="959"/>
      <c r="AO112" s="960"/>
      <c r="AP112" s="962" t="s">
        <v>221</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15545803</v>
      </c>
      <c r="BR112" s="920"/>
      <c r="BS112" s="920"/>
      <c r="BT112" s="920"/>
      <c r="BU112" s="920"/>
      <c r="BV112" s="920">
        <v>15144129</v>
      </c>
      <c r="BW112" s="920"/>
      <c r="BX112" s="920"/>
      <c r="BY112" s="920"/>
      <c r="BZ112" s="920"/>
      <c r="CA112" s="920">
        <v>14941898</v>
      </c>
      <c r="CB112" s="920"/>
      <c r="CC112" s="920"/>
      <c r="CD112" s="920"/>
      <c r="CE112" s="920"/>
      <c r="CF112" s="914">
        <v>106.4</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221</v>
      </c>
      <c r="DH112" s="920"/>
      <c r="DI112" s="920"/>
      <c r="DJ112" s="920"/>
      <c r="DK112" s="920"/>
      <c r="DL112" s="920">
        <v>37746</v>
      </c>
      <c r="DM112" s="920"/>
      <c r="DN112" s="920"/>
      <c r="DO112" s="920"/>
      <c r="DP112" s="920"/>
      <c r="DQ112" s="920" t="s">
        <v>221</v>
      </c>
      <c r="DR112" s="920"/>
      <c r="DS112" s="920"/>
      <c r="DT112" s="920"/>
      <c r="DU112" s="920"/>
      <c r="DV112" s="921" t="s">
        <v>221</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1061197</v>
      </c>
      <c r="AB113" s="934"/>
      <c r="AC113" s="934"/>
      <c r="AD113" s="934"/>
      <c r="AE113" s="935"/>
      <c r="AF113" s="936">
        <v>1102455</v>
      </c>
      <c r="AG113" s="934"/>
      <c r="AH113" s="934"/>
      <c r="AI113" s="934"/>
      <c r="AJ113" s="935"/>
      <c r="AK113" s="936">
        <v>1094710</v>
      </c>
      <c r="AL113" s="934"/>
      <c r="AM113" s="934"/>
      <c r="AN113" s="934"/>
      <c r="AO113" s="935"/>
      <c r="AP113" s="937">
        <v>7.8</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2116884</v>
      </c>
      <c r="BR113" s="920"/>
      <c r="BS113" s="920"/>
      <c r="BT113" s="920"/>
      <c r="BU113" s="920"/>
      <c r="BV113" s="920">
        <v>1957293</v>
      </c>
      <c r="BW113" s="920"/>
      <c r="BX113" s="920"/>
      <c r="BY113" s="920"/>
      <c r="BZ113" s="920"/>
      <c r="CA113" s="920">
        <v>1794958</v>
      </c>
      <c r="CB113" s="920"/>
      <c r="CC113" s="920"/>
      <c r="CD113" s="920"/>
      <c r="CE113" s="920"/>
      <c r="CF113" s="914">
        <v>12.8</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221</v>
      </c>
      <c r="DH113" s="959"/>
      <c r="DI113" s="959"/>
      <c r="DJ113" s="959"/>
      <c r="DK113" s="960"/>
      <c r="DL113" s="961" t="s">
        <v>221</v>
      </c>
      <c r="DM113" s="959"/>
      <c r="DN113" s="959"/>
      <c r="DO113" s="959"/>
      <c r="DP113" s="960"/>
      <c r="DQ113" s="961" t="s">
        <v>221</v>
      </c>
      <c r="DR113" s="959"/>
      <c r="DS113" s="959"/>
      <c r="DT113" s="959"/>
      <c r="DU113" s="960"/>
      <c r="DV113" s="962" t="s">
        <v>221</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265259</v>
      </c>
      <c r="AB114" s="959"/>
      <c r="AC114" s="959"/>
      <c r="AD114" s="959"/>
      <c r="AE114" s="960"/>
      <c r="AF114" s="961">
        <v>278287</v>
      </c>
      <c r="AG114" s="959"/>
      <c r="AH114" s="959"/>
      <c r="AI114" s="959"/>
      <c r="AJ114" s="960"/>
      <c r="AK114" s="961">
        <v>277221</v>
      </c>
      <c r="AL114" s="959"/>
      <c r="AM114" s="959"/>
      <c r="AN114" s="959"/>
      <c r="AO114" s="960"/>
      <c r="AP114" s="962">
        <v>2</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3841045</v>
      </c>
      <c r="BR114" s="920"/>
      <c r="BS114" s="920"/>
      <c r="BT114" s="920"/>
      <c r="BU114" s="920"/>
      <c r="BV114" s="920">
        <v>3583101</v>
      </c>
      <c r="BW114" s="920"/>
      <c r="BX114" s="920"/>
      <c r="BY114" s="920"/>
      <c r="BZ114" s="920"/>
      <c r="CA114" s="920">
        <v>3201988</v>
      </c>
      <c r="CB114" s="920"/>
      <c r="CC114" s="920"/>
      <c r="CD114" s="920"/>
      <c r="CE114" s="920"/>
      <c r="CF114" s="914">
        <v>22.8</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221</v>
      </c>
      <c r="DH114" s="959"/>
      <c r="DI114" s="959"/>
      <c r="DJ114" s="959"/>
      <c r="DK114" s="960"/>
      <c r="DL114" s="961" t="s">
        <v>221</v>
      </c>
      <c r="DM114" s="959"/>
      <c r="DN114" s="959"/>
      <c r="DO114" s="959"/>
      <c r="DP114" s="960"/>
      <c r="DQ114" s="961" t="s">
        <v>221</v>
      </c>
      <c r="DR114" s="959"/>
      <c r="DS114" s="959"/>
      <c r="DT114" s="959"/>
      <c r="DU114" s="960"/>
      <c r="DV114" s="962" t="s">
        <v>221</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167742</v>
      </c>
      <c r="AB115" s="934"/>
      <c r="AC115" s="934"/>
      <c r="AD115" s="934"/>
      <c r="AE115" s="935"/>
      <c r="AF115" s="936">
        <v>130403</v>
      </c>
      <c r="AG115" s="934"/>
      <c r="AH115" s="934"/>
      <c r="AI115" s="934"/>
      <c r="AJ115" s="935"/>
      <c r="AK115" s="936">
        <v>85915</v>
      </c>
      <c r="AL115" s="934"/>
      <c r="AM115" s="934"/>
      <c r="AN115" s="934"/>
      <c r="AO115" s="935"/>
      <c r="AP115" s="937">
        <v>0.6</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221</v>
      </c>
      <c r="BR115" s="920"/>
      <c r="BS115" s="920"/>
      <c r="BT115" s="920"/>
      <c r="BU115" s="920"/>
      <c r="BV115" s="920" t="s">
        <v>221</v>
      </c>
      <c r="BW115" s="920"/>
      <c r="BX115" s="920"/>
      <c r="BY115" s="920"/>
      <c r="BZ115" s="920"/>
      <c r="CA115" s="920" t="s">
        <v>221</v>
      </c>
      <c r="CB115" s="920"/>
      <c r="CC115" s="920"/>
      <c r="CD115" s="920"/>
      <c r="CE115" s="920"/>
      <c r="CF115" s="914" t="s">
        <v>221</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221</v>
      </c>
      <c r="DH115" s="959"/>
      <c r="DI115" s="959"/>
      <c r="DJ115" s="959"/>
      <c r="DK115" s="960"/>
      <c r="DL115" s="961" t="s">
        <v>221</v>
      </c>
      <c r="DM115" s="959"/>
      <c r="DN115" s="959"/>
      <c r="DO115" s="959"/>
      <c r="DP115" s="960"/>
      <c r="DQ115" s="961" t="s">
        <v>221</v>
      </c>
      <c r="DR115" s="959"/>
      <c r="DS115" s="959"/>
      <c r="DT115" s="959"/>
      <c r="DU115" s="960"/>
      <c r="DV115" s="962" t="s">
        <v>221</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221</v>
      </c>
      <c r="AB116" s="959"/>
      <c r="AC116" s="959"/>
      <c r="AD116" s="959"/>
      <c r="AE116" s="960"/>
      <c r="AF116" s="961" t="s">
        <v>221</v>
      </c>
      <c r="AG116" s="959"/>
      <c r="AH116" s="959"/>
      <c r="AI116" s="959"/>
      <c r="AJ116" s="960"/>
      <c r="AK116" s="961" t="s">
        <v>221</v>
      </c>
      <c r="AL116" s="959"/>
      <c r="AM116" s="959"/>
      <c r="AN116" s="959"/>
      <c r="AO116" s="960"/>
      <c r="AP116" s="962" t="s">
        <v>221</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221</v>
      </c>
      <c r="BR116" s="920"/>
      <c r="BS116" s="920"/>
      <c r="BT116" s="920"/>
      <c r="BU116" s="920"/>
      <c r="BV116" s="920" t="s">
        <v>221</v>
      </c>
      <c r="BW116" s="920"/>
      <c r="BX116" s="920"/>
      <c r="BY116" s="920"/>
      <c r="BZ116" s="920"/>
      <c r="CA116" s="920" t="s">
        <v>221</v>
      </c>
      <c r="CB116" s="920"/>
      <c r="CC116" s="920"/>
      <c r="CD116" s="920"/>
      <c r="CE116" s="920"/>
      <c r="CF116" s="914" t="s">
        <v>221</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14303</v>
      </c>
      <c r="DH116" s="959"/>
      <c r="DI116" s="959"/>
      <c r="DJ116" s="959"/>
      <c r="DK116" s="960"/>
      <c r="DL116" s="961">
        <v>8898</v>
      </c>
      <c r="DM116" s="959"/>
      <c r="DN116" s="959"/>
      <c r="DO116" s="959"/>
      <c r="DP116" s="960"/>
      <c r="DQ116" s="961">
        <v>7305</v>
      </c>
      <c r="DR116" s="959"/>
      <c r="DS116" s="959"/>
      <c r="DT116" s="959"/>
      <c r="DU116" s="960"/>
      <c r="DV116" s="962">
        <v>0.1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4757879</v>
      </c>
      <c r="AB117" s="966"/>
      <c r="AC117" s="966"/>
      <c r="AD117" s="966"/>
      <c r="AE117" s="967"/>
      <c r="AF117" s="965">
        <v>4755325</v>
      </c>
      <c r="AG117" s="966"/>
      <c r="AH117" s="966"/>
      <c r="AI117" s="966"/>
      <c r="AJ117" s="967"/>
      <c r="AK117" s="965">
        <v>4728165</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221</v>
      </c>
      <c r="BR117" s="986"/>
      <c r="BS117" s="986"/>
      <c r="BT117" s="986"/>
      <c r="BU117" s="986"/>
      <c r="BV117" s="986" t="s">
        <v>221</v>
      </c>
      <c r="BW117" s="986"/>
      <c r="BX117" s="986"/>
      <c r="BY117" s="986"/>
      <c r="BZ117" s="986"/>
      <c r="CA117" s="986" t="s">
        <v>221</v>
      </c>
      <c r="CB117" s="986"/>
      <c r="CC117" s="986"/>
      <c r="CD117" s="986"/>
      <c r="CE117" s="986"/>
      <c r="CF117" s="914" t="s">
        <v>221</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221</v>
      </c>
      <c r="DH117" s="959"/>
      <c r="DI117" s="959"/>
      <c r="DJ117" s="959"/>
      <c r="DK117" s="960"/>
      <c r="DL117" s="961" t="s">
        <v>221</v>
      </c>
      <c r="DM117" s="959"/>
      <c r="DN117" s="959"/>
      <c r="DO117" s="959"/>
      <c r="DP117" s="960"/>
      <c r="DQ117" s="961" t="s">
        <v>221</v>
      </c>
      <c r="DR117" s="959"/>
      <c r="DS117" s="959"/>
      <c r="DT117" s="959"/>
      <c r="DU117" s="960"/>
      <c r="DV117" s="962" t="s">
        <v>221</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287</v>
      </c>
      <c r="AG118" s="883"/>
      <c r="AH118" s="883"/>
      <c r="AI118" s="883"/>
      <c r="AJ118" s="884"/>
      <c r="AK118" s="882" t="s">
        <v>286</v>
      </c>
      <c r="AL118" s="883"/>
      <c r="AM118" s="883"/>
      <c r="AN118" s="883"/>
      <c r="AO118" s="884"/>
      <c r="AP118" s="990" t="s">
        <v>406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434</v>
      </c>
      <c r="BP118" s="994"/>
      <c r="BQ118" s="985">
        <v>51670747</v>
      </c>
      <c r="BR118" s="986"/>
      <c r="BS118" s="986"/>
      <c r="BT118" s="986"/>
      <c r="BU118" s="986"/>
      <c r="BV118" s="986">
        <v>52973322</v>
      </c>
      <c r="BW118" s="986"/>
      <c r="BX118" s="986"/>
      <c r="BY118" s="986"/>
      <c r="BZ118" s="986"/>
      <c r="CA118" s="986">
        <v>53718015</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221</v>
      </c>
      <c r="DH118" s="959"/>
      <c r="DI118" s="959"/>
      <c r="DJ118" s="959"/>
      <c r="DK118" s="960"/>
      <c r="DL118" s="961" t="s">
        <v>221</v>
      </c>
      <c r="DM118" s="959"/>
      <c r="DN118" s="959"/>
      <c r="DO118" s="959"/>
      <c r="DP118" s="960"/>
      <c r="DQ118" s="961" t="s">
        <v>221</v>
      </c>
      <c r="DR118" s="959"/>
      <c r="DS118" s="959"/>
      <c r="DT118" s="959"/>
      <c r="DU118" s="960"/>
      <c r="DV118" s="962" t="s">
        <v>221</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221</v>
      </c>
      <c r="AB119" s="890"/>
      <c r="AC119" s="890"/>
      <c r="AD119" s="890"/>
      <c r="AE119" s="891"/>
      <c r="AF119" s="892" t="s">
        <v>221</v>
      </c>
      <c r="AG119" s="890"/>
      <c r="AH119" s="890"/>
      <c r="AI119" s="890"/>
      <c r="AJ119" s="891"/>
      <c r="AK119" s="892" t="s">
        <v>221</v>
      </c>
      <c r="AL119" s="890"/>
      <c r="AM119" s="890"/>
      <c r="AN119" s="890"/>
      <c r="AO119" s="891"/>
      <c r="AP119" s="893" t="s">
        <v>221</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6204783</v>
      </c>
      <c r="BR119" s="927"/>
      <c r="BS119" s="927"/>
      <c r="BT119" s="927"/>
      <c r="BU119" s="927"/>
      <c r="BV119" s="927">
        <v>6409390</v>
      </c>
      <c r="BW119" s="927"/>
      <c r="BX119" s="927"/>
      <c r="BY119" s="927"/>
      <c r="BZ119" s="927"/>
      <c r="CA119" s="927">
        <v>6475500</v>
      </c>
      <c r="CB119" s="927"/>
      <c r="CC119" s="927"/>
      <c r="CD119" s="927"/>
      <c r="CE119" s="927"/>
      <c r="CF119" s="941">
        <v>46.1</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759024</v>
      </c>
      <c r="DH119" s="998"/>
      <c r="DI119" s="998"/>
      <c r="DJ119" s="998"/>
      <c r="DK119" s="999"/>
      <c r="DL119" s="1000">
        <v>646045</v>
      </c>
      <c r="DM119" s="998"/>
      <c r="DN119" s="998"/>
      <c r="DO119" s="998"/>
      <c r="DP119" s="999"/>
      <c r="DQ119" s="1000">
        <v>554320</v>
      </c>
      <c r="DR119" s="998"/>
      <c r="DS119" s="998"/>
      <c r="DT119" s="998"/>
      <c r="DU119" s="999"/>
      <c r="DV119" s="1001">
        <v>3.9</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221</v>
      </c>
      <c r="AB120" s="959"/>
      <c r="AC120" s="959"/>
      <c r="AD120" s="959"/>
      <c r="AE120" s="960"/>
      <c r="AF120" s="961" t="s">
        <v>221</v>
      </c>
      <c r="AG120" s="959"/>
      <c r="AH120" s="959"/>
      <c r="AI120" s="959"/>
      <c r="AJ120" s="960"/>
      <c r="AK120" s="961" t="s">
        <v>221</v>
      </c>
      <c r="AL120" s="959"/>
      <c r="AM120" s="959"/>
      <c r="AN120" s="959"/>
      <c r="AO120" s="960"/>
      <c r="AP120" s="962" t="s">
        <v>221</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705352</v>
      </c>
      <c r="BR120" s="920"/>
      <c r="BS120" s="920"/>
      <c r="BT120" s="920"/>
      <c r="BU120" s="920"/>
      <c r="BV120" s="920">
        <v>580014</v>
      </c>
      <c r="BW120" s="920"/>
      <c r="BX120" s="920"/>
      <c r="BY120" s="920"/>
      <c r="BZ120" s="920"/>
      <c r="CA120" s="920">
        <v>744970</v>
      </c>
      <c r="CB120" s="920"/>
      <c r="CC120" s="920"/>
      <c r="CD120" s="920"/>
      <c r="CE120" s="920"/>
      <c r="CF120" s="914">
        <v>5.3</v>
      </c>
      <c r="CG120" s="915"/>
      <c r="CH120" s="915"/>
      <c r="CI120" s="915"/>
      <c r="CJ120" s="915"/>
      <c r="CK120" s="1013" t="s">
        <v>440</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11608345</v>
      </c>
      <c r="DH120" s="927"/>
      <c r="DI120" s="927"/>
      <c r="DJ120" s="927"/>
      <c r="DK120" s="927"/>
      <c r="DL120" s="927">
        <v>11270275</v>
      </c>
      <c r="DM120" s="927"/>
      <c r="DN120" s="927"/>
      <c r="DO120" s="927"/>
      <c r="DP120" s="927"/>
      <c r="DQ120" s="927">
        <v>11231002</v>
      </c>
      <c r="DR120" s="927"/>
      <c r="DS120" s="927"/>
      <c r="DT120" s="927"/>
      <c r="DU120" s="927"/>
      <c r="DV120" s="928">
        <v>80</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221</v>
      </c>
      <c r="AB121" s="959"/>
      <c r="AC121" s="959"/>
      <c r="AD121" s="959"/>
      <c r="AE121" s="960"/>
      <c r="AF121" s="961" t="s">
        <v>221</v>
      </c>
      <c r="AG121" s="959"/>
      <c r="AH121" s="959"/>
      <c r="AI121" s="959"/>
      <c r="AJ121" s="960"/>
      <c r="AK121" s="961" t="s">
        <v>221</v>
      </c>
      <c r="AL121" s="959"/>
      <c r="AM121" s="959"/>
      <c r="AN121" s="959"/>
      <c r="AO121" s="960"/>
      <c r="AP121" s="962" t="s">
        <v>221</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30538190</v>
      </c>
      <c r="BR121" s="986"/>
      <c r="BS121" s="986"/>
      <c r="BT121" s="986"/>
      <c r="BU121" s="986"/>
      <c r="BV121" s="986">
        <v>32496023</v>
      </c>
      <c r="BW121" s="986"/>
      <c r="BX121" s="986"/>
      <c r="BY121" s="986"/>
      <c r="BZ121" s="986"/>
      <c r="CA121" s="986">
        <v>32495452</v>
      </c>
      <c r="CB121" s="986"/>
      <c r="CC121" s="986"/>
      <c r="CD121" s="986"/>
      <c r="CE121" s="986"/>
      <c r="CF121" s="1024">
        <v>231.4</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3258591</v>
      </c>
      <c r="DH121" s="920"/>
      <c r="DI121" s="920"/>
      <c r="DJ121" s="920"/>
      <c r="DK121" s="920"/>
      <c r="DL121" s="920">
        <v>3213646</v>
      </c>
      <c r="DM121" s="920"/>
      <c r="DN121" s="920"/>
      <c r="DO121" s="920"/>
      <c r="DP121" s="920"/>
      <c r="DQ121" s="920">
        <v>3113068</v>
      </c>
      <c r="DR121" s="920"/>
      <c r="DS121" s="920"/>
      <c r="DT121" s="920"/>
      <c r="DU121" s="920"/>
      <c r="DV121" s="921">
        <v>22.2</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221</v>
      </c>
      <c r="AB122" s="959"/>
      <c r="AC122" s="959"/>
      <c r="AD122" s="959"/>
      <c r="AE122" s="960"/>
      <c r="AF122" s="961" t="s">
        <v>221</v>
      </c>
      <c r="AG122" s="959"/>
      <c r="AH122" s="959"/>
      <c r="AI122" s="959"/>
      <c r="AJ122" s="960"/>
      <c r="AK122" s="961" t="s">
        <v>221</v>
      </c>
      <c r="AL122" s="959"/>
      <c r="AM122" s="959"/>
      <c r="AN122" s="959"/>
      <c r="AO122" s="960"/>
      <c r="AP122" s="962" t="s">
        <v>221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443</v>
      </c>
      <c r="BP122" s="994"/>
      <c r="BQ122" s="1034">
        <v>37448325</v>
      </c>
      <c r="BR122" s="1035"/>
      <c r="BS122" s="1035"/>
      <c r="BT122" s="1035"/>
      <c r="BU122" s="1035"/>
      <c r="BV122" s="1035">
        <v>39485427</v>
      </c>
      <c r="BW122" s="1035"/>
      <c r="BX122" s="1035"/>
      <c r="BY122" s="1035"/>
      <c r="BZ122" s="1035"/>
      <c r="CA122" s="1035">
        <v>39715922</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498520</v>
      </c>
      <c r="DH122" s="920"/>
      <c r="DI122" s="920"/>
      <c r="DJ122" s="920"/>
      <c r="DK122" s="920"/>
      <c r="DL122" s="920">
        <v>472526</v>
      </c>
      <c r="DM122" s="920"/>
      <c r="DN122" s="920"/>
      <c r="DO122" s="920"/>
      <c r="DP122" s="920"/>
      <c r="DQ122" s="920">
        <v>424481</v>
      </c>
      <c r="DR122" s="920"/>
      <c r="DS122" s="920"/>
      <c r="DT122" s="920"/>
      <c r="DU122" s="920"/>
      <c r="DV122" s="921">
        <v>3</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5757</v>
      </c>
      <c r="AB123" s="959"/>
      <c r="AC123" s="959"/>
      <c r="AD123" s="959"/>
      <c r="AE123" s="960"/>
      <c r="AF123" s="961">
        <v>5572</v>
      </c>
      <c r="AG123" s="959"/>
      <c r="AH123" s="959"/>
      <c r="AI123" s="959"/>
      <c r="AJ123" s="960"/>
      <c r="AK123" s="961">
        <v>1654</v>
      </c>
      <c r="AL123" s="959"/>
      <c r="AM123" s="959"/>
      <c r="AN123" s="959"/>
      <c r="AO123" s="960"/>
      <c r="AP123" s="962">
        <v>0</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98.5</v>
      </c>
      <c r="BR123" s="1027"/>
      <c r="BS123" s="1027"/>
      <c r="BT123" s="1027"/>
      <c r="BU123" s="1027"/>
      <c r="BV123" s="1027">
        <v>92.9</v>
      </c>
      <c r="BW123" s="1027"/>
      <c r="BX123" s="1027"/>
      <c r="BY123" s="1027"/>
      <c r="BZ123" s="1027"/>
      <c r="CA123" s="1027">
        <v>99.7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221</v>
      </c>
      <c r="AB124" s="959"/>
      <c r="AC124" s="959"/>
      <c r="AD124" s="959"/>
      <c r="AE124" s="960"/>
      <c r="AF124" s="961" t="s">
        <v>221</v>
      </c>
      <c r="AG124" s="959"/>
      <c r="AH124" s="959"/>
      <c r="AI124" s="959"/>
      <c r="AJ124" s="960"/>
      <c r="AK124" s="961" t="s">
        <v>221</v>
      </c>
      <c r="AL124" s="959"/>
      <c r="AM124" s="959"/>
      <c r="AN124" s="959"/>
      <c r="AO124" s="960"/>
      <c r="AP124" s="962" t="s">
        <v>221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221</v>
      </c>
      <c r="DH124" s="998"/>
      <c r="DI124" s="998"/>
      <c r="DJ124" s="998"/>
      <c r="DK124" s="999"/>
      <c r="DL124" s="1000" t="s">
        <v>221</v>
      </c>
      <c r="DM124" s="998"/>
      <c r="DN124" s="998"/>
      <c r="DO124" s="998"/>
      <c r="DP124" s="999"/>
      <c r="DQ124" s="1000" t="s">
        <v>221</v>
      </c>
      <c r="DR124" s="998"/>
      <c r="DS124" s="998"/>
      <c r="DT124" s="998"/>
      <c r="DU124" s="999"/>
      <c r="DV124" s="1001" t="s">
        <v>221</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221</v>
      </c>
      <c r="AB125" s="959"/>
      <c r="AC125" s="959"/>
      <c r="AD125" s="959"/>
      <c r="AE125" s="960"/>
      <c r="AF125" s="961" t="s">
        <v>221</v>
      </c>
      <c r="AG125" s="959"/>
      <c r="AH125" s="959"/>
      <c r="AI125" s="959"/>
      <c r="AJ125" s="960"/>
      <c r="AK125" s="961" t="s">
        <v>221</v>
      </c>
      <c r="AL125" s="959"/>
      <c r="AM125" s="959"/>
      <c r="AN125" s="959"/>
      <c r="AO125" s="960"/>
      <c r="AP125" s="962" t="s">
        <v>221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221</v>
      </c>
      <c r="DH125" s="927"/>
      <c r="DI125" s="927"/>
      <c r="DJ125" s="927"/>
      <c r="DK125" s="927"/>
      <c r="DL125" s="927" t="s">
        <v>221</v>
      </c>
      <c r="DM125" s="927"/>
      <c r="DN125" s="927"/>
      <c r="DO125" s="927"/>
      <c r="DP125" s="927"/>
      <c r="DQ125" s="927" t="s">
        <v>221</v>
      </c>
      <c r="DR125" s="927"/>
      <c r="DS125" s="927"/>
      <c r="DT125" s="927"/>
      <c r="DU125" s="927"/>
      <c r="DV125" s="928" t="s">
        <v>221</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152691</v>
      </c>
      <c r="AB126" s="959"/>
      <c r="AC126" s="959"/>
      <c r="AD126" s="959"/>
      <c r="AE126" s="960"/>
      <c r="AF126" s="961">
        <v>116718</v>
      </c>
      <c r="AG126" s="959"/>
      <c r="AH126" s="959"/>
      <c r="AI126" s="959"/>
      <c r="AJ126" s="960"/>
      <c r="AK126" s="961">
        <v>76033</v>
      </c>
      <c r="AL126" s="959"/>
      <c r="AM126" s="959"/>
      <c r="AN126" s="959"/>
      <c r="AO126" s="960"/>
      <c r="AP126" s="962">
        <v>0.5</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221</v>
      </c>
      <c r="DH126" s="920"/>
      <c r="DI126" s="920"/>
      <c r="DJ126" s="920"/>
      <c r="DK126" s="920"/>
      <c r="DL126" s="920" t="s">
        <v>221</v>
      </c>
      <c r="DM126" s="920"/>
      <c r="DN126" s="920"/>
      <c r="DO126" s="920"/>
      <c r="DP126" s="920"/>
      <c r="DQ126" s="920" t="s">
        <v>221</v>
      </c>
      <c r="DR126" s="920"/>
      <c r="DS126" s="920"/>
      <c r="DT126" s="920"/>
      <c r="DU126" s="920"/>
      <c r="DV126" s="921" t="s">
        <v>221</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9294</v>
      </c>
      <c r="AB127" s="959"/>
      <c r="AC127" s="959"/>
      <c r="AD127" s="959"/>
      <c r="AE127" s="960"/>
      <c r="AF127" s="961">
        <v>8113</v>
      </c>
      <c r="AG127" s="959"/>
      <c r="AH127" s="959"/>
      <c r="AI127" s="959"/>
      <c r="AJ127" s="960"/>
      <c r="AK127" s="961">
        <v>8228</v>
      </c>
      <c r="AL127" s="959"/>
      <c r="AM127" s="959"/>
      <c r="AN127" s="959"/>
      <c r="AO127" s="960"/>
      <c r="AP127" s="962">
        <v>0.1</v>
      </c>
      <c r="AQ127" s="963"/>
      <c r="AR127" s="963"/>
      <c r="AS127" s="963"/>
      <c r="AT127" s="964"/>
      <c r="AU127" s="233"/>
      <c r="AV127" s="233"/>
      <c r="AW127" s="233"/>
      <c r="AX127" s="886" t="s">
        <v>454</v>
      </c>
      <c r="AY127" s="887"/>
      <c r="AZ127" s="887"/>
      <c r="BA127" s="887"/>
      <c r="BB127" s="887"/>
      <c r="BC127" s="887"/>
      <c r="BD127" s="887"/>
      <c r="BE127" s="888"/>
      <c r="BF127" s="1041" t="s">
        <v>221</v>
      </c>
      <c r="BG127" s="1042"/>
      <c r="BH127" s="1042"/>
      <c r="BI127" s="1042"/>
      <c r="BJ127" s="1042"/>
      <c r="BK127" s="1042"/>
      <c r="BL127" s="1051"/>
      <c r="BM127" s="1041">
        <v>12.64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221</v>
      </c>
      <c r="DH127" s="1048"/>
      <c r="DI127" s="1048"/>
      <c r="DJ127" s="1048"/>
      <c r="DK127" s="1048"/>
      <c r="DL127" s="1048" t="s">
        <v>221</v>
      </c>
      <c r="DM127" s="1048"/>
      <c r="DN127" s="1048"/>
      <c r="DO127" s="1048"/>
      <c r="DP127" s="1048"/>
      <c r="DQ127" s="1048" t="s">
        <v>221</v>
      </c>
      <c r="DR127" s="1048"/>
      <c r="DS127" s="1048"/>
      <c r="DT127" s="1048"/>
      <c r="DU127" s="1048"/>
      <c r="DV127" s="1049" t="s">
        <v>221</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72662</v>
      </c>
      <c r="AB128" s="1090"/>
      <c r="AC128" s="1090"/>
      <c r="AD128" s="1090"/>
      <c r="AE128" s="1091"/>
      <c r="AF128" s="1092">
        <v>82323</v>
      </c>
      <c r="AG128" s="1090"/>
      <c r="AH128" s="1090"/>
      <c r="AI128" s="1090"/>
      <c r="AJ128" s="1091"/>
      <c r="AK128" s="1092">
        <v>79685</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221</v>
      </c>
      <c r="BG128" s="1067"/>
      <c r="BH128" s="1067"/>
      <c r="BI128" s="1067"/>
      <c r="BJ128" s="1067"/>
      <c r="BK128" s="1067"/>
      <c r="BL128" s="1068"/>
      <c r="BM128" s="1066">
        <v>17.64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17257582</v>
      </c>
      <c r="AB129" s="959"/>
      <c r="AC129" s="959"/>
      <c r="AD129" s="959"/>
      <c r="AE129" s="960"/>
      <c r="AF129" s="961">
        <v>17413799</v>
      </c>
      <c r="AG129" s="959"/>
      <c r="AH129" s="959"/>
      <c r="AI129" s="959"/>
      <c r="AJ129" s="960"/>
      <c r="AK129" s="961">
        <v>17064170</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12.2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2821218</v>
      </c>
      <c r="AB130" s="959"/>
      <c r="AC130" s="959"/>
      <c r="AD130" s="959"/>
      <c r="AE130" s="960"/>
      <c r="AF130" s="961">
        <v>2898519</v>
      </c>
      <c r="AG130" s="959"/>
      <c r="AH130" s="959"/>
      <c r="AI130" s="959"/>
      <c r="AJ130" s="960"/>
      <c r="AK130" s="961">
        <v>3021122</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99.7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14436364</v>
      </c>
      <c r="AB131" s="998"/>
      <c r="AC131" s="998"/>
      <c r="AD131" s="998"/>
      <c r="AE131" s="999"/>
      <c r="AF131" s="1000">
        <v>14515280</v>
      </c>
      <c r="AG131" s="998"/>
      <c r="AH131" s="998"/>
      <c r="AI131" s="998"/>
      <c r="AJ131" s="999"/>
      <c r="AK131" s="1000">
        <v>14043048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12.91183154</v>
      </c>
      <c r="AB132" s="1104"/>
      <c r="AC132" s="1104"/>
      <c r="AD132" s="1104"/>
      <c r="AE132" s="1105"/>
      <c r="AF132" s="1106">
        <v>12.22493124</v>
      </c>
      <c r="AG132" s="1104"/>
      <c r="AH132" s="1104"/>
      <c r="AI132" s="1104"/>
      <c r="AJ132" s="1105"/>
      <c r="AK132" s="1106">
        <v>11.58835318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14.3</v>
      </c>
      <c r="AB133" s="1111"/>
      <c r="AC133" s="1111"/>
      <c r="AD133" s="1111"/>
      <c r="AE133" s="1112"/>
      <c r="AF133" s="1110">
        <v>13.1</v>
      </c>
      <c r="AG133" s="1111"/>
      <c r="AH133" s="1111"/>
      <c r="AI133" s="1111"/>
      <c r="AJ133" s="1112"/>
      <c r="AK133" s="1110">
        <v>12.2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4423256</v>
      </c>
      <c r="L9" s="264">
        <v>90352</v>
      </c>
      <c r="M9" s="265">
        <v>66168</v>
      </c>
      <c r="N9" s="266">
        <v>36.5</v>
      </c>
    </row>
    <row r="10" spans="1:16">
      <c r="A10" s="248"/>
      <c r="B10" s="244"/>
      <c r="C10" s="244"/>
      <c r="D10" s="244"/>
      <c r="E10" s="244"/>
      <c r="F10" s="244"/>
      <c r="G10" s="1119" t="s">
        <v>476</v>
      </c>
      <c r="H10" s="1120"/>
      <c r="I10" s="1120"/>
      <c r="J10" s="1121"/>
      <c r="K10" s="267">
        <v>72746</v>
      </c>
      <c r="L10" s="268">
        <v>1486</v>
      </c>
      <c r="M10" s="269">
        <v>6044</v>
      </c>
      <c r="N10" s="270">
        <v>-75.400000000000006</v>
      </c>
    </row>
    <row r="11" spans="1:16" ht="13.5" customHeight="1">
      <c r="A11" s="248"/>
      <c r="B11" s="244"/>
      <c r="C11" s="244"/>
      <c r="D11" s="244"/>
      <c r="E11" s="244"/>
      <c r="F11" s="244"/>
      <c r="G11" s="1119" t="s">
        <v>477</v>
      </c>
      <c r="H11" s="1120"/>
      <c r="I11" s="1120"/>
      <c r="J11" s="1121"/>
      <c r="K11" s="267">
        <v>1009722</v>
      </c>
      <c r="L11" s="268">
        <v>20625</v>
      </c>
      <c r="M11" s="269">
        <v>8094</v>
      </c>
      <c r="N11" s="270">
        <v>154.80000000000001</v>
      </c>
    </row>
    <row r="12" spans="1:16" ht="13.5" customHeight="1">
      <c r="A12" s="248"/>
      <c r="B12" s="244"/>
      <c r="C12" s="244"/>
      <c r="D12" s="244"/>
      <c r="E12" s="244"/>
      <c r="F12" s="244"/>
      <c r="G12" s="1119" t="s">
        <v>478</v>
      </c>
      <c r="H12" s="1120"/>
      <c r="I12" s="1120"/>
      <c r="J12" s="1121"/>
      <c r="K12" s="267" t="s">
        <v>479</v>
      </c>
      <c r="L12" s="268" t="s">
        <v>479</v>
      </c>
      <c r="M12" s="269">
        <v>834</v>
      </c>
      <c r="N12" s="270" t="s">
        <v>479</v>
      </c>
    </row>
    <row r="13" spans="1:16" ht="13.5" customHeight="1">
      <c r="A13" s="248"/>
      <c r="B13" s="244"/>
      <c r="C13" s="244"/>
      <c r="D13" s="244"/>
      <c r="E13" s="244"/>
      <c r="F13" s="244"/>
      <c r="G13" s="1119" t="s">
        <v>480</v>
      </c>
      <c r="H13" s="1120"/>
      <c r="I13" s="1120"/>
      <c r="J13" s="1121"/>
      <c r="K13" s="267" t="s">
        <v>479</v>
      </c>
      <c r="L13" s="268" t="s">
        <v>479</v>
      </c>
      <c r="M13" s="269" t="s">
        <v>479</v>
      </c>
      <c r="N13" s="270" t="s">
        <v>479</v>
      </c>
    </row>
    <row r="14" spans="1:16" ht="13.5" customHeight="1">
      <c r="A14" s="248"/>
      <c r="B14" s="244"/>
      <c r="C14" s="244"/>
      <c r="D14" s="244"/>
      <c r="E14" s="244"/>
      <c r="F14" s="244"/>
      <c r="G14" s="1119" t="s">
        <v>481</v>
      </c>
      <c r="H14" s="1120"/>
      <c r="I14" s="1120"/>
      <c r="J14" s="1121"/>
      <c r="K14" s="267">
        <v>318534</v>
      </c>
      <c r="L14" s="268">
        <v>6507</v>
      </c>
      <c r="M14" s="269">
        <v>2447</v>
      </c>
      <c r="N14" s="270">
        <v>165.9</v>
      </c>
    </row>
    <row r="15" spans="1:16" ht="13.5" customHeight="1">
      <c r="A15" s="248"/>
      <c r="B15" s="244"/>
      <c r="C15" s="244"/>
      <c r="D15" s="244"/>
      <c r="E15" s="244"/>
      <c r="F15" s="244"/>
      <c r="G15" s="1119" t="s">
        <v>482</v>
      </c>
      <c r="H15" s="1120"/>
      <c r="I15" s="1120"/>
      <c r="J15" s="1121"/>
      <c r="K15" s="267">
        <v>75759</v>
      </c>
      <c r="L15" s="268">
        <v>1547</v>
      </c>
      <c r="M15" s="269">
        <v>1555</v>
      </c>
      <c r="N15" s="270">
        <v>-0.5</v>
      </c>
    </row>
    <row r="16" spans="1:16">
      <c r="A16" s="248"/>
      <c r="B16" s="244"/>
      <c r="C16" s="244"/>
      <c r="D16" s="244"/>
      <c r="E16" s="244"/>
      <c r="F16" s="244"/>
      <c r="G16" s="1122" t="s">
        <v>483</v>
      </c>
      <c r="H16" s="1123"/>
      <c r="I16" s="1123"/>
      <c r="J16" s="1124"/>
      <c r="K16" s="268">
        <v>-535357</v>
      </c>
      <c r="L16" s="268">
        <v>-10935</v>
      </c>
      <c r="M16" s="269">
        <v>-6706</v>
      </c>
      <c r="N16" s="270">
        <v>63.1</v>
      </c>
    </row>
    <row r="17" spans="1:16">
      <c r="A17" s="248"/>
      <c r="B17" s="244"/>
      <c r="C17" s="244"/>
      <c r="D17" s="244"/>
      <c r="E17" s="244"/>
      <c r="F17" s="244"/>
      <c r="G17" s="1122" t="s">
        <v>170</v>
      </c>
      <c r="H17" s="1123"/>
      <c r="I17" s="1123"/>
      <c r="J17" s="1124"/>
      <c r="K17" s="268">
        <v>5364660</v>
      </c>
      <c r="L17" s="268">
        <v>109581</v>
      </c>
      <c r="M17" s="269">
        <v>78436</v>
      </c>
      <c r="N17" s="270">
        <v>39.700000000000003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9.15</v>
      </c>
      <c r="L21" s="281">
        <v>7.54</v>
      </c>
      <c r="M21" s="282">
        <v>1.61</v>
      </c>
      <c r="N21" s="249"/>
      <c r="O21" s="283"/>
      <c r="P21" s="279"/>
    </row>
    <row r="22" spans="1:16" s="284" customFormat="1">
      <c r="A22" s="279"/>
      <c r="B22" s="249"/>
      <c r="C22" s="249"/>
      <c r="D22" s="249"/>
      <c r="E22" s="249"/>
      <c r="F22" s="249"/>
      <c r="G22" s="1114" t="s">
        <v>489</v>
      </c>
      <c r="H22" s="1115"/>
      <c r="I22" s="1115"/>
      <c r="J22" s="1116"/>
      <c r="K22" s="285">
        <v>93.5</v>
      </c>
      <c r="L22" s="286">
        <v>97.7</v>
      </c>
      <c r="M22" s="287">
        <v>-4.2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3270319</v>
      </c>
      <c r="L32" s="294">
        <v>66801</v>
      </c>
      <c r="M32" s="295">
        <v>44718</v>
      </c>
      <c r="N32" s="296">
        <v>49.4</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82</v>
      </c>
      <c r="N34" s="296" t="s">
        <v>479</v>
      </c>
    </row>
    <row r="35" spans="1:16" ht="27" customHeight="1">
      <c r="A35" s="248"/>
      <c r="B35" s="244"/>
      <c r="C35" s="244"/>
      <c r="D35" s="244"/>
      <c r="E35" s="244"/>
      <c r="F35" s="244"/>
      <c r="G35" s="1130" t="s">
        <v>495</v>
      </c>
      <c r="H35" s="1131"/>
      <c r="I35" s="1131"/>
      <c r="J35" s="1132"/>
      <c r="K35" s="294">
        <v>1094710</v>
      </c>
      <c r="L35" s="294">
        <v>22361</v>
      </c>
      <c r="M35" s="295">
        <v>14132</v>
      </c>
      <c r="N35" s="296">
        <v>58.2</v>
      </c>
    </row>
    <row r="36" spans="1:16" ht="27" customHeight="1">
      <c r="A36" s="248"/>
      <c r="B36" s="244"/>
      <c r="C36" s="244"/>
      <c r="D36" s="244"/>
      <c r="E36" s="244"/>
      <c r="F36" s="244"/>
      <c r="G36" s="1130" t="s">
        <v>496</v>
      </c>
      <c r="H36" s="1131"/>
      <c r="I36" s="1131"/>
      <c r="J36" s="1132"/>
      <c r="K36" s="294">
        <v>277221</v>
      </c>
      <c r="L36" s="294">
        <v>5663</v>
      </c>
      <c r="M36" s="295">
        <v>2847</v>
      </c>
      <c r="N36" s="296">
        <v>98.9</v>
      </c>
    </row>
    <row r="37" spans="1:16" ht="13.5" customHeight="1">
      <c r="A37" s="248"/>
      <c r="B37" s="244"/>
      <c r="C37" s="244"/>
      <c r="D37" s="244"/>
      <c r="E37" s="244"/>
      <c r="F37" s="244"/>
      <c r="G37" s="1130" t="s">
        <v>497</v>
      </c>
      <c r="H37" s="1131"/>
      <c r="I37" s="1131"/>
      <c r="J37" s="1132"/>
      <c r="K37" s="294">
        <v>85915</v>
      </c>
      <c r="L37" s="294">
        <v>1755</v>
      </c>
      <c r="M37" s="295">
        <v>1188</v>
      </c>
      <c r="N37" s="296">
        <v>47.7</v>
      </c>
    </row>
    <row r="38" spans="1:16" ht="27" customHeight="1">
      <c r="A38" s="248"/>
      <c r="B38" s="244"/>
      <c r="C38" s="244"/>
      <c r="D38" s="244"/>
      <c r="E38" s="244"/>
      <c r="F38" s="244"/>
      <c r="G38" s="1133" t="s">
        <v>498</v>
      </c>
      <c r="H38" s="1134"/>
      <c r="I38" s="1134"/>
      <c r="J38" s="1135"/>
      <c r="K38" s="297" t="s">
        <v>479</v>
      </c>
      <c r="L38" s="297" t="s">
        <v>479</v>
      </c>
      <c r="M38" s="298">
        <v>2</v>
      </c>
      <c r="N38" s="299" t="s">
        <v>479</v>
      </c>
      <c r="O38" s="293"/>
    </row>
    <row r="39" spans="1:16">
      <c r="A39" s="248"/>
      <c r="B39" s="244"/>
      <c r="C39" s="244"/>
      <c r="D39" s="244"/>
      <c r="E39" s="244"/>
      <c r="F39" s="244"/>
      <c r="G39" s="1133" t="s">
        <v>499</v>
      </c>
      <c r="H39" s="1134"/>
      <c r="I39" s="1134"/>
      <c r="J39" s="1135"/>
      <c r="K39" s="300">
        <v>-79685</v>
      </c>
      <c r="L39" s="300">
        <v>-1628</v>
      </c>
      <c r="M39" s="301">
        <v>-4508</v>
      </c>
      <c r="N39" s="302">
        <v>-63.9</v>
      </c>
      <c r="O39" s="293"/>
    </row>
    <row r="40" spans="1:16" ht="27" customHeight="1">
      <c r="A40" s="248"/>
      <c r="B40" s="244"/>
      <c r="C40" s="244"/>
      <c r="D40" s="244"/>
      <c r="E40" s="244"/>
      <c r="F40" s="244"/>
      <c r="G40" s="1130" t="s">
        <v>500</v>
      </c>
      <c r="H40" s="1131"/>
      <c r="I40" s="1131"/>
      <c r="J40" s="1132"/>
      <c r="K40" s="300">
        <v>-3021122</v>
      </c>
      <c r="L40" s="300">
        <v>-61711</v>
      </c>
      <c r="M40" s="301">
        <v>-41714</v>
      </c>
      <c r="N40" s="302">
        <v>47.9</v>
      </c>
      <c r="O40" s="293"/>
    </row>
    <row r="41" spans="1:16">
      <c r="A41" s="248"/>
      <c r="B41" s="244"/>
      <c r="C41" s="244"/>
      <c r="D41" s="244"/>
      <c r="E41" s="244"/>
      <c r="F41" s="244"/>
      <c r="G41" s="1136" t="s">
        <v>281</v>
      </c>
      <c r="H41" s="1137"/>
      <c r="I41" s="1137"/>
      <c r="J41" s="1138"/>
      <c r="K41" s="294">
        <v>1627358</v>
      </c>
      <c r="L41" s="300">
        <v>33241</v>
      </c>
      <c r="M41" s="301">
        <v>16746</v>
      </c>
      <c r="N41" s="302">
        <v>98.5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4894198</v>
      </c>
      <c r="J51" s="320">
        <v>93980</v>
      </c>
      <c r="K51" s="321">
        <v>33.4</v>
      </c>
      <c r="L51" s="322">
        <v>66876</v>
      </c>
      <c r="M51" s="323">
        <v>-5.5</v>
      </c>
      <c r="N51" s="324">
        <v>38.9</v>
      </c>
    </row>
    <row r="52" spans="1:14">
      <c r="A52" s="248"/>
      <c r="B52" s="244"/>
      <c r="C52" s="244"/>
      <c r="D52" s="244"/>
      <c r="E52" s="244"/>
      <c r="F52" s="244"/>
      <c r="G52" s="325"/>
      <c r="H52" s="326" t="s">
        <v>511</v>
      </c>
      <c r="I52" s="327">
        <v>1504549</v>
      </c>
      <c r="J52" s="328">
        <v>28891</v>
      </c>
      <c r="K52" s="329">
        <v>-45.9</v>
      </c>
      <c r="L52" s="330">
        <v>36310</v>
      </c>
      <c r="M52" s="331">
        <v>-11.2</v>
      </c>
      <c r="N52" s="332">
        <v>-34.700000000000003</v>
      </c>
    </row>
    <row r="53" spans="1:14">
      <c r="A53" s="248"/>
      <c r="B53" s="244"/>
      <c r="C53" s="244"/>
      <c r="D53" s="244"/>
      <c r="E53" s="244"/>
      <c r="F53" s="244"/>
      <c r="G53" s="310" t="s">
        <v>512</v>
      </c>
      <c r="H53" s="311"/>
      <c r="I53" s="319">
        <v>3529033</v>
      </c>
      <c r="J53" s="320">
        <v>68893</v>
      </c>
      <c r="K53" s="321">
        <v>-26.7</v>
      </c>
      <c r="L53" s="322">
        <v>51704</v>
      </c>
      <c r="M53" s="323">
        <v>-22.7</v>
      </c>
      <c r="N53" s="324">
        <v>-4</v>
      </c>
    </row>
    <row r="54" spans="1:14">
      <c r="A54" s="248"/>
      <c r="B54" s="244"/>
      <c r="C54" s="244"/>
      <c r="D54" s="244"/>
      <c r="E54" s="244"/>
      <c r="F54" s="244"/>
      <c r="G54" s="325"/>
      <c r="H54" s="326" t="s">
        <v>511</v>
      </c>
      <c r="I54" s="327">
        <v>2238291</v>
      </c>
      <c r="J54" s="328">
        <v>43695</v>
      </c>
      <c r="K54" s="329">
        <v>51.2</v>
      </c>
      <c r="L54" s="330">
        <v>26896</v>
      </c>
      <c r="M54" s="331">
        <v>-25.9</v>
      </c>
      <c r="N54" s="332">
        <v>77.099999999999994</v>
      </c>
    </row>
    <row r="55" spans="1:14">
      <c r="A55" s="248"/>
      <c r="B55" s="244"/>
      <c r="C55" s="244"/>
      <c r="D55" s="244"/>
      <c r="E55" s="244"/>
      <c r="F55" s="244"/>
      <c r="G55" s="310" t="s">
        <v>513</v>
      </c>
      <c r="H55" s="311"/>
      <c r="I55" s="319">
        <v>3294542</v>
      </c>
      <c r="J55" s="320">
        <v>65370</v>
      </c>
      <c r="K55" s="321">
        <v>-5.0999999999999996</v>
      </c>
      <c r="L55" s="322">
        <v>52678</v>
      </c>
      <c r="M55" s="323">
        <v>1.9</v>
      </c>
      <c r="N55" s="324">
        <v>-7</v>
      </c>
    </row>
    <row r="56" spans="1:14">
      <c r="A56" s="248"/>
      <c r="B56" s="244"/>
      <c r="C56" s="244"/>
      <c r="D56" s="244"/>
      <c r="E56" s="244"/>
      <c r="F56" s="244"/>
      <c r="G56" s="325"/>
      <c r="H56" s="326" t="s">
        <v>511</v>
      </c>
      <c r="I56" s="327">
        <v>1407448</v>
      </c>
      <c r="J56" s="328">
        <v>27927</v>
      </c>
      <c r="K56" s="329">
        <v>-36.1</v>
      </c>
      <c r="L56" s="330">
        <v>30185</v>
      </c>
      <c r="M56" s="331">
        <v>12.2</v>
      </c>
      <c r="N56" s="332">
        <v>-48.3</v>
      </c>
    </row>
    <row r="57" spans="1:14">
      <c r="A57" s="248"/>
      <c r="B57" s="244"/>
      <c r="C57" s="244"/>
      <c r="D57" s="244"/>
      <c r="E57" s="244"/>
      <c r="F57" s="244"/>
      <c r="G57" s="310" t="s">
        <v>514</v>
      </c>
      <c r="H57" s="311"/>
      <c r="I57" s="319">
        <v>7276012</v>
      </c>
      <c r="J57" s="320">
        <v>145955</v>
      </c>
      <c r="K57" s="321">
        <v>123.3</v>
      </c>
      <c r="L57" s="322">
        <v>69560</v>
      </c>
      <c r="M57" s="323">
        <v>32</v>
      </c>
      <c r="N57" s="324">
        <v>91.3</v>
      </c>
    </row>
    <row r="58" spans="1:14">
      <c r="A58" s="248"/>
      <c r="B58" s="244"/>
      <c r="C58" s="244"/>
      <c r="D58" s="244"/>
      <c r="E58" s="244"/>
      <c r="F58" s="244"/>
      <c r="G58" s="325"/>
      <c r="H58" s="326" t="s">
        <v>511</v>
      </c>
      <c r="I58" s="327">
        <v>4775690</v>
      </c>
      <c r="J58" s="328">
        <v>95799</v>
      </c>
      <c r="K58" s="329">
        <v>243</v>
      </c>
      <c r="L58" s="330">
        <v>35305</v>
      </c>
      <c r="M58" s="331">
        <v>17</v>
      </c>
      <c r="N58" s="332">
        <v>226</v>
      </c>
    </row>
    <row r="59" spans="1:14">
      <c r="A59" s="248"/>
      <c r="B59" s="244"/>
      <c r="C59" s="244"/>
      <c r="D59" s="244"/>
      <c r="E59" s="244"/>
      <c r="F59" s="244"/>
      <c r="G59" s="310" t="s">
        <v>515</v>
      </c>
      <c r="H59" s="311"/>
      <c r="I59" s="319">
        <v>5701696</v>
      </c>
      <c r="J59" s="320">
        <v>116466</v>
      </c>
      <c r="K59" s="321">
        <v>-20.2</v>
      </c>
      <c r="L59" s="322">
        <v>65988</v>
      </c>
      <c r="M59" s="323">
        <v>-5.0999999999999996</v>
      </c>
      <c r="N59" s="324">
        <v>-15.1</v>
      </c>
    </row>
    <row r="60" spans="1:14">
      <c r="A60" s="248"/>
      <c r="B60" s="244"/>
      <c r="C60" s="244"/>
      <c r="D60" s="244"/>
      <c r="E60" s="244"/>
      <c r="F60" s="244"/>
      <c r="G60" s="325"/>
      <c r="H60" s="326" t="s">
        <v>511</v>
      </c>
      <c r="I60" s="333">
        <v>2608110</v>
      </c>
      <c r="J60" s="328">
        <v>53275</v>
      </c>
      <c r="K60" s="329">
        <v>-44.4</v>
      </c>
      <c r="L60" s="330">
        <v>36473</v>
      </c>
      <c r="M60" s="331">
        <v>3.3</v>
      </c>
      <c r="N60" s="332">
        <v>-47.7</v>
      </c>
    </row>
    <row r="61" spans="1:14">
      <c r="A61" s="248"/>
      <c r="B61" s="244"/>
      <c r="C61" s="244"/>
      <c r="D61" s="244"/>
      <c r="E61" s="244"/>
      <c r="F61" s="244"/>
      <c r="G61" s="310" t="s">
        <v>516</v>
      </c>
      <c r="H61" s="334"/>
      <c r="I61" s="335">
        <v>4939096</v>
      </c>
      <c r="J61" s="336">
        <v>98133</v>
      </c>
      <c r="K61" s="337">
        <v>20.9</v>
      </c>
      <c r="L61" s="338">
        <v>61361</v>
      </c>
      <c r="M61" s="339">
        <v>0.1</v>
      </c>
      <c r="N61" s="324">
        <v>20.8</v>
      </c>
    </row>
    <row r="62" spans="1:14">
      <c r="A62" s="248"/>
      <c r="B62" s="244"/>
      <c r="C62" s="244"/>
      <c r="D62" s="244"/>
      <c r="E62" s="244"/>
      <c r="F62" s="244"/>
      <c r="G62" s="325"/>
      <c r="H62" s="326" t="s">
        <v>511</v>
      </c>
      <c r="I62" s="327">
        <v>2506818</v>
      </c>
      <c r="J62" s="328">
        <v>49917</v>
      </c>
      <c r="K62" s="329">
        <v>33.6</v>
      </c>
      <c r="L62" s="330">
        <v>33034</v>
      </c>
      <c r="M62" s="331">
        <v>-0.9</v>
      </c>
      <c r="N62" s="332">
        <v>34.5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16.93</v>
      </c>
      <c r="G47" s="12">
        <v>20.45</v>
      </c>
      <c r="H47" s="12">
        <v>21.84</v>
      </c>
      <c r="I47" s="12">
        <v>23.19</v>
      </c>
      <c r="J47" s="13">
        <v>24.85</v>
      </c>
    </row>
    <row r="48" spans="2:10" ht="57.75" customHeight="1">
      <c r="B48" s="14"/>
      <c r="C48" s="1141" t="s">
        <v>4</v>
      </c>
      <c r="D48" s="1141"/>
      <c r="E48" s="1142"/>
      <c r="F48" s="15">
        <v>3.45</v>
      </c>
      <c r="G48" s="16">
        <v>3.08</v>
      </c>
      <c r="H48" s="16">
        <v>2.94</v>
      </c>
      <c r="I48" s="16">
        <v>2.33</v>
      </c>
      <c r="J48" s="17">
        <v>3.85</v>
      </c>
    </row>
    <row r="49" spans="2:10" ht="57.75" customHeight="1" thickBot="1">
      <c r="B49" s="18"/>
      <c r="C49" s="1143" t="s">
        <v>5</v>
      </c>
      <c r="D49" s="1143"/>
      <c r="E49" s="1144"/>
      <c r="F49" s="19">
        <v>5.3</v>
      </c>
      <c r="G49" s="20">
        <v>3.05</v>
      </c>
      <c r="H49" s="20">
        <v>1.5</v>
      </c>
      <c r="I49" s="20">
        <v>0.97</v>
      </c>
      <c r="J49" s="21">
        <v>2.67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4294967295"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4.26</v>
      </c>
      <c r="G34" s="33">
        <v>4.42</v>
      </c>
      <c r="H34" s="33">
        <v>4.62</v>
      </c>
      <c r="I34" s="33">
        <v>4.29</v>
      </c>
      <c r="J34" s="34">
        <v>3.92</v>
      </c>
      <c r="K34" s="22"/>
      <c r="L34" s="22"/>
      <c r="M34" s="22"/>
      <c r="N34" s="22"/>
      <c r="O34" s="22"/>
      <c r="P34" s="22"/>
    </row>
    <row r="35" spans="1:16" ht="39" customHeight="1">
      <c r="A35" s="22"/>
      <c r="B35" s="35"/>
      <c r="C35" s="1145" t="s">
        <v>524</v>
      </c>
      <c r="D35" s="1146"/>
      <c r="E35" s="1147"/>
      <c r="F35" s="36">
        <v>3.25</v>
      </c>
      <c r="G35" s="37">
        <v>3.01</v>
      </c>
      <c r="H35" s="37">
        <v>2.91</v>
      </c>
      <c r="I35" s="37">
        <v>2.31</v>
      </c>
      <c r="J35" s="38">
        <v>3.8</v>
      </c>
      <c r="K35" s="22"/>
      <c r="L35" s="22"/>
      <c r="M35" s="22"/>
      <c r="N35" s="22"/>
      <c r="O35" s="22"/>
      <c r="P35" s="22"/>
    </row>
    <row r="36" spans="1:16" ht="39" customHeight="1">
      <c r="A36" s="22"/>
      <c r="B36" s="35"/>
      <c r="C36" s="1145" t="s">
        <v>525</v>
      </c>
      <c r="D36" s="1146"/>
      <c r="E36" s="1147"/>
      <c r="F36" s="36">
        <v>2.31</v>
      </c>
      <c r="G36" s="37">
        <v>2.54</v>
      </c>
      <c r="H36" s="37">
        <v>1.44</v>
      </c>
      <c r="I36" s="37">
        <v>1.48</v>
      </c>
      <c r="J36" s="38">
        <v>1.98</v>
      </c>
      <c r="K36" s="22"/>
      <c r="L36" s="22"/>
      <c r="M36" s="22"/>
      <c r="N36" s="22"/>
      <c r="O36" s="22"/>
      <c r="P36" s="22"/>
    </row>
    <row r="37" spans="1:16" ht="39" customHeight="1">
      <c r="A37" s="22"/>
      <c r="B37" s="35"/>
      <c r="C37" s="1145" t="s">
        <v>526</v>
      </c>
      <c r="D37" s="1146"/>
      <c r="E37" s="1147"/>
      <c r="F37" s="36">
        <v>0.37</v>
      </c>
      <c r="G37" s="37">
        <v>0.46</v>
      </c>
      <c r="H37" s="37">
        <v>0.46</v>
      </c>
      <c r="I37" s="37">
        <v>0.33</v>
      </c>
      <c r="J37" s="38">
        <v>0.28000000000000003</v>
      </c>
      <c r="K37" s="22"/>
      <c r="L37" s="22"/>
      <c r="M37" s="22"/>
      <c r="N37" s="22"/>
      <c r="O37" s="22"/>
      <c r="P37" s="22"/>
    </row>
    <row r="38" spans="1:16" ht="39" customHeight="1">
      <c r="A38" s="22"/>
      <c r="B38" s="35"/>
      <c r="C38" s="1145" t="s">
        <v>527</v>
      </c>
      <c r="D38" s="1146"/>
      <c r="E38" s="1147"/>
      <c r="F38" s="36">
        <v>0.02</v>
      </c>
      <c r="G38" s="37">
        <v>0.02</v>
      </c>
      <c r="H38" s="37">
        <v>0.01</v>
      </c>
      <c r="I38" s="37">
        <v>0.01</v>
      </c>
      <c r="J38" s="38">
        <v>0.04</v>
      </c>
      <c r="K38" s="22"/>
      <c r="L38" s="22"/>
      <c r="M38" s="22"/>
      <c r="N38" s="22"/>
      <c r="O38" s="22"/>
      <c r="P38" s="22"/>
    </row>
    <row r="39" spans="1:16" ht="39" customHeight="1">
      <c r="A39" s="22"/>
      <c r="B39" s="35"/>
      <c r="C39" s="1145" t="s">
        <v>528</v>
      </c>
      <c r="D39" s="1146"/>
      <c r="E39" s="1147"/>
      <c r="F39" s="36">
        <v>0.22</v>
      </c>
      <c r="G39" s="37">
        <v>0.14000000000000001</v>
      </c>
      <c r="H39" s="37">
        <v>0.05</v>
      </c>
      <c r="I39" s="37">
        <v>0.02</v>
      </c>
      <c r="J39" s="38">
        <v>0.04</v>
      </c>
      <c r="K39" s="22"/>
      <c r="L39" s="22"/>
      <c r="M39" s="22"/>
      <c r="N39" s="22"/>
      <c r="O39" s="22"/>
      <c r="P39" s="22"/>
    </row>
    <row r="40" spans="1:16" ht="39" customHeight="1">
      <c r="A40" s="22"/>
      <c r="B40" s="35"/>
      <c r="C40" s="1145" t="s">
        <v>529</v>
      </c>
      <c r="D40" s="1146"/>
      <c r="E40" s="1147"/>
      <c r="F40" s="36">
        <v>0.06</v>
      </c>
      <c r="G40" s="37">
        <v>0.09</v>
      </c>
      <c r="H40" s="37">
        <v>0.02</v>
      </c>
      <c r="I40" s="37">
        <v>0</v>
      </c>
      <c r="J40" s="38">
        <v>0.02</v>
      </c>
      <c r="K40" s="22"/>
      <c r="L40" s="22"/>
      <c r="M40" s="22"/>
      <c r="N40" s="22"/>
      <c r="O40" s="22"/>
      <c r="P40" s="22"/>
    </row>
    <row r="41" spans="1:16" ht="39" customHeight="1">
      <c r="A41" s="22"/>
      <c r="B41" s="35"/>
      <c r="C41" s="1145" t="s">
        <v>530</v>
      </c>
      <c r="D41" s="1146"/>
      <c r="E41" s="1147"/>
      <c r="F41" s="36">
        <v>0</v>
      </c>
      <c r="G41" s="37">
        <v>0</v>
      </c>
      <c r="H41" s="37">
        <v>0.02</v>
      </c>
      <c r="I41" s="37">
        <v>0.01</v>
      </c>
      <c r="J41" s="38">
        <v>0</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0.17</v>
      </c>
      <c r="G43" s="42">
        <v>0.03</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3410</v>
      </c>
      <c r="L45" s="60">
        <v>3325</v>
      </c>
      <c r="M45" s="60">
        <v>3264</v>
      </c>
      <c r="N45" s="60">
        <v>3244</v>
      </c>
      <c r="O45" s="61">
        <v>3270</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977</v>
      </c>
      <c r="L48" s="64">
        <v>1060</v>
      </c>
      <c r="M48" s="64">
        <v>1061</v>
      </c>
      <c r="N48" s="64">
        <v>1102</v>
      </c>
      <c r="O48" s="65">
        <v>1095</v>
      </c>
      <c r="P48" s="48"/>
      <c r="Q48" s="48"/>
      <c r="R48" s="48"/>
      <c r="S48" s="48"/>
      <c r="T48" s="48"/>
      <c r="U48" s="48"/>
    </row>
    <row r="49" spans="1:21" ht="30.75" customHeight="1">
      <c r="A49" s="48"/>
      <c r="B49" s="1163"/>
      <c r="C49" s="1164"/>
      <c r="D49" s="62"/>
      <c r="E49" s="1155" t="s">
        <v>16</v>
      </c>
      <c r="F49" s="1155"/>
      <c r="G49" s="1155"/>
      <c r="H49" s="1155"/>
      <c r="I49" s="1155"/>
      <c r="J49" s="1156"/>
      <c r="K49" s="63">
        <v>529</v>
      </c>
      <c r="L49" s="64">
        <v>373</v>
      </c>
      <c r="M49" s="64">
        <v>265</v>
      </c>
      <c r="N49" s="64">
        <v>278</v>
      </c>
      <c r="O49" s="65">
        <v>277</v>
      </c>
      <c r="P49" s="48"/>
      <c r="Q49" s="48"/>
      <c r="R49" s="48"/>
      <c r="S49" s="48"/>
      <c r="T49" s="48"/>
      <c r="U49" s="48"/>
    </row>
    <row r="50" spans="1:21" ht="30.75" customHeight="1">
      <c r="A50" s="48"/>
      <c r="B50" s="1163"/>
      <c r="C50" s="1164"/>
      <c r="D50" s="62"/>
      <c r="E50" s="1155" t="s">
        <v>17</v>
      </c>
      <c r="F50" s="1155"/>
      <c r="G50" s="1155"/>
      <c r="H50" s="1155"/>
      <c r="I50" s="1155"/>
      <c r="J50" s="1156"/>
      <c r="K50" s="63">
        <v>172</v>
      </c>
      <c r="L50" s="64">
        <v>172</v>
      </c>
      <c r="M50" s="64">
        <v>168</v>
      </c>
      <c r="N50" s="64">
        <v>130</v>
      </c>
      <c r="O50" s="65">
        <v>86</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2821</v>
      </c>
      <c r="L52" s="64">
        <v>2884</v>
      </c>
      <c r="M52" s="64">
        <v>2894</v>
      </c>
      <c r="N52" s="64">
        <v>2981</v>
      </c>
      <c r="O52" s="65">
        <v>3101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2267</v>
      </c>
      <c r="L53" s="69">
        <v>2046</v>
      </c>
      <c r="M53" s="69">
        <v>1864</v>
      </c>
      <c r="N53" s="69">
        <v>1773</v>
      </c>
      <c r="O53" s="70">
        <v>1627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30066</v>
      </c>
      <c r="J41" s="83">
        <v>29628</v>
      </c>
      <c r="K41" s="83">
        <v>29394</v>
      </c>
      <c r="L41" s="83">
        <v>31596</v>
      </c>
      <c r="M41" s="84">
        <v>33218</v>
      </c>
    </row>
    <row r="42" spans="2:13" ht="27.75" customHeight="1">
      <c r="B42" s="1171"/>
      <c r="C42" s="1172"/>
      <c r="D42" s="85"/>
      <c r="E42" s="1177" t="s">
        <v>26</v>
      </c>
      <c r="F42" s="1177"/>
      <c r="G42" s="1177"/>
      <c r="H42" s="1178"/>
      <c r="I42" s="86">
        <v>1619</v>
      </c>
      <c r="J42" s="87">
        <v>1515</v>
      </c>
      <c r="K42" s="87">
        <v>773</v>
      </c>
      <c r="L42" s="87">
        <v>693</v>
      </c>
      <c r="M42" s="88">
        <v>562</v>
      </c>
    </row>
    <row r="43" spans="2:13" ht="27.75" customHeight="1">
      <c r="B43" s="1171"/>
      <c r="C43" s="1172"/>
      <c r="D43" s="85"/>
      <c r="E43" s="1177" t="s">
        <v>27</v>
      </c>
      <c r="F43" s="1177"/>
      <c r="G43" s="1177"/>
      <c r="H43" s="1178"/>
      <c r="I43" s="86">
        <v>16177</v>
      </c>
      <c r="J43" s="87">
        <v>16611</v>
      </c>
      <c r="K43" s="87">
        <v>15546</v>
      </c>
      <c r="L43" s="87">
        <v>15144</v>
      </c>
      <c r="M43" s="88">
        <v>14942</v>
      </c>
    </row>
    <row r="44" spans="2:13" ht="27.75" customHeight="1">
      <c r="B44" s="1171"/>
      <c r="C44" s="1172"/>
      <c r="D44" s="85"/>
      <c r="E44" s="1177" t="s">
        <v>28</v>
      </c>
      <c r="F44" s="1177"/>
      <c r="G44" s="1177"/>
      <c r="H44" s="1178"/>
      <c r="I44" s="86">
        <v>2637</v>
      </c>
      <c r="J44" s="87">
        <v>2323</v>
      </c>
      <c r="K44" s="87">
        <v>2117</v>
      </c>
      <c r="L44" s="87">
        <v>1957</v>
      </c>
      <c r="M44" s="88">
        <v>1795</v>
      </c>
    </row>
    <row r="45" spans="2:13" ht="27.75" customHeight="1">
      <c r="B45" s="1171"/>
      <c r="C45" s="1172"/>
      <c r="D45" s="85"/>
      <c r="E45" s="1177" t="s">
        <v>29</v>
      </c>
      <c r="F45" s="1177"/>
      <c r="G45" s="1177"/>
      <c r="H45" s="1178"/>
      <c r="I45" s="86">
        <v>4030</v>
      </c>
      <c r="J45" s="87">
        <v>3842</v>
      </c>
      <c r="K45" s="87">
        <v>3841</v>
      </c>
      <c r="L45" s="87">
        <v>3583</v>
      </c>
      <c r="M45" s="88">
        <v>3202</v>
      </c>
    </row>
    <row r="46" spans="2:13" ht="27.75" customHeight="1">
      <c r="B46" s="1171"/>
      <c r="C46" s="1172"/>
      <c r="D46" s="85"/>
      <c r="E46" s="1177" t="s">
        <v>30</v>
      </c>
      <c r="F46" s="1177"/>
      <c r="G46" s="1177"/>
      <c r="H46" s="1178"/>
      <c r="I46" s="86">
        <v>137</v>
      </c>
      <c r="J46" s="87">
        <v>75</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5113</v>
      </c>
      <c r="J49" s="87">
        <v>5762</v>
      </c>
      <c r="K49" s="87">
        <v>6205</v>
      </c>
      <c r="L49" s="87">
        <v>6409</v>
      </c>
      <c r="M49" s="88">
        <v>6476</v>
      </c>
    </row>
    <row r="50" spans="2:13" ht="27.75" customHeight="1">
      <c r="B50" s="1171"/>
      <c r="C50" s="1172"/>
      <c r="D50" s="85"/>
      <c r="E50" s="1177" t="s">
        <v>35</v>
      </c>
      <c r="F50" s="1177"/>
      <c r="G50" s="1177"/>
      <c r="H50" s="1178"/>
      <c r="I50" s="86">
        <v>977</v>
      </c>
      <c r="J50" s="87">
        <v>843</v>
      </c>
      <c r="K50" s="87">
        <v>705</v>
      </c>
      <c r="L50" s="87">
        <v>580</v>
      </c>
      <c r="M50" s="88">
        <v>745</v>
      </c>
    </row>
    <row r="51" spans="2:13" ht="27.75" customHeight="1">
      <c r="B51" s="1173"/>
      <c r="C51" s="1174"/>
      <c r="D51" s="85"/>
      <c r="E51" s="1177" t="s">
        <v>36</v>
      </c>
      <c r="F51" s="1177"/>
      <c r="G51" s="1177"/>
      <c r="H51" s="1178"/>
      <c r="I51" s="86">
        <v>30453</v>
      </c>
      <c r="J51" s="87">
        <v>30415</v>
      </c>
      <c r="K51" s="87">
        <v>30538</v>
      </c>
      <c r="L51" s="87">
        <v>32496</v>
      </c>
      <c r="M51" s="88">
        <v>32495</v>
      </c>
    </row>
    <row r="52" spans="2:13" ht="27.75" customHeight="1" thickBot="1">
      <c r="B52" s="1181" t="s">
        <v>37</v>
      </c>
      <c r="C52" s="1182"/>
      <c r="D52" s="90"/>
      <c r="E52" s="1183" t="s">
        <v>38</v>
      </c>
      <c r="F52" s="1183"/>
      <c r="G52" s="1183"/>
      <c r="H52" s="1184"/>
      <c r="I52" s="91">
        <v>18123</v>
      </c>
      <c r="J52" s="92">
        <v>16973</v>
      </c>
      <c r="K52" s="92">
        <v>14222</v>
      </c>
      <c r="L52" s="92">
        <v>13488</v>
      </c>
      <c r="M52" s="93">
        <v>14002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4294967295"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93980</v>
      </c>
      <c r="E3" s="116"/>
      <c r="F3" s="117">
        <v>66876</v>
      </c>
      <c r="G3" s="118"/>
      <c r="H3" s="119"/>
    </row>
    <row r="4" spans="1:8">
      <c r="A4" s="120"/>
      <c r="B4" s="121"/>
      <c r="C4" s="122"/>
      <c r="D4" s="123">
        <v>28891</v>
      </c>
      <c r="E4" s="124"/>
      <c r="F4" s="125">
        <v>36310</v>
      </c>
      <c r="G4" s="126"/>
      <c r="H4" s="127"/>
    </row>
    <row r="5" spans="1:8">
      <c r="A5" s="108" t="s">
        <v>512</v>
      </c>
      <c r="B5" s="113"/>
      <c r="C5" s="114"/>
      <c r="D5" s="115">
        <v>68893</v>
      </c>
      <c r="E5" s="116"/>
      <c r="F5" s="117">
        <v>51704</v>
      </c>
      <c r="G5" s="118"/>
      <c r="H5" s="119"/>
    </row>
    <row r="6" spans="1:8">
      <c r="A6" s="120"/>
      <c r="B6" s="121"/>
      <c r="C6" s="122"/>
      <c r="D6" s="123">
        <v>43695</v>
      </c>
      <c r="E6" s="124"/>
      <c r="F6" s="125">
        <v>26896</v>
      </c>
      <c r="G6" s="126"/>
      <c r="H6" s="127"/>
    </row>
    <row r="7" spans="1:8">
      <c r="A7" s="108" t="s">
        <v>513</v>
      </c>
      <c r="B7" s="113"/>
      <c r="C7" s="114"/>
      <c r="D7" s="115">
        <v>65370</v>
      </c>
      <c r="E7" s="116"/>
      <c r="F7" s="117">
        <v>52678</v>
      </c>
      <c r="G7" s="118"/>
      <c r="H7" s="119"/>
    </row>
    <row r="8" spans="1:8">
      <c r="A8" s="120"/>
      <c r="B8" s="121"/>
      <c r="C8" s="122"/>
      <c r="D8" s="123">
        <v>27927</v>
      </c>
      <c r="E8" s="124"/>
      <c r="F8" s="125">
        <v>30185</v>
      </c>
      <c r="G8" s="126"/>
      <c r="H8" s="127"/>
    </row>
    <row r="9" spans="1:8">
      <c r="A9" s="108" t="s">
        <v>514</v>
      </c>
      <c r="B9" s="113"/>
      <c r="C9" s="114"/>
      <c r="D9" s="115">
        <v>145955</v>
      </c>
      <c r="E9" s="116"/>
      <c r="F9" s="117">
        <v>69560</v>
      </c>
      <c r="G9" s="118"/>
      <c r="H9" s="119"/>
    </row>
    <row r="10" spans="1:8">
      <c r="A10" s="120"/>
      <c r="B10" s="121"/>
      <c r="C10" s="122"/>
      <c r="D10" s="123">
        <v>95799</v>
      </c>
      <c r="E10" s="124"/>
      <c r="F10" s="125">
        <v>35305</v>
      </c>
      <c r="G10" s="126"/>
      <c r="H10" s="127"/>
    </row>
    <row r="11" spans="1:8">
      <c r="A11" s="108" t="s">
        <v>515</v>
      </c>
      <c r="B11" s="113"/>
      <c r="C11" s="114"/>
      <c r="D11" s="115">
        <v>116466</v>
      </c>
      <c r="E11" s="116"/>
      <c r="F11" s="117">
        <v>65988</v>
      </c>
      <c r="G11" s="118"/>
      <c r="H11" s="119"/>
    </row>
    <row r="12" spans="1:8">
      <c r="A12" s="120"/>
      <c r="B12" s="121"/>
      <c r="C12" s="128"/>
      <c r="D12" s="123">
        <v>53275</v>
      </c>
      <c r="E12" s="124"/>
      <c r="F12" s="125">
        <v>36473</v>
      </c>
      <c r="G12" s="126"/>
      <c r="H12" s="127"/>
    </row>
    <row r="13" spans="1:8">
      <c r="A13" s="108"/>
      <c r="B13" s="113"/>
      <c r="C13" s="129"/>
      <c r="D13" s="130">
        <v>98133</v>
      </c>
      <c r="E13" s="131"/>
      <c r="F13" s="132">
        <v>61361</v>
      </c>
      <c r="G13" s="133"/>
      <c r="H13" s="119"/>
    </row>
    <row r="14" spans="1:8">
      <c r="A14" s="120"/>
      <c r="B14" s="121"/>
      <c r="C14" s="122"/>
      <c r="D14" s="123">
        <v>49917</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3.45</v>
      </c>
      <c r="C19" s="134">
        <f>ROUND(VALUE(SUBSTITUTE(実質収支比率等に係る経年分析!G$48,"▲","-")),2)</f>
        <v>3.08</v>
      </c>
      <c r="D19" s="134">
        <f>ROUND(VALUE(SUBSTITUTE(実質収支比率等に係る経年分析!H$48,"▲","-")),2)</f>
        <v>2.94</v>
      </c>
      <c r="E19" s="134">
        <f>ROUND(VALUE(SUBSTITUTE(実質収支比率等に係る経年分析!I$48,"▲","-")),2)</f>
        <v>2.33</v>
      </c>
      <c r="F19" s="134">
        <f>ROUND(VALUE(SUBSTITUTE(実質収支比率等に係る経年分析!J$48,"▲","-")),2)</f>
        <v>3.85</v>
      </c>
    </row>
    <row r="20" spans="1:11">
      <c r="A20" s="134" t="s">
        <v>43</v>
      </c>
      <c r="B20" s="134">
        <f>ROUND(VALUE(SUBSTITUTE(実質収支比率等に係る経年分析!F$47,"▲","-")),2)</f>
        <v>16.93</v>
      </c>
      <c r="C20" s="134">
        <f>ROUND(VALUE(SUBSTITUTE(実質収支比率等に係る経年分析!G$47,"▲","-")),2)</f>
        <v>20.45</v>
      </c>
      <c r="D20" s="134">
        <f>ROUND(VALUE(SUBSTITUTE(実質収支比率等に係る経年分析!H$47,"▲","-")),2)</f>
        <v>21.84</v>
      </c>
      <c r="E20" s="134">
        <f>ROUND(VALUE(SUBSTITUTE(実質収支比率等に係る経年分析!I$47,"▲","-")),2)</f>
        <v>23.19</v>
      </c>
      <c r="F20" s="134">
        <f>ROUND(VALUE(SUBSTITUTE(実質収支比率等に係る経年分析!J$47,"▲","-")),2)</f>
        <v>24.85</v>
      </c>
    </row>
    <row r="21" spans="1:11">
      <c r="A21" s="134" t="s">
        <v>44</v>
      </c>
      <c r="B21" s="134">
        <f>IF(ISNUMBER(VALUE(SUBSTITUTE(実質収支比率等に係る経年分析!F$49,"▲","-"))),ROUND(VALUE(SUBSTITUTE(実質収支比率等に係る経年分析!F$49,"▲","-")),2),NA())</f>
        <v>5.3</v>
      </c>
      <c r="C21" s="134">
        <f>IF(ISNUMBER(VALUE(SUBSTITUTE(実質収支比率等に係る経年分析!G$49,"▲","-"))),ROUND(VALUE(SUBSTITUTE(実質収支比率等に係る経年分析!G$49,"▲","-")),2),NA())</f>
        <v>3.05</v>
      </c>
      <c r="D21" s="134">
        <f>IF(ISNUMBER(VALUE(SUBSTITUTE(実質収支比率等に係る経年分析!H$49,"▲","-"))),ROUND(VALUE(SUBSTITUTE(実質収支比率等に係る経年分析!H$49,"▲","-")),2),NA())</f>
        <v>1.5</v>
      </c>
      <c r="E21" s="134">
        <f>IF(ISNUMBER(VALUE(SUBSTITUTE(実質収支比率等に係る経年分析!I$49,"▲","-"))),ROUND(VALUE(SUBSTITUTE(実質収支比率等に係る経年分析!I$49,"▲","-")),2),NA())</f>
        <v>0.97</v>
      </c>
      <c r="F21" s="134">
        <f>IF(ISNUMBER(VALUE(SUBSTITUTE(実質収支比率等に係る経年分析!J$49,"▲","-"))),ROUND(VALUE(SUBSTITUTE(実質収支比率等に係る経年分析!J$49,"▲","-")),2),NA())</f>
        <v>2.67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養護老人ホーム愛宕荘特別会計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2821</v>
      </c>
      <c r="E42" s="136"/>
      <c r="F42" s="136"/>
      <c r="G42" s="136">
        <f>'実質公債費比率（分子）の構造'!L$52</f>
        <v>2884</v>
      </c>
      <c r="H42" s="136"/>
      <c r="I42" s="136"/>
      <c r="J42" s="136">
        <f>'実質公債費比率（分子）の構造'!M$52</f>
        <v>2894</v>
      </c>
      <c r="K42" s="136"/>
      <c r="L42" s="136"/>
      <c r="M42" s="136">
        <f>'実質公債費比率（分子）の構造'!N$52</f>
        <v>2981</v>
      </c>
      <c r="N42" s="136"/>
      <c r="O42" s="136"/>
      <c r="P42" s="136">
        <f>'実質公債費比率（分子）の構造'!O$52</f>
        <v>3101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172</v>
      </c>
      <c r="C44" s="136"/>
      <c r="D44" s="136"/>
      <c r="E44" s="136">
        <f>'実質公債費比率（分子）の構造'!L$50</f>
        <v>172</v>
      </c>
      <c r="F44" s="136"/>
      <c r="G44" s="136"/>
      <c r="H44" s="136">
        <f>'実質公債費比率（分子）の構造'!M$50</f>
        <v>168</v>
      </c>
      <c r="I44" s="136"/>
      <c r="J44" s="136"/>
      <c r="K44" s="136">
        <f>'実質公債費比率（分子）の構造'!N$50</f>
        <v>130</v>
      </c>
      <c r="L44" s="136"/>
      <c r="M44" s="136"/>
      <c r="N44" s="136">
        <f>'実質公債費比率（分子）の構造'!O$50</f>
        <v>86</v>
      </c>
      <c r="O44" s="136"/>
      <c r="P44" s="136"/>
    </row>
    <row r="45" spans="1:16">
      <c r="A45" s="136" t="s">
        <v>54</v>
      </c>
      <c r="B45" s="136">
        <f>'実質公債費比率（分子）の構造'!K$49</f>
        <v>529</v>
      </c>
      <c r="C45" s="136"/>
      <c r="D45" s="136"/>
      <c r="E45" s="136">
        <f>'実質公債費比率（分子）の構造'!L$49</f>
        <v>373</v>
      </c>
      <c r="F45" s="136"/>
      <c r="G45" s="136"/>
      <c r="H45" s="136">
        <f>'実質公債費比率（分子）の構造'!M$49</f>
        <v>265</v>
      </c>
      <c r="I45" s="136"/>
      <c r="J45" s="136"/>
      <c r="K45" s="136">
        <f>'実質公債費比率（分子）の構造'!N$49</f>
        <v>278</v>
      </c>
      <c r="L45" s="136"/>
      <c r="M45" s="136"/>
      <c r="N45" s="136">
        <f>'実質公債費比率（分子）の構造'!O$49</f>
        <v>277</v>
      </c>
      <c r="O45" s="136"/>
      <c r="P45" s="136"/>
    </row>
    <row r="46" spans="1:16">
      <c r="A46" s="136" t="s">
        <v>55</v>
      </c>
      <c r="B46" s="136">
        <f>'実質公債費比率（分子）の構造'!K$48</f>
        <v>977</v>
      </c>
      <c r="C46" s="136"/>
      <c r="D46" s="136"/>
      <c r="E46" s="136">
        <f>'実質公債費比率（分子）の構造'!L$48</f>
        <v>1060</v>
      </c>
      <c r="F46" s="136"/>
      <c r="G46" s="136"/>
      <c r="H46" s="136">
        <f>'実質公債費比率（分子）の構造'!M$48</f>
        <v>1061</v>
      </c>
      <c r="I46" s="136"/>
      <c r="J46" s="136"/>
      <c r="K46" s="136">
        <f>'実質公債費比率（分子）の構造'!N$48</f>
        <v>1102</v>
      </c>
      <c r="L46" s="136"/>
      <c r="M46" s="136"/>
      <c r="N46" s="136">
        <f>'実質公債費比率（分子）の構造'!O$48</f>
        <v>1095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3410</v>
      </c>
      <c r="C49" s="136"/>
      <c r="D49" s="136"/>
      <c r="E49" s="136">
        <f>'実質公債費比率（分子）の構造'!L$45</f>
        <v>3325</v>
      </c>
      <c r="F49" s="136"/>
      <c r="G49" s="136"/>
      <c r="H49" s="136">
        <f>'実質公債費比率（分子）の構造'!M$45</f>
        <v>3264</v>
      </c>
      <c r="I49" s="136"/>
      <c r="J49" s="136"/>
      <c r="K49" s="136">
        <f>'実質公債費比率（分子）の構造'!N$45</f>
        <v>3244</v>
      </c>
      <c r="L49" s="136"/>
      <c r="M49" s="136"/>
      <c r="N49" s="136">
        <f>'実質公債費比率（分子）の構造'!O$45</f>
        <v>3270</v>
      </c>
      <c r="O49" s="136"/>
      <c r="P49" s="136"/>
    </row>
    <row r="50" spans="1:16">
      <c r="A50" s="136" t="s">
        <v>59</v>
      </c>
      <c r="B50" s="136" t="e">
        <f>NA()</f>
        <v>#N/A</v>
      </c>
      <c r="C50" s="136">
        <f>IF(ISNUMBER('実質公債費比率（分子）の構造'!K$53),'実質公債費比率（分子）の構造'!K$53,NA())</f>
        <v>2267</v>
      </c>
      <c r="D50" s="136" t="e">
        <f>NA()</f>
        <v>#N/A</v>
      </c>
      <c r="E50" s="136" t="e">
        <f>NA()</f>
        <v>#N/A</v>
      </c>
      <c r="F50" s="136">
        <f>IF(ISNUMBER('実質公債費比率（分子）の構造'!L$53),'実質公債費比率（分子）の構造'!L$53,NA())</f>
        <v>2046</v>
      </c>
      <c r="G50" s="136" t="e">
        <f>NA()</f>
        <v>#N/A</v>
      </c>
      <c r="H50" s="136" t="e">
        <f>NA()</f>
        <v>#N/A</v>
      </c>
      <c r="I50" s="136">
        <f>IF(ISNUMBER('実質公債費比率（分子）の構造'!M$53),'実質公債費比率（分子）の構造'!M$53,NA())</f>
        <v>1864</v>
      </c>
      <c r="J50" s="136" t="e">
        <f>NA()</f>
        <v>#N/A</v>
      </c>
      <c r="K50" s="136" t="e">
        <f>NA()</f>
        <v>#N/A</v>
      </c>
      <c r="L50" s="136">
        <f>IF(ISNUMBER('実質公債費比率（分子）の構造'!N$53),'実質公債費比率（分子）の構造'!N$53,NA())</f>
        <v>1773</v>
      </c>
      <c r="M50" s="136" t="e">
        <f>NA()</f>
        <v>#N/A</v>
      </c>
      <c r="N50" s="136" t="e">
        <f>NA()</f>
        <v>#N/A</v>
      </c>
      <c r="O50" s="136">
        <f>IF(ISNUMBER('実質公債費比率（分子）の構造'!O$53),'実質公債費比率（分子）の構造'!O$53,NA())</f>
        <v>1627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30453</v>
      </c>
      <c r="E56" s="135"/>
      <c r="F56" s="135"/>
      <c r="G56" s="135">
        <f>'将来負担比率（分子）の構造'!J$51</f>
        <v>30415</v>
      </c>
      <c r="H56" s="135"/>
      <c r="I56" s="135"/>
      <c r="J56" s="135">
        <f>'将来負担比率（分子）の構造'!K$51</f>
        <v>30538</v>
      </c>
      <c r="K56" s="135"/>
      <c r="L56" s="135"/>
      <c r="M56" s="135">
        <f>'将来負担比率（分子）の構造'!L$51</f>
        <v>32496</v>
      </c>
      <c r="N56" s="135"/>
      <c r="O56" s="135"/>
      <c r="P56" s="135">
        <f>'将来負担比率（分子）の構造'!M$51</f>
        <v>32495</v>
      </c>
    </row>
    <row r="57" spans="1:16">
      <c r="A57" s="135" t="s">
        <v>35</v>
      </c>
      <c r="B57" s="135"/>
      <c r="C57" s="135"/>
      <c r="D57" s="135">
        <f>'将来負担比率（分子）の構造'!I$50</f>
        <v>977</v>
      </c>
      <c r="E57" s="135"/>
      <c r="F57" s="135"/>
      <c r="G57" s="135">
        <f>'将来負担比率（分子）の構造'!J$50</f>
        <v>843</v>
      </c>
      <c r="H57" s="135"/>
      <c r="I57" s="135"/>
      <c r="J57" s="135">
        <f>'将来負担比率（分子）の構造'!K$50</f>
        <v>705</v>
      </c>
      <c r="K57" s="135"/>
      <c r="L57" s="135"/>
      <c r="M57" s="135">
        <f>'将来負担比率（分子）の構造'!L$50</f>
        <v>580</v>
      </c>
      <c r="N57" s="135"/>
      <c r="O57" s="135"/>
      <c r="P57" s="135">
        <f>'将来負担比率（分子）の構造'!M$50</f>
        <v>745</v>
      </c>
    </row>
    <row r="58" spans="1:16">
      <c r="A58" s="135" t="s">
        <v>34</v>
      </c>
      <c r="B58" s="135"/>
      <c r="C58" s="135"/>
      <c r="D58" s="135">
        <f>'将来負担比率（分子）の構造'!I$49</f>
        <v>5113</v>
      </c>
      <c r="E58" s="135"/>
      <c r="F58" s="135"/>
      <c r="G58" s="135">
        <f>'将来負担比率（分子）の構造'!J$49</f>
        <v>5762</v>
      </c>
      <c r="H58" s="135"/>
      <c r="I58" s="135"/>
      <c r="J58" s="135">
        <f>'将来負担比率（分子）の構造'!K$49</f>
        <v>6205</v>
      </c>
      <c r="K58" s="135"/>
      <c r="L58" s="135"/>
      <c r="M58" s="135">
        <f>'将来負担比率（分子）の構造'!L$49</f>
        <v>6409</v>
      </c>
      <c r="N58" s="135"/>
      <c r="O58" s="135"/>
      <c r="P58" s="135">
        <f>'将来負担比率（分子）の構造'!M$49</f>
        <v>6476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137</v>
      </c>
      <c r="C61" s="135"/>
      <c r="D61" s="135"/>
      <c r="E61" s="135">
        <f>'将来負担比率（分子）の構造'!J$46</f>
        <v>75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4030</v>
      </c>
      <c r="C62" s="135"/>
      <c r="D62" s="135"/>
      <c r="E62" s="135">
        <f>'将来負担比率（分子）の構造'!J$45</f>
        <v>3842</v>
      </c>
      <c r="F62" s="135"/>
      <c r="G62" s="135"/>
      <c r="H62" s="135">
        <f>'将来負担比率（分子）の構造'!K$45</f>
        <v>3841</v>
      </c>
      <c r="I62" s="135"/>
      <c r="J62" s="135"/>
      <c r="K62" s="135">
        <f>'将来負担比率（分子）の構造'!L$45</f>
        <v>3583</v>
      </c>
      <c r="L62" s="135"/>
      <c r="M62" s="135"/>
      <c r="N62" s="135">
        <f>'将来負担比率（分子）の構造'!M$45</f>
        <v>3202</v>
      </c>
      <c r="O62" s="135"/>
      <c r="P62" s="135"/>
    </row>
    <row r="63" spans="1:16">
      <c r="A63" s="135" t="s">
        <v>28</v>
      </c>
      <c r="B63" s="135">
        <f>'将来負担比率（分子）の構造'!I$44</f>
        <v>2637</v>
      </c>
      <c r="C63" s="135"/>
      <c r="D63" s="135"/>
      <c r="E63" s="135">
        <f>'将来負担比率（分子）の構造'!J$44</f>
        <v>2323</v>
      </c>
      <c r="F63" s="135"/>
      <c r="G63" s="135"/>
      <c r="H63" s="135">
        <f>'将来負担比率（分子）の構造'!K$44</f>
        <v>2117</v>
      </c>
      <c r="I63" s="135"/>
      <c r="J63" s="135"/>
      <c r="K63" s="135">
        <f>'将来負担比率（分子）の構造'!L$44</f>
        <v>1957</v>
      </c>
      <c r="L63" s="135"/>
      <c r="M63" s="135"/>
      <c r="N63" s="135">
        <f>'将来負担比率（分子）の構造'!M$44</f>
        <v>1795</v>
      </c>
      <c r="O63" s="135"/>
      <c r="P63" s="135"/>
    </row>
    <row r="64" spans="1:16">
      <c r="A64" s="135" t="s">
        <v>27</v>
      </c>
      <c r="B64" s="135">
        <f>'将来負担比率（分子）の構造'!I$43</f>
        <v>16177</v>
      </c>
      <c r="C64" s="135"/>
      <c r="D64" s="135"/>
      <c r="E64" s="135">
        <f>'将来負担比率（分子）の構造'!J$43</f>
        <v>16611</v>
      </c>
      <c r="F64" s="135"/>
      <c r="G64" s="135"/>
      <c r="H64" s="135">
        <f>'将来負担比率（分子）の構造'!K$43</f>
        <v>15546</v>
      </c>
      <c r="I64" s="135"/>
      <c r="J64" s="135"/>
      <c r="K64" s="135">
        <f>'将来負担比率（分子）の構造'!L$43</f>
        <v>15144</v>
      </c>
      <c r="L64" s="135"/>
      <c r="M64" s="135"/>
      <c r="N64" s="135">
        <f>'将来負担比率（分子）の構造'!M$43</f>
        <v>14942</v>
      </c>
      <c r="O64" s="135"/>
      <c r="P64" s="135"/>
    </row>
    <row r="65" spans="1:16">
      <c r="A65" s="135" t="s">
        <v>26</v>
      </c>
      <c r="B65" s="135">
        <f>'将来負担比率（分子）の構造'!I$42</f>
        <v>1619</v>
      </c>
      <c r="C65" s="135"/>
      <c r="D65" s="135"/>
      <c r="E65" s="135">
        <f>'将来負担比率（分子）の構造'!J$42</f>
        <v>1515</v>
      </c>
      <c r="F65" s="135"/>
      <c r="G65" s="135"/>
      <c r="H65" s="135">
        <f>'将来負担比率（分子）の構造'!K$42</f>
        <v>773</v>
      </c>
      <c r="I65" s="135"/>
      <c r="J65" s="135"/>
      <c r="K65" s="135">
        <f>'将来負担比率（分子）の構造'!L$42</f>
        <v>693</v>
      </c>
      <c r="L65" s="135"/>
      <c r="M65" s="135"/>
      <c r="N65" s="135">
        <f>'将来負担比率（分子）の構造'!M$42</f>
        <v>562</v>
      </c>
      <c r="O65" s="135"/>
      <c r="P65" s="135"/>
    </row>
    <row r="66" spans="1:16">
      <c r="A66" s="135" t="s">
        <v>25</v>
      </c>
      <c r="B66" s="135">
        <f>'将来負担比率（分子）の構造'!I$41</f>
        <v>30066</v>
      </c>
      <c r="C66" s="135"/>
      <c r="D66" s="135"/>
      <c r="E66" s="135">
        <f>'将来負担比率（分子）の構造'!J$41</f>
        <v>29628</v>
      </c>
      <c r="F66" s="135"/>
      <c r="G66" s="135"/>
      <c r="H66" s="135">
        <f>'将来負担比率（分子）の構造'!K$41</f>
        <v>29394</v>
      </c>
      <c r="I66" s="135"/>
      <c r="J66" s="135"/>
      <c r="K66" s="135">
        <f>'将来負担比率（分子）の構造'!L$41</f>
        <v>31596</v>
      </c>
      <c r="L66" s="135"/>
      <c r="M66" s="135"/>
      <c r="N66" s="135">
        <f>'将来負担比率（分子）の構造'!M$41</f>
        <v>33218</v>
      </c>
      <c r="O66" s="135"/>
      <c r="P66" s="135"/>
    </row>
    <row r="67" spans="1:16">
      <c r="A67" s="135" t="s">
        <v>63</v>
      </c>
      <c r="B67" s="135" t="e">
        <f>NA()</f>
        <v>#N/A</v>
      </c>
      <c r="C67" s="135">
        <f>IF(ISNUMBER('将来負担比率（分子）の構造'!I$52), IF('将来負担比率（分子）の構造'!I$52 &lt; 0, 0, '将来負担比率（分子）の構造'!I$52), NA())</f>
        <v>18123</v>
      </c>
      <c r="D67" s="135" t="e">
        <f>NA()</f>
        <v>#N/A</v>
      </c>
      <c r="E67" s="135" t="e">
        <f>NA()</f>
        <v>#N/A</v>
      </c>
      <c r="F67" s="135">
        <f>IF(ISNUMBER('将来負担比率（分子）の構造'!J$52), IF('将来負担比率（分子）の構造'!J$52 &lt; 0, 0, '将来負担比率（分子）の構造'!J$52), NA())</f>
        <v>16973</v>
      </c>
      <c r="G67" s="135" t="e">
        <f>NA()</f>
        <v>#N/A</v>
      </c>
      <c r="H67" s="135" t="e">
        <f>NA()</f>
        <v>#N/A</v>
      </c>
      <c r="I67" s="135">
        <f>IF(ISNUMBER('将来負担比率（分子）の構造'!K$52), IF('将来負担比率（分子）の構造'!K$52 &lt; 0, 0, '将来負担比率（分子）の構造'!K$52), NA())</f>
        <v>14222</v>
      </c>
      <c r="J67" s="135" t="e">
        <f>NA()</f>
        <v>#N/A</v>
      </c>
      <c r="K67" s="135" t="e">
        <f>NA()</f>
        <v>#N/A</v>
      </c>
      <c r="L67" s="135">
        <f>IF(ISNUMBER('将来負担比率（分子）の構造'!L$52), IF('将来負担比率（分子）の構造'!L$52 &lt; 0, 0, '将来負担比率（分子）の構造'!L$52), NA())</f>
        <v>13488</v>
      </c>
      <c r="M67" s="135" t="e">
        <f>NA()</f>
        <v>#N/A</v>
      </c>
      <c r="N67" s="135" t="e">
        <f>NA()</f>
        <v>#N/A</v>
      </c>
      <c r="O67" s="135">
        <f>IF(ISNUMBER('将来負担比率（分子）の構造'!M$52), IF('将来負担比率（分子）の構造'!M$52 &lt; 0, 0, '将来負担比率（分子）の構造'!M$52), NA())</f>
        <v>14002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2016-04-18T05:14:16Z</cp:lastPrinted>
  <dcterms:created xsi:type="dcterms:W3CDTF">2016-02-15T00:39:54Z</dcterms:created>
  <dcterms:modified xsi:type="dcterms:W3CDTF">2016-04-26T08:37:48Z</dcterms:modified>
  <cp:category/>
</cp:coreProperties>
</file>