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6120" yWindow="705" windowWidth="1443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BW39" i="9"/>
  <c r="BE39" i="9"/>
  <c r="AM39" i="9"/>
  <c r="C39" i="9"/>
  <c r="BE38" i="9"/>
  <c r="AM38" i="9"/>
  <c r="C38" i="9"/>
  <c r="BE37" i="9"/>
  <c r="AM37" i="9"/>
  <c r="C37" i="9"/>
  <c r="BW34" i="9"/>
  <c r="BW35" i="9" s="1"/>
  <c r="BW36" i="9" s="1"/>
  <c r="BW37" i="9" s="1"/>
  <c r="BW38" i="9" s="1"/>
  <c r="C34" i="9"/>
  <c r="CO34" i="9" l="1"/>
  <c r="CO35" i="9" s="1"/>
  <c r="CO36" i="9" s="1"/>
  <c r="CO37" i="9" s="1"/>
  <c r="CO38" i="9" s="1"/>
  <c r="CO39" i="9" s="1"/>
  <c r="U34" i="9"/>
  <c r="U35" i="9" s="1"/>
  <c r="U36" i="9" s="1"/>
  <c r="U37" i="9" s="1"/>
  <c r="U38" i="9" s="1"/>
  <c r="U39" i="9" s="1"/>
  <c r="U40"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alcChain>
</file>

<file path=xl/sharedStrings.xml><?xml version="1.0" encoding="utf-8"?>
<sst xmlns="http://schemas.openxmlformats.org/spreadsheetml/2006/main" count="1026" uniqueCount="562">
  <si>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</si>
  <si>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</si>
  <si>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</si>
  <si>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</si>
  <si>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</si>
  <si>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</si>
  <si>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</si>
  <si>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</si>
  <si>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</si>
  <si>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</si>
  <si>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</si>
  <si>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</si>
  <si>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</si>
  <si>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</si>
  <si>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</si>
  <si>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</si>
  <si>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</si>
  <si>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</si>
  <si>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</si>
  <si>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</si>
  <si>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</si>
  <si>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</si>
  <si>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</si>
  <si>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</si>
  <si>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</si>
  <si>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</si>
  <si>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</si>
  <si>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</si>
  <si>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</si>
  <si>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</si>
  <si>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</si>
  <si>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</si>
  <si>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</si>
  <si>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</si>
  <si>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</si>
  <si>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</si>
  <si>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</si>
  <si>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</si>
  <si>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</si>
  <si>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</si>
  <si>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</si>
  <si>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</si>
  <si>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</si>
  <si>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</si>
  <si>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</si>
  <si>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</si>
  <si>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</si>
  <si>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</si>
  <si>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</si>
  <si>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</si>
  <si>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</si>
  <si>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</si>
  <si>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</si>
  <si>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</si>
  <si>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</si>
  <si>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</si>
  <si>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</si>
  <si>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</si>
  <si>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</si>
  <si>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</si>
  <si>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</si>
  <si>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</si>
  <si>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</si>
  <si>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</si>
  <si>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</si>
  <si>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</si>
  <si>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</si>
  <si>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</si>
  <si>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</si>
  <si>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</si>
  <si>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</si>
  <si>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</si>
  <si>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</si>
  <si>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</si>
  <si>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</si>
  <si>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</si>
  <si>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</si>
  <si>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</si>
  <si>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</si>
  <si>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</si>
  <si>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</si>
  <si>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</si>
  <si>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</si>
  <si>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</si>
  <si>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</si>
  <si>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</si>
  <si>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</si>
  <si>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</si>
  <si>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</si>
  <si>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</si>
  <si>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</si>
  <si>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</si>
  <si>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</si>
  <si>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</si>
  <si>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</si>
  <si>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</si>
  <si>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</si>
  <si>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</si>
  <si>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</si>
  <si>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</si>
  <si>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</si>
  <si>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</si>
  <si>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</si>
  <si>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</si>
  <si>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</si>
  <si>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</si>
  <si>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</si>
  <si>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</si>
  <si>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</si>
  <si>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</si>
  <si>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</si>
  <si>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</si>
  <si>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</si>
  <si>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</si>
  <si>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</si>
  <si>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</si>
  <si>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</si>
  <si>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</si>
  <si>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</si>
  <si>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</si>
  <si>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</si>
  <si>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</si>
  <si>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</si>
  <si>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</si>
  <si>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</si>
  <si>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</si>
  <si>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</si>
  <si>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</si>
  <si>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</si>
  <si>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</si>
  <si>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</si>
  <si>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</si>
  <si>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</si>
  <si>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</si>
  <si>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</si>
  <si>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</si>
  <si>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</si>
  <si>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</si>
  <si>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</si>
  <si>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</si>
  <si>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</si>
  <si>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</si>
  <si>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</si>
  <si>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</si>
  <si>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</si>
  <si>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</si>
  <si>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</si>
  <si>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</si>
  <si>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</si>
  <si>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</si>
  <si>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</si>
  <si>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</si>
  <si>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</si>
  <si>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</si>
  <si>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</si>
  <si>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</si>
  <si>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</si>
  <si>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</si>
  <si>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</si>
  <si>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</si>
  <si>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</si>
  <si>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</si>
  <si>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</si>
  <si>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</si>
  <si>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</si>
  <si>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</si>
  <si>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</si>
  <si>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</si>
  <si>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</si>
  <si>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</si>
  <si>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</si>
  <si>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</si>
  <si>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</si>
  <si>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</si>
  <si>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</si>
  <si>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</si>
  <si>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</si>
  <si>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</si>
  <si>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</si>
  <si>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</si>
  <si>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</si>
  <si>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</si>
  <si>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</si>
  <si>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</si>
  <si>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</si>
  <si>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</si>
  <si>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</si>
  <si>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</si>
  <si>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</si>
  <si>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</si>
  <si>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</si>
  <si>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</si>
  <si>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</si>
  <si>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</si>
  <si>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</si>
  <si>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秋田県横手市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</si>
  <si>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</si>
  <si>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</si>
  <si>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</si>
  <si>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</si>
  <si>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</si>
  <si>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</si>
  <si>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</si>
  <si>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</si>
  <si>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</si>
  <si>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</si>
  <si>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</si>
  <si>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</si>
  <si>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</si>
  <si>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</si>
  <si>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</si>
  <si>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</si>
  <si>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</si>
  <si>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</si>
  <si>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</si>
  <si>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</si>
  <si>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</si>
  <si>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</si>
  <si>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</si>
  <si>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</si>
  <si>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</si>
  <si>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</si>
  <si>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</si>
  <si>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</si>
  <si>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</si>
  <si>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</si>
  <si>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</si>
  <si>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</si>
  <si>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</si>
  <si>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</si>
  <si>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</si>
  <si>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</si>
  <si>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</si>
  <si>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</si>
  <si>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</si>
  <si>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</si>
  <si>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</si>
  <si>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</si>
  <si>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</si>
  <si>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</si>
  <si>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</si>
  <si>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</si>
  <si>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</si>
  <si>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</si>
  <si>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</si>
  <si>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</si>
  <si>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</si>
  <si>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</si>
  <si>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</si>
  <si>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</si>
  <si>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</si>
  <si>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</si>
  <si>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</si>
  <si>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</si>
  <si>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</si>
  <si>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</si>
  <si>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</si>
  <si>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</si>
  <si>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</si>
  <si>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</si>
  <si>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</si>
  <si>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</si>
  <si>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</si>
  <si>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</si>
  <si>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</si>
  <si>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</si>
  <si>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</si>
  <si>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</si>
  <si>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</si>
  <si>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</si>
  <si>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</si>
  <si>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</si>
  <si>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</si>
  <si>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</si>
  <si>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</si>
  <si>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</si>
  <si>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</si>
  <si>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</si>
  <si>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</si>
  <si>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</si>
  <si>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</si>
  <si>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</si>
  <si>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</si>
  <si>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</si>
  <si>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</si>
  <si>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</si>
  <si>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</si>
  <si>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</si>
  <si>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</si>
  <si>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</si>
  <si>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</si>
  <si>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</si>
  <si>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</si>
  <si>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</si>
  <si>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</si>
  <si>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</si>
  <si>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</si>
  <si>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</si>
  <si>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</si>
  <si>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</si>
  <si>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</si>
  <si>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</si>
  <si>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</si>
  <si>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</si>
  <si>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</si>
  <si>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</si>
  <si>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</si>
  <si>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</si>
  <si>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</si>
  <si>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</si>
  <si>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</si>
  <si>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</si>
  <si>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</si>
  <si>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</si>
  <si>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</si>
  <si>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</si>
  <si>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</si>
  <si>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</si>
  <si>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</si>
  <si>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</si>
  <si>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</si>
  <si>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</si>
  <si>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</si>
  <si>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</si>
  <si>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</si>
  <si>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</si>
  <si>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</si>
  <si>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</si>
  <si>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</si>
  <si>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</si>
  <si>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</si>
  <si>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</si>
  <si>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</si>
  <si>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</si>
  <si>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</si>
  <si>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</si>
  <si>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</si>
  <si>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</si>
  <si>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</si>
  <si>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</si>
  <si>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</si>
  <si>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</si>
  <si>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</si>
  <si>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</si>
  <si>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</si>
  <si>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秋田県横手市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</si>
  <si>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</si>
  <si>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</si>
  <si>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</si>
  <si>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</si>
  <si>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</si>
  <si>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</si>
  <si>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</si>
  <si>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</si>
  <si>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</si>
  <si>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</si>
  <si>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</si>
  <si>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</si>
  <si>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</si>
  <si>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</si>
  <si>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</si>
  <si>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</si>
  <si>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</si>
  <si>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</si>
  <si>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</si>
  <si>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</si>
  <si>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障害者支援施設特別会計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</si>
  <si>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</si>
  <si>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</si>
  <si>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</si>
  <si>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</si>
  <si>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</si>
  <si>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</si>
  <si>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</si>
  <si>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</si>
  <si>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</si>
  <si>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</si>
  <si>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</si>
  <si>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</si>
  <si>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</si>
  <si>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</si>
  <si>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</si>
  <si>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</si>
  <si>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</si>
  <si>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</si>
  <si>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特別養護老人ホーム特別会計</t>
    <phoneticPr fontId="5"/>
  </si>
  <si>
    <t>介護老人保健施設特別会計</t>
    <phoneticPr fontId="5"/>
  </si>
  <si>
    <t>指定通所介護事業特別会計</t>
    <phoneticPr fontId="5"/>
  </si>
  <si>
    <t>横手市病院事業会計</t>
    <phoneticPr fontId="5"/>
  </si>
  <si>
    <t>法適用企業</t>
    <phoneticPr fontId="5"/>
  </si>
  <si>
    <t>横手市水道事業会計</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</si>
  <si>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</si>
  <si>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</si>
  <si>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</si>
  <si>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</si>
  <si>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</si>
  <si>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</si>
  <si>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</si>
  <si>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</si>
  <si>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</si>
  <si>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</si>
  <si>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</si>
  <si>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</si>
  <si>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</si>
  <si>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</si>
  <si>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</si>
  <si>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</si>
  <si>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</si>
  <si>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</si>
  <si>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</si>
  <si>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</si>
  <si>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</si>
  <si>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</si>
  <si>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</si>
  <si>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</si>
  <si>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</si>
  <si>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</si>
  <si>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</si>
  <si>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</si>
  <si>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</si>
  <si>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</si>
  <si>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</si>
  <si>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</si>
  <si>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</si>
  <si>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</si>
  <si>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</si>
  <si>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</si>
  <si>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</si>
  <si>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</si>
  <si>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</si>
  <si>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</si>
  <si>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</si>
  <si>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</si>
  <si>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</si>
  <si>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</si>
  <si>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</si>
  <si>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</si>
  <si>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</si>
  <si>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</si>
  <si>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</si>
  <si>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</si>
  <si>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</si>
  <si>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</si>
  <si>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</si>
  <si>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</si>
  <si>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</si>
  <si>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</si>
  <si>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</si>
  <si>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</si>
  <si>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</si>
  <si>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</si>
  <si>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</si>
  <si>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</si>
  <si>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</si>
  <si>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</si>
  <si>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</si>
  <si>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</si>
  <si>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</si>
  <si>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</si>
  <si>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</si>
  <si>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</si>
  <si>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</si>
  <si>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</si>
  <si>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</si>
  <si>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</si>
  <si>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</si>
  <si>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</si>
  <si>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</si>
  <si>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</si>
  <si>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</si>
  <si>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</si>
  <si>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</si>
  <si>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</si>
  <si>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</si>
  <si>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</si>
  <si>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</si>
  <si>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</si>
  <si>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</si>
  <si>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</si>
  <si>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</si>
  <si>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</si>
  <si>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</si>
  <si>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</si>
  <si>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</si>
  <si>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</si>
  <si>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</si>
  <si>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</si>
  <si>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</si>
  <si>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</si>
  <si>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</si>
  <si>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</si>
  <si>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</si>
  <si>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</si>
  <si>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</si>
  <si>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</si>
  <si>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</si>
  <si>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</si>
  <si>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</si>
  <si>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</si>
  <si>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</si>
  <si>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</si>
  <si>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</si>
  <si>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</si>
  <si>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</si>
  <si>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</si>
  <si>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</si>
  <si>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</si>
  <si>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</si>
  <si>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</si>
  <si>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</si>
  <si>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</si>
  <si>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</si>
  <si>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</si>
  <si>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</si>
  <si>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</si>
  <si>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</si>
  <si>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</si>
  <si>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</si>
  <si>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</si>
  <si>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</si>
  <si>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</si>
  <si>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</si>
  <si>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</si>
  <si>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</si>
  <si>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</si>
  <si>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</si>
  <si>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</si>
  <si>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</si>
  <si>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</si>
  <si>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横手市病院事業会計</t>
  </si>
  <si>
    <t>横手市水道事業会計</t>
  </si>
  <si>
    <t>一般会計</t>
  </si>
  <si>
    <t>国民健康保険特別会計</t>
  </si>
  <si>
    <t>横手市下水道事業会計</t>
  </si>
  <si>
    <t>介護保険特別会計</t>
  </si>
  <si>
    <t>土地区画整理事業特別会計</t>
  </si>
  <si>
    <t>集落排水事業特別会計</t>
  </si>
  <si>
    <t>その他会計（赤字）</t>
  </si>
  <si>
    <t>▲ 0.11</t>
  </si>
  <si>
    <t>その他会計（黒字）</t>
  </si>
  <si>
    <t>-</t>
    <phoneticPr fontId="2"/>
  </si>
  <si>
    <t>-</t>
    <phoneticPr fontId="2"/>
  </si>
  <si>
    <t>-</t>
    <phoneticPr fontId="2"/>
  </si>
  <si>
    <t>-</t>
    <phoneticPr fontId="2"/>
  </si>
  <si>
    <t>-</t>
    <phoneticPr fontId="2"/>
  </si>
  <si>
    <t>-</t>
    <phoneticPr fontId="2"/>
  </si>
  <si>
    <t>横手殖林社</t>
    <rPh sb="0" eb="2">
      <t>ヨコテ</t>
    </rPh>
    <rPh sb="2" eb="3">
      <t>ショク</t>
    </rPh>
    <rPh sb="3" eb="4">
      <t>リン</t>
    </rPh>
    <rPh sb="4" eb="5">
      <t>シャ</t>
    </rPh>
    <phoneticPr fontId="2"/>
  </si>
  <si>
    <t>増田町物産流通センター</t>
    <rPh sb="0" eb="2">
      <t>マスダ</t>
    </rPh>
    <rPh sb="2" eb="3">
      <t>マチ</t>
    </rPh>
    <rPh sb="3" eb="5">
      <t>ブッサン</t>
    </rPh>
    <rPh sb="5" eb="7">
      <t>リュウツウ</t>
    </rPh>
    <phoneticPr fontId="2"/>
  </si>
  <si>
    <t>天下森振興公社</t>
    <rPh sb="0" eb="2">
      <t>テンカ</t>
    </rPh>
    <rPh sb="2" eb="3">
      <t>モリ</t>
    </rPh>
    <rPh sb="3" eb="5">
      <t>シンコウ</t>
    </rPh>
    <rPh sb="5" eb="7">
      <t>コウシャ</t>
    </rPh>
    <phoneticPr fontId="2"/>
  </si>
  <si>
    <t>山内観光振興公社</t>
    <rPh sb="0" eb="2">
      <t>サンナイ</t>
    </rPh>
    <rPh sb="2" eb="4">
      <t>カンコウ</t>
    </rPh>
    <rPh sb="4" eb="6">
      <t>シンコウ</t>
    </rPh>
    <rPh sb="6" eb="8">
      <t>コウシャ</t>
    </rPh>
    <phoneticPr fontId="2"/>
  </si>
  <si>
    <t>ウッディさんない</t>
  </si>
  <si>
    <t>大雄振興公社</t>
    <rPh sb="0" eb="2">
      <t>タイユウ</t>
    </rPh>
    <rPh sb="2" eb="4">
      <t>シンコウ</t>
    </rPh>
    <rPh sb="4" eb="6">
      <t>コウシャ</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</si>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</sst>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118695</c:v>
                </c:pt>
                <c:pt idx="1">
                  <c:v>105102</c:v>
                </c:pt>
                <c:pt idx="2">
                  <c:v>74846</c:v>
                </c:pt>
                <c:pt idx="3">
                  <c:v>71930</c:v>
                </c:pt>
                <c:pt idx="4">
                  <c:v>114592</c:v>
                </c:pt>
              </c:numCache>
            </c:numRef>
          </c:val>
          <c:smooth val="0"/>
        </c:ser>
        <c:dLbls>
          <c:showLegendKey val="0"/>
          <c:showVal val="0"/>
          <c:showCatName val="0"/>
          <c:showSerName val="0"/>
          <c:showPercent val="0"/>
          <c:showBubbleSize val="0"/>
        </c:dLbls>
        <c:marker val="1"/>
        <c:smooth val="0"/>
        <c:axId val="97245824"/>
        <c:axId val="112546560"/>
      </c:lineChart>
      <c:catAx>
        <c:axId val="9724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46560"/>
        <c:crosses val="autoZero"/>
        <c:auto val="1"/>
        <c:lblAlgn val="ctr"/>
        <c:lblOffset val="100"/>
        <c:tickLblSkip val="1"/>
        <c:tickMarkSkip val="1"/>
        <c:noMultiLvlLbl val="0"/>
      </c:catAx>
      <c:valAx>
        <c:axId val="1125465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5.68</c:v>
                </c:pt>
                <c:pt idx="1">
                  <c:v>6.08</c:v>
                </c:pt>
                <c:pt idx="2">
                  <c:v>5.2</c:v>
                </c:pt>
                <c:pt idx="3">
                  <c:v>4.5199999999999996</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15.73</c:v>
                </c:pt>
                <c:pt idx="1">
                  <c:v>18.649999999999999</c:v>
                </c:pt>
                <c:pt idx="2">
                  <c:v>22.33</c:v>
                </c:pt>
                <c:pt idx="3">
                  <c:v>24.63</c:v>
                </c:pt>
                <c:pt idx="4">
                  <c:v>25.85</c:v>
                </c:pt>
              </c:numCache>
            </c:numRef>
          </c:val>
        </c:ser>
        <c:dLbls>
          <c:showLegendKey val="0"/>
          <c:showVal val="0"/>
          <c:showCatName val="0"/>
          <c:showSerName val="0"/>
          <c:showPercent val="0"/>
          <c:showBubbleSize val="0"/>
        </c:dLbls>
        <c:gapWidth val="250"/>
        <c:overlap val="100"/>
        <c:axId val="105671296"/>
        <c:axId val="10568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3.63</c:v>
                </c:pt>
                <c:pt idx="1">
                  <c:v>2.9</c:v>
                </c:pt>
                <c:pt idx="2">
                  <c:v>2.72</c:v>
                </c:pt>
                <c:pt idx="3">
                  <c:v>1.73</c:v>
                </c:pt>
                <c:pt idx="4">
                  <c:v>2.04</c:v>
                </c:pt>
              </c:numCache>
            </c:numRef>
          </c:val>
          <c:smooth val="0"/>
        </c:ser>
        <c:dLbls>
          <c:showLegendKey val="0"/>
          <c:showVal val="0"/>
          <c:showCatName val="0"/>
          <c:showSerName val="0"/>
          <c:showPercent val="0"/>
          <c:showBubbleSize val="0"/>
        </c:dLbls>
        <c:marker val="1"/>
        <c:smooth val="0"/>
        <c:axId val="105671296"/>
        <c:axId val="105685760"/>
      </c:lineChart>
      <c:catAx>
        <c:axId val="1056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85760"/>
        <c:crosses val="autoZero"/>
        <c:auto val="1"/>
        <c:lblAlgn val="ctr"/>
        <c:lblOffset val="100"/>
        <c:tickLblSkip val="1"/>
        <c:tickMarkSkip val="1"/>
        <c:noMultiLvlLbl val="0"/>
      </c:catAx>
      <c:valAx>
        <c:axId val="1056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7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1.22</c:v>
                </c:pt>
                <c:pt idx="2">
                  <c:v>#N/A</c:v>
                </c:pt>
                <c:pt idx="3">
                  <c:v>1.26</c:v>
                </c:pt>
                <c:pt idx="4">
                  <c:v>#N/A</c:v>
                </c:pt>
                <c:pt idx="5">
                  <c:v>0.45</c:v>
                </c:pt>
                <c:pt idx="6">
                  <c:v>#N/A</c:v>
                </c:pt>
                <c:pt idx="7">
                  <c:v>0.44</c:v>
                </c:pt>
                <c:pt idx="8">
                  <c:v>#N/A</c:v>
                </c:pt>
                <c:pt idx="9">
                  <c:v>0.42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0.11</c:v>
                </c:pt>
                <c:pt idx="7">
                  <c:v>#N/A</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0.06</c:v>
                </c:pt>
                <c:pt idx="4">
                  <c:v>#N/A</c:v>
                </c:pt>
                <c:pt idx="5">
                  <c:v>0.08</c:v>
                </c:pt>
                <c:pt idx="6">
                  <c:v>#N/A</c:v>
                </c:pt>
                <c:pt idx="7">
                  <c:v>0.04</c:v>
                </c:pt>
                <c:pt idx="8">
                  <c:v>#N/A</c:v>
                </c:pt>
                <c:pt idx="9">
                  <c:v>0.11</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0.22</c:v>
                </c:pt>
                <c:pt idx="4">
                  <c:v>#N/A</c:v>
                </c:pt>
                <c:pt idx="5">
                  <c:v>0.31</c:v>
                </c:pt>
                <c:pt idx="6">
                  <c:v>#N/A</c:v>
                </c:pt>
                <c:pt idx="7">
                  <c:v>0.21</c:v>
                </c:pt>
                <c:pt idx="8">
                  <c:v>#N/A</c:v>
                </c:pt>
                <c:pt idx="9">
                  <c:v>0.25</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c:v>
                </c:pt>
                <c:pt idx="2">
                  <c:v>#N/A</c:v>
                </c:pt>
                <c:pt idx="3">
                  <c:v>0.36</c:v>
                </c:pt>
                <c:pt idx="4">
                  <c:v>#N/A</c:v>
                </c:pt>
                <c:pt idx="5">
                  <c:v>0.82</c:v>
                </c:pt>
                <c:pt idx="6">
                  <c:v>#N/A</c:v>
                </c:pt>
                <c:pt idx="7">
                  <c:v>0.69</c:v>
                </c:pt>
                <c:pt idx="8">
                  <c:v>#N/A</c:v>
                </c:pt>
                <c:pt idx="9">
                  <c:v>0.42</c:v>
                </c:pt>
              </c:numCache>
            </c:numRef>
          </c:val>
        </c:ser>
        <c:ser>
          <c:idx val="5"/>
          <c:order val="5"/>
          <c:tx>
            <c:strRef>
              <c:f>データシート!$A$32</c:f>
              <c:strCache>
                <c:ptCount val="1"/>
                <c:pt idx="0">
                  <c:v>横手市下水道事業会計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0.57999999999999996</c:v>
                </c:pt>
                <c:pt idx="6">
                  <c:v>#N/A</c:v>
                </c:pt>
                <c:pt idx="7">
                  <c:v>0.74</c:v>
                </c:pt>
                <c:pt idx="8">
                  <c:v>#N/A</c:v>
                </c:pt>
                <c:pt idx="9">
                  <c:v>1.39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1.51</c:v>
                </c:pt>
                <c:pt idx="2">
                  <c:v>#N/A</c:v>
                </c:pt>
                <c:pt idx="3">
                  <c:v>1.99</c:v>
                </c:pt>
                <c:pt idx="4">
                  <c:v>#N/A</c:v>
                </c:pt>
                <c:pt idx="5">
                  <c:v>2.2200000000000002</c:v>
                </c:pt>
                <c:pt idx="6">
                  <c:v>#N/A</c:v>
                </c:pt>
                <c:pt idx="7">
                  <c:v>2.0499999999999998</c:v>
                </c:pt>
                <c:pt idx="8">
                  <c:v>#N/A</c:v>
                </c:pt>
                <c:pt idx="9">
                  <c:v>1.62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5.03</c:v>
                </c:pt>
                <c:pt idx="2">
                  <c:v>#N/A</c:v>
                </c:pt>
                <c:pt idx="3">
                  <c:v>5.62</c:v>
                </c:pt>
                <c:pt idx="4">
                  <c:v>#N/A</c:v>
                </c:pt>
                <c:pt idx="5">
                  <c:v>4.8099999999999996</c:v>
                </c:pt>
                <c:pt idx="6">
                  <c:v>#N/A</c:v>
                </c:pt>
                <c:pt idx="7">
                  <c:v>4.22</c:v>
                </c:pt>
                <c:pt idx="8">
                  <c:v>#N/A</c:v>
                </c:pt>
                <c:pt idx="9">
                  <c:v>5.22</c:v>
                </c:pt>
              </c:numCache>
            </c:numRef>
          </c:val>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7.5</c:v>
                </c:pt>
                <c:pt idx="2">
                  <c:v>#N/A</c:v>
                </c:pt>
                <c:pt idx="3">
                  <c:v>7.52</c:v>
                </c:pt>
                <c:pt idx="4">
                  <c:v>#N/A</c:v>
                </c:pt>
                <c:pt idx="5">
                  <c:v>7.19</c:v>
                </c:pt>
                <c:pt idx="6">
                  <c:v>#N/A</c:v>
                </c:pt>
                <c:pt idx="7">
                  <c:v>6.69</c:v>
                </c:pt>
                <c:pt idx="8">
                  <c:v>#N/A</c:v>
                </c:pt>
                <c:pt idx="9">
                  <c:v>6.75</c:v>
                </c:pt>
              </c:numCache>
            </c:numRef>
          </c:val>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12.21</c:v>
                </c:pt>
                <c:pt idx="2">
                  <c:v>#N/A</c:v>
                </c:pt>
                <c:pt idx="3">
                  <c:v>13.54</c:v>
                </c:pt>
                <c:pt idx="4">
                  <c:v>#N/A</c:v>
                </c:pt>
                <c:pt idx="5">
                  <c:v>13.82</c:v>
                </c:pt>
                <c:pt idx="6">
                  <c:v>#N/A</c:v>
                </c:pt>
                <c:pt idx="7">
                  <c:v>14.08</c:v>
                </c:pt>
                <c:pt idx="8">
                  <c:v>#N/A</c:v>
                </c:pt>
                <c:pt idx="9">
                  <c:v>13.62</c:v>
                </c:pt>
              </c:numCache>
            </c:numRef>
          </c:val>
        </c:ser>
        <c:dLbls>
          <c:showLegendKey val="0"/>
          <c:showVal val="0"/>
          <c:showCatName val="0"/>
          <c:showSerName val="0"/>
          <c:showPercent val="0"/>
          <c:showBubbleSize val="0"/>
        </c:dLbls>
        <c:gapWidth val="150"/>
        <c:overlap val="100"/>
        <c:axId val="113259264"/>
        <c:axId val="113260800"/>
      </c:barChart>
      <c:catAx>
        <c:axId val="1132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60800"/>
        <c:crosses val="autoZero"/>
        <c:auto val="1"/>
        <c:lblAlgn val="ctr"/>
        <c:lblOffset val="100"/>
        <c:tickLblSkip val="1"/>
        <c:tickMarkSkip val="1"/>
        <c:noMultiLvlLbl val="0"/>
      </c:catAx>
      <c:valAx>
        <c:axId val="11326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59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4987</c:v>
                </c:pt>
                <c:pt idx="5">
                  <c:v>5088</c:v>
                </c:pt>
                <c:pt idx="8">
                  <c:v>5381</c:v>
                </c:pt>
                <c:pt idx="11">
                  <c:v>5534</c:v>
                </c:pt>
                <c:pt idx="14">
                  <c:v>5938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437</c:v>
                </c:pt>
                <c:pt idx="3">
                  <c:v>191</c:v>
                </c:pt>
                <c:pt idx="6">
                  <c:v>239</c:v>
                </c:pt>
                <c:pt idx="9">
                  <c:v>73</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1663</c:v>
                </c:pt>
                <c:pt idx="3">
                  <c:v>1744</c:v>
                </c:pt>
                <c:pt idx="6">
                  <c:v>1626</c:v>
                </c:pt>
                <c:pt idx="9">
                  <c:v>1464</c:v>
                </c:pt>
                <c:pt idx="12">
                  <c:v>1424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7102</c:v>
                </c:pt>
                <c:pt idx="3">
                  <c:v>6754</c:v>
                </c:pt>
                <c:pt idx="6">
                  <c:v>6613</c:v>
                </c:pt>
                <c:pt idx="9">
                  <c:v>6590</c:v>
                </c:pt>
                <c:pt idx="12">
                  <c:v>6632</c:v>
                </c:pt>
              </c:numCache>
            </c:numRef>
          </c:val>
        </c:ser>
        <c:dLbls>
          <c:showLegendKey val="0"/>
          <c:showVal val="0"/>
          <c:showCatName val="0"/>
          <c:showSerName val="0"/>
          <c:showPercent val="0"/>
          <c:showBubbleSize val="0"/>
        </c:dLbls>
        <c:gapWidth val="100"/>
        <c:overlap val="100"/>
        <c:axId val="113045504"/>
        <c:axId val="11304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4215</c:v>
                </c:pt>
                <c:pt idx="2">
                  <c:v>#N/A</c:v>
                </c:pt>
                <c:pt idx="3">
                  <c:v>#N/A</c:v>
                </c:pt>
                <c:pt idx="4">
                  <c:v>3601</c:v>
                </c:pt>
                <c:pt idx="5">
                  <c:v>#N/A</c:v>
                </c:pt>
                <c:pt idx="6">
                  <c:v>#N/A</c:v>
                </c:pt>
                <c:pt idx="7">
                  <c:v>3097</c:v>
                </c:pt>
                <c:pt idx="8">
                  <c:v>#N/A</c:v>
                </c:pt>
                <c:pt idx="9">
                  <c:v>#N/A</c:v>
                </c:pt>
                <c:pt idx="10">
                  <c:v>2593</c:v>
                </c:pt>
                <c:pt idx="11">
                  <c:v>#N/A</c:v>
                </c:pt>
                <c:pt idx="12">
                  <c:v>#N/A</c:v>
                </c:pt>
                <c:pt idx="13">
                  <c:v>2191</c:v>
                </c:pt>
                <c:pt idx="14">
                  <c:v>#N/A</c:v>
                </c:pt>
              </c:numCache>
            </c:numRef>
          </c:val>
          <c:smooth val="0"/>
        </c:ser>
        <c:dLbls>
          <c:showLegendKey val="0"/>
          <c:showVal val="0"/>
          <c:showCatName val="0"/>
          <c:showSerName val="0"/>
          <c:showPercent val="0"/>
          <c:showBubbleSize val="0"/>
        </c:dLbls>
        <c:marker val="1"/>
        <c:smooth val="0"/>
        <c:axId val="113045504"/>
        <c:axId val="113047424"/>
      </c:lineChart>
      <c:catAx>
        <c:axId val="1130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47424"/>
        <c:crosses val="autoZero"/>
        <c:auto val="1"/>
        <c:lblAlgn val="ctr"/>
        <c:lblOffset val="100"/>
        <c:tickLblSkip val="1"/>
        <c:tickMarkSkip val="1"/>
        <c:noMultiLvlLbl val="0"/>
      </c:catAx>
      <c:valAx>
        <c:axId val="11304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57239</c:v>
                </c:pt>
                <c:pt idx="5">
                  <c:v>60193</c:v>
                </c:pt>
                <c:pt idx="8">
                  <c:v>61767</c:v>
                </c:pt>
                <c:pt idx="11">
                  <c:v>62009</c:v>
                </c:pt>
                <c:pt idx="14">
                  <c:v>61419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1630</c:v>
                </c:pt>
                <c:pt idx="5">
                  <c:v>1676</c:v>
                </c:pt>
                <c:pt idx="8">
                  <c:v>1658</c:v>
                </c:pt>
                <c:pt idx="11">
                  <c:v>1829</c:v>
                </c:pt>
                <c:pt idx="14">
                  <c:v>1675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7700</c:v>
                </c:pt>
                <c:pt idx="5">
                  <c:v>8778</c:v>
                </c:pt>
                <c:pt idx="8">
                  <c:v>11063</c:v>
                </c:pt>
                <c:pt idx="11">
                  <c:v>12820</c:v>
                </c:pt>
                <c:pt idx="14">
                  <c:v>13421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516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9083</c:v>
                </c:pt>
                <c:pt idx="3">
                  <c:v>8564</c:v>
                </c:pt>
                <c:pt idx="6">
                  <c:v>8133</c:v>
                </c:pt>
                <c:pt idx="9">
                  <c:v>7563</c:v>
                </c:pt>
                <c:pt idx="12">
                  <c:v>6395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19812</c:v>
                </c:pt>
                <c:pt idx="3">
                  <c:v>20345</c:v>
                </c:pt>
                <c:pt idx="6">
                  <c:v>21934</c:v>
                </c:pt>
                <c:pt idx="9">
                  <c:v>19913</c:v>
                </c:pt>
                <c:pt idx="12">
                  <c:v>18124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451</c:v>
                </c:pt>
                <c:pt idx="3">
                  <c:v>441</c:v>
                </c:pt>
                <c:pt idx="6">
                  <c:v>273</c:v>
                </c:pt>
                <c:pt idx="9">
                  <c:v>219</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59298</c:v>
                </c:pt>
                <c:pt idx="3">
                  <c:v>61625</c:v>
                </c:pt>
                <c:pt idx="6">
                  <c:v>63298</c:v>
                </c:pt>
                <c:pt idx="9">
                  <c:v>63069</c:v>
                </c:pt>
                <c:pt idx="12">
                  <c:v>65622</c:v>
                </c:pt>
              </c:numCache>
            </c:numRef>
          </c:val>
        </c:ser>
        <c:dLbls>
          <c:showLegendKey val="0"/>
          <c:showVal val="0"/>
          <c:showCatName val="0"/>
          <c:showSerName val="0"/>
          <c:showPercent val="0"/>
          <c:showBubbleSize val="0"/>
        </c:dLbls>
        <c:gapWidth val="100"/>
        <c:overlap val="100"/>
        <c:axId val="105758080"/>
        <c:axId val="10577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22592</c:v>
                </c:pt>
                <c:pt idx="2">
                  <c:v>#N/A</c:v>
                </c:pt>
                <c:pt idx="3">
                  <c:v>#N/A</c:v>
                </c:pt>
                <c:pt idx="4">
                  <c:v>20329</c:v>
                </c:pt>
                <c:pt idx="5">
                  <c:v>#N/A</c:v>
                </c:pt>
                <c:pt idx="6">
                  <c:v>#N/A</c:v>
                </c:pt>
                <c:pt idx="7">
                  <c:v>19151</c:v>
                </c:pt>
                <c:pt idx="8">
                  <c:v>#N/A</c:v>
                </c:pt>
                <c:pt idx="9">
                  <c:v>#N/A</c:v>
                </c:pt>
                <c:pt idx="10">
                  <c:v>14106</c:v>
                </c:pt>
                <c:pt idx="11">
                  <c:v>#N/A</c:v>
                </c:pt>
                <c:pt idx="12">
                  <c:v>#N/A</c:v>
                </c:pt>
                <c:pt idx="13">
                  <c:v>13820</c:v>
                </c:pt>
                <c:pt idx="14">
                  <c:v>#N/A</c:v>
                </c:pt>
              </c:numCache>
            </c:numRef>
          </c:val>
          <c:smooth val="0"/>
        </c:ser>
        <c:dLbls>
          <c:showLegendKey val="0"/>
          <c:showVal val="0"/>
          <c:showCatName val="0"/>
          <c:showSerName val="0"/>
          <c:showPercent val="0"/>
          <c:showBubbleSize val="0"/>
        </c:dLbls>
        <c:marker val="1"/>
        <c:smooth val="0"/>
        <c:axId val="105758080"/>
        <c:axId val="105772544"/>
      </c:lineChart>
      <c:catAx>
        <c:axId val="1057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72544"/>
        <c:crosses val="autoZero"/>
        <c:auto val="1"/>
        <c:lblAlgn val="ctr"/>
        <c:lblOffset val="100"/>
        <c:tickLblSkip val="1"/>
        <c:tickMarkSkip val="1"/>
        <c:noMultiLvlLbl val="0"/>
      </c:catAx>
      <c:valAx>
        <c:axId val="10577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95,939
95,605
692.80
57,431,813
55,496,348
1,783,866
32,382,894
65,621,900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に伴う人口減少の進行等により、依然として財源の確保は非常に厳しいことから、今後も類似団体平均を大幅に下回ると予想される。基幹産業としての農業振興を図るとともに、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61685</xdr:rowOff>
    </xdr:to>
    <xdr:cxnSp macro="">
      <xdr:nvCxnSpPr>
        <xdr:cNvPr id="78" name="直線コネクタ 77"/>
        <xdr:cNvCxnSpPr/>
      </xdr:nvCxnSpPr>
      <xdr:spPr>
        <a:xfrm>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81" name="フローチャート : 判断 80"/>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82" name="テキスト ボックス 81"/>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歳出面において人件費及び公債費</a:t>
          </a:r>
          <a:r>
            <a:rPr kumimoji="1" lang="ja-JP" altLang="en-US" sz="1300">
              <a:solidFill>
                <a:schemeClr val="dk1"/>
              </a:solidFill>
              <a:effectLst/>
              <a:latin typeface="+mn-lt"/>
              <a:ea typeface="+mn-ea"/>
              <a:cs typeface="+mn-cs"/>
            </a:rPr>
            <a:t>が増加したことに加え、</a:t>
          </a:r>
          <a:r>
            <a:rPr kumimoji="1" lang="ja-JP" altLang="ja-JP" sz="1300">
              <a:solidFill>
                <a:schemeClr val="dk1"/>
              </a:solidFill>
              <a:effectLst/>
              <a:latin typeface="+mn-lt"/>
              <a:ea typeface="+mn-ea"/>
              <a:cs typeface="+mn-cs"/>
            </a:rPr>
            <a:t>歳入面において地方税及び普通交付税が減少したことが前年度比</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ポイント増加した要因として挙げられる。今後も義務的経費の削減に取組みながら、事務事業の継続的な見直しを進めていく。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42164</xdr:rowOff>
    </xdr:to>
    <xdr:cxnSp macro="">
      <xdr:nvCxnSpPr>
        <xdr:cNvPr id="130" name="直線コネクタ 129"/>
        <xdr:cNvCxnSpPr/>
      </xdr:nvCxnSpPr>
      <xdr:spPr>
        <a:xfrm>
          <a:off x="4114800" y="1040892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92964</xdr:rowOff>
    </xdr:from>
    <xdr:to>
      <xdr:col>6</xdr:col>
      <xdr:colOff>0</xdr:colOff>
      <xdr:row>60</xdr:row>
      <xdr:rowOff>121920</xdr:rowOff>
    </xdr:to>
    <xdr:cxnSp macro="">
      <xdr:nvCxnSpPr>
        <xdr:cNvPr id="133" name="直線コネクタ 132"/>
        <xdr:cNvCxnSpPr/>
      </xdr:nvCxnSpPr>
      <xdr:spPr>
        <a:xfrm>
          <a:off x="3225800" y="103799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102616</xdr:rowOff>
    </xdr:to>
    <xdr:cxnSp macro="">
      <xdr:nvCxnSpPr>
        <xdr:cNvPr id="136" name="直線コネクタ 135"/>
        <xdr:cNvCxnSpPr/>
      </xdr:nvCxnSpPr>
      <xdr:spPr>
        <a:xfrm flipV="1">
          <a:off x="2336800" y="103799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60</xdr:row>
      <xdr:rowOff>102616</xdr:rowOff>
    </xdr:to>
    <xdr:cxnSp macro="">
      <xdr:nvCxnSpPr>
        <xdr:cNvPr id="139" name="直線コネクタ 138"/>
        <xdr:cNvCxnSpPr/>
      </xdr:nvCxnSpPr>
      <xdr:spPr>
        <a:xfrm>
          <a:off x="1447800" y="1025931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42" name="フローチャート :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9" name="円/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1" name="円/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3" name="円/楕円 152"/>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4" name="テキスト ボックス 153"/>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51816</xdr:rowOff>
    </xdr:from>
    <xdr:to>
      <xdr:col>3</xdr:col>
      <xdr:colOff>330200</xdr:colOff>
      <xdr:row>60</xdr:row>
      <xdr:rowOff>153416</xdr:rowOff>
    </xdr:to>
    <xdr:sp macro="" textlink="">
      <xdr:nvSpPr>
        <xdr:cNvPr id="155" name="円/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7" name="円/楕円 156"/>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8" name="テキスト ボックス 157"/>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2,353</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類似団体平均を大きく上回っている。これは、ごみ処理業務や消防業務を市単独で運営していること、保育所、養護老人ホーム等福祉施設の直営運営箇所が多いことが要因として挙げられる。計画的に類似施設の統廃合を進めており、今後もさらなるコストの低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84035</xdr:rowOff>
    </xdr:from>
    <xdr:to>
      <xdr:col>7</xdr:col>
      <xdr:colOff>152400</xdr:colOff>
      <xdr:row>82</xdr:row>
      <xdr:rowOff>88767</xdr:rowOff>
    </xdr:to>
    <xdr:cxnSp macro="">
      <xdr:nvCxnSpPr>
        <xdr:cNvPr id="192" name="直線コネクタ 191"/>
        <xdr:cNvCxnSpPr/>
      </xdr:nvCxnSpPr>
      <xdr:spPr>
        <a:xfrm>
          <a:off x="4114800" y="14142935"/>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84035</xdr:rowOff>
    </xdr:from>
    <xdr:to>
      <xdr:col>6</xdr:col>
      <xdr:colOff>0</xdr:colOff>
      <xdr:row>82</xdr:row>
      <xdr:rowOff>84720</xdr:rowOff>
    </xdr:to>
    <xdr:cxnSp macro="">
      <xdr:nvCxnSpPr>
        <xdr:cNvPr id="195" name="直線コネクタ 194"/>
        <xdr:cNvCxnSpPr/>
      </xdr:nvCxnSpPr>
      <xdr:spPr>
        <a:xfrm flipV="1">
          <a:off x="3225800" y="1414293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79663</xdr:rowOff>
    </xdr:from>
    <xdr:to>
      <xdr:col>4</xdr:col>
      <xdr:colOff>482600</xdr:colOff>
      <xdr:row>82</xdr:row>
      <xdr:rowOff>84720</xdr:rowOff>
    </xdr:to>
    <xdr:cxnSp macro="">
      <xdr:nvCxnSpPr>
        <xdr:cNvPr id="198" name="直線コネクタ 197"/>
        <xdr:cNvCxnSpPr/>
      </xdr:nvCxnSpPr>
      <xdr:spPr>
        <a:xfrm>
          <a:off x="2336800" y="14138563"/>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69159</xdr:rowOff>
    </xdr:from>
    <xdr:to>
      <xdr:col>3</xdr:col>
      <xdr:colOff>279400</xdr:colOff>
      <xdr:row>82</xdr:row>
      <xdr:rowOff>79663</xdr:rowOff>
    </xdr:to>
    <xdr:cxnSp macro="">
      <xdr:nvCxnSpPr>
        <xdr:cNvPr id="201" name="直線コネクタ 200"/>
        <xdr:cNvCxnSpPr/>
      </xdr:nvCxnSpPr>
      <xdr:spPr>
        <a:xfrm>
          <a:off x="1447800" y="14128059"/>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107192</xdr:rowOff>
    </xdr:from>
    <xdr:to>
      <xdr:col>2</xdr:col>
      <xdr:colOff>127000</xdr:colOff>
      <xdr:row>82</xdr:row>
      <xdr:rowOff>37342</xdr:rowOff>
    </xdr:to>
    <xdr:sp macro="" textlink="">
      <xdr:nvSpPr>
        <xdr:cNvPr id="204" name="フローチャート : 判断 203"/>
        <xdr:cNvSpPr/>
      </xdr:nvSpPr>
      <xdr:spPr>
        <a:xfrm>
          <a:off x="1397000" y="1399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47519</xdr:rowOff>
    </xdr:from>
    <xdr:ext cx="762000" cy="259045"/>
    <xdr:sp macro="" textlink="">
      <xdr:nvSpPr>
        <xdr:cNvPr id="205" name="テキスト ボックス 204"/>
        <xdr:cNvSpPr txBox="1"/>
      </xdr:nvSpPr>
      <xdr:spPr>
        <a:xfrm>
          <a:off x="1066800" y="1376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37967</xdr:rowOff>
    </xdr:from>
    <xdr:to>
      <xdr:col>7</xdr:col>
      <xdr:colOff>203200</xdr:colOff>
      <xdr:row>82</xdr:row>
      <xdr:rowOff>139567</xdr:rowOff>
    </xdr:to>
    <xdr:sp macro="" textlink="">
      <xdr:nvSpPr>
        <xdr:cNvPr id="211" name="円/楕円 210"/>
        <xdr:cNvSpPr/>
      </xdr:nvSpPr>
      <xdr:spPr>
        <a:xfrm>
          <a:off x="4902200" y="140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10044</xdr:rowOff>
    </xdr:from>
    <xdr:ext cx="762000" cy="259045"/>
    <xdr:sp macro="" textlink="">
      <xdr:nvSpPr>
        <xdr:cNvPr id="212" name="人件費・物件費等の状況該当値テキスト"/>
        <xdr:cNvSpPr txBox="1"/>
      </xdr:nvSpPr>
      <xdr:spPr>
        <a:xfrm>
          <a:off x="5041900" y="1406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33235</xdr:rowOff>
    </xdr:from>
    <xdr:to>
      <xdr:col>6</xdr:col>
      <xdr:colOff>50800</xdr:colOff>
      <xdr:row>82</xdr:row>
      <xdr:rowOff>134835</xdr:rowOff>
    </xdr:to>
    <xdr:sp macro="" textlink="">
      <xdr:nvSpPr>
        <xdr:cNvPr id="213" name="円/楕円 212"/>
        <xdr:cNvSpPr/>
      </xdr:nvSpPr>
      <xdr:spPr>
        <a:xfrm>
          <a:off x="4064000" y="140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119612</xdr:rowOff>
    </xdr:from>
    <xdr:ext cx="736600" cy="259045"/>
    <xdr:sp macro="" textlink="">
      <xdr:nvSpPr>
        <xdr:cNvPr id="214" name="テキスト ボックス 213"/>
        <xdr:cNvSpPr txBox="1"/>
      </xdr:nvSpPr>
      <xdr:spPr>
        <a:xfrm>
          <a:off x="3733800" y="1417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33920</xdr:rowOff>
    </xdr:from>
    <xdr:to>
      <xdr:col>4</xdr:col>
      <xdr:colOff>533400</xdr:colOff>
      <xdr:row>82</xdr:row>
      <xdr:rowOff>135520</xdr:rowOff>
    </xdr:to>
    <xdr:sp macro="" textlink="">
      <xdr:nvSpPr>
        <xdr:cNvPr id="215" name="円/楕円 214"/>
        <xdr:cNvSpPr/>
      </xdr:nvSpPr>
      <xdr:spPr>
        <a:xfrm>
          <a:off x="3175000" y="140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120297</xdr:rowOff>
    </xdr:from>
    <xdr:ext cx="762000" cy="259045"/>
    <xdr:sp macro="" textlink="">
      <xdr:nvSpPr>
        <xdr:cNvPr id="216" name="テキスト ボックス 215"/>
        <xdr:cNvSpPr txBox="1"/>
      </xdr:nvSpPr>
      <xdr:spPr>
        <a:xfrm>
          <a:off x="2844800" y="1417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28863</xdr:rowOff>
    </xdr:from>
    <xdr:to>
      <xdr:col>3</xdr:col>
      <xdr:colOff>330200</xdr:colOff>
      <xdr:row>82</xdr:row>
      <xdr:rowOff>130463</xdr:rowOff>
    </xdr:to>
    <xdr:sp macro="" textlink="">
      <xdr:nvSpPr>
        <xdr:cNvPr id="217" name="円/楕円 216"/>
        <xdr:cNvSpPr/>
      </xdr:nvSpPr>
      <xdr:spPr>
        <a:xfrm>
          <a:off x="2286000" y="140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115240</xdr:rowOff>
    </xdr:from>
    <xdr:ext cx="762000" cy="259045"/>
    <xdr:sp macro="" textlink="">
      <xdr:nvSpPr>
        <xdr:cNvPr id="218" name="テキスト ボックス 217"/>
        <xdr:cNvSpPr txBox="1"/>
      </xdr:nvSpPr>
      <xdr:spPr>
        <a:xfrm>
          <a:off x="1955800" y="1417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18359</xdr:rowOff>
    </xdr:from>
    <xdr:to>
      <xdr:col>2</xdr:col>
      <xdr:colOff>127000</xdr:colOff>
      <xdr:row>82</xdr:row>
      <xdr:rowOff>119959</xdr:rowOff>
    </xdr:to>
    <xdr:sp macro="" textlink="">
      <xdr:nvSpPr>
        <xdr:cNvPr id="219" name="円/楕円 218"/>
        <xdr:cNvSpPr/>
      </xdr:nvSpPr>
      <xdr:spPr>
        <a:xfrm>
          <a:off x="1397000" y="140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104736</xdr:rowOff>
    </xdr:from>
    <xdr:ext cx="762000" cy="259045"/>
    <xdr:sp macro="" textlink="">
      <xdr:nvSpPr>
        <xdr:cNvPr id="220" name="テキスト ボックス 219"/>
        <xdr:cNvSpPr txBox="1"/>
      </xdr:nvSpPr>
      <xdr:spPr>
        <a:xfrm>
          <a:off x="1066800" y="1416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人事院勧告に準拠しつつ、地域実情との権衡を保った給与水準となるように努めていることから、類似団体平均を大幅に下回っている。今後も定員管理の適正化と併せ、適正水準を維持していく。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136313</xdr:rowOff>
    </xdr:to>
    <xdr:cxnSp macro="">
      <xdr:nvCxnSpPr>
        <xdr:cNvPr id="254" name="直線コネクタ 253"/>
        <xdr:cNvCxnSpPr/>
      </xdr:nvCxnSpPr>
      <xdr:spPr>
        <a:xfrm>
          <a:off x="16179800" y="146854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37677</xdr:rowOff>
    </xdr:to>
    <xdr:cxnSp macro="">
      <xdr:nvCxnSpPr>
        <xdr:cNvPr id="257" name="直線コネクタ 256"/>
        <xdr:cNvCxnSpPr/>
      </xdr:nvCxnSpPr>
      <xdr:spPr>
        <a:xfrm flipV="1">
          <a:off x="15290800" y="1468543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37677</xdr:rowOff>
    </xdr:from>
    <xdr:to>
      <xdr:col>22</xdr:col>
      <xdr:colOff>203200</xdr:colOff>
      <xdr:row>89</xdr:row>
      <xdr:rowOff>37677</xdr:rowOff>
    </xdr:to>
    <xdr:cxnSp macro="">
      <xdr:nvCxnSpPr>
        <xdr:cNvPr id="260" name="直線コネクタ 259"/>
        <xdr:cNvCxnSpPr/>
      </xdr:nvCxnSpPr>
      <xdr:spPr>
        <a:xfrm>
          <a:off x="14401800" y="1529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37677</xdr:rowOff>
    </xdr:to>
    <xdr:cxnSp macro="">
      <xdr:nvCxnSpPr>
        <xdr:cNvPr id="263" name="直線コネクタ 262"/>
        <xdr:cNvCxnSpPr/>
      </xdr:nvCxnSpPr>
      <xdr:spPr>
        <a:xfrm>
          <a:off x="13512800" y="14677389"/>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3" name="円/楕円 272"/>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4"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5" name="円/楕円 274"/>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76" name="テキスト ボックス 275"/>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7" name="円/楕円 276"/>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98654</xdr:rowOff>
    </xdr:from>
    <xdr:ext cx="762000" cy="259045"/>
    <xdr:sp macro="" textlink="">
      <xdr:nvSpPr>
        <xdr:cNvPr id="278" name="テキスト ボックス 277"/>
        <xdr:cNvSpPr txBox="1"/>
      </xdr:nvSpPr>
      <xdr:spPr>
        <a:xfrm>
          <a:off x="14909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9" name="円/楕円 278"/>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98654</xdr:rowOff>
    </xdr:from>
    <xdr:ext cx="762000" cy="259045"/>
    <xdr:sp macro="" textlink="">
      <xdr:nvSpPr>
        <xdr:cNvPr id="280" name="テキスト ボックス 279"/>
        <xdr:cNvSpPr txBox="1"/>
      </xdr:nvSpPr>
      <xdr:spPr>
        <a:xfrm>
          <a:off x="14020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1" name="円/楕円 280"/>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82" name="テキスト ボックス 281"/>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千人当たり職員数は、前年度と比較し、減少しているものの、福祉施設等の直営運営箇所が多いこと等により類似団体平均と比較すると多い状況にある。毎年の職員新規採用者数を抑制しているが、今後の組織体制のあり方を検討し、早期に類似団体平均レベルに到達するよう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75233</xdr:rowOff>
    </xdr:to>
    <xdr:cxnSp macro="">
      <xdr:nvCxnSpPr>
        <xdr:cNvPr id="319" name="直線コネクタ 318"/>
        <xdr:cNvCxnSpPr/>
      </xdr:nvCxnSpPr>
      <xdr:spPr>
        <a:xfrm flipV="1">
          <a:off x="16179800" y="108352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75233</xdr:rowOff>
    </xdr:from>
    <xdr:to>
      <xdr:col>23</xdr:col>
      <xdr:colOff>406400</xdr:colOff>
      <xdr:row>63</xdr:row>
      <xdr:rowOff>89021</xdr:rowOff>
    </xdr:to>
    <xdr:cxnSp macro="">
      <xdr:nvCxnSpPr>
        <xdr:cNvPr id="322" name="直線コネクタ 321"/>
        <xdr:cNvCxnSpPr/>
      </xdr:nvCxnSpPr>
      <xdr:spPr>
        <a:xfrm flipV="1">
          <a:off x="15290800" y="1087658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89021</xdr:rowOff>
    </xdr:from>
    <xdr:to>
      <xdr:col>22</xdr:col>
      <xdr:colOff>203200</xdr:colOff>
      <xdr:row>63</xdr:row>
      <xdr:rowOff>90170</xdr:rowOff>
    </xdr:to>
    <xdr:cxnSp macro="">
      <xdr:nvCxnSpPr>
        <xdr:cNvPr id="325" name="直線コネクタ 324"/>
        <xdr:cNvCxnSpPr/>
      </xdr:nvCxnSpPr>
      <xdr:spPr>
        <a:xfrm flipV="1">
          <a:off x="14401800" y="1089037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98213</xdr:rowOff>
    </xdr:to>
    <xdr:cxnSp macro="">
      <xdr:nvCxnSpPr>
        <xdr:cNvPr id="328" name="直線コネクタ 327"/>
        <xdr:cNvCxnSpPr/>
      </xdr:nvCxnSpPr>
      <xdr:spPr>
        <a:xfrm flipV="1">
          <a:off x="13512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49046</xdr:rowOff>
    </xdr:from>
    <xdr:to>
      <xdr:col>19</xdr:col>
      <xdr:colOff>533400</xdr:colOff>
      <xdr:row>61</xdr:row>
      <xdr:rowOff>150646</xdr:rowOff>
    </xdr:to>
    <xdr:sp macro="" textlink="">
      <xdr:nvSpPr>
        <xdr:cNvPr id="331" name="フローチャート : 判断 330"/>
        <xdr:cNvSpPr/>
      </xdr:nvSpPr>
      <xdr:spPr>
        <a:xfrm>
          <a:off x="13462000" y="105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160823</xdr:rowOff>
    </xdr:from>
    <xdr:ext cx="762000" cy="259045"/>
    <xdr:sp macro="" textlink="">
      <xdr:nvSpPr>
        <xdr:cNvPr id="332" name="テキスト ボックス 331"/>
        <xdr:cNvSpPr txBox="1"/>
      </xdr:nvSpPr>
      <xdr:spPr>
        <a:xfrm>
          <a:off x="13131800" y="102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154517</xdr:rowOff>
    </xdr:from>
    <xdr:to>
      <xdr:col>24</xdr:col>
      <xdr:colOff>609600</xdr:colOff>
      <xdr:row>63</xdr:row>
      <xdr:rowOff>84667</xdr:rowOff>
    </xdr:to>
    <xdr:sp macro="" textlink="">
      <xdr:nvSpPr>
        <xdr:cNvPr id="338" name="円/楕円 337"/>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126594</xdr:rowOff>
    </xdr:from>
    <xdr:ext cx="762000" cy="259045"/>
    <xdr:sp macro="" textlink="">
      <xdr:nvSpPr>
        <xdr:cNvPr id="339" name="定員管理の状況該当値テキスト"/>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24433</xdr:rowOff>
    </xdr:from>
    <xdr:to>
      <xdr:col>23</xdr:col>
      <xdr:colOff>457200</xdr:colOff>
      <xdr:row>63</xdr:row>
      <xdr:rowOff>126033</xdr:rowOff>
    </xdr:to>
    <xdr:sp macro="" textlink="">
      <xdr:nvSpPr>
        <xdr:cNvPr id="340" name="円/楕円 339"/>
        <xdr:cNvSpPr/>
      </xdr:nvSpPr>
      <xdr:spPr>
        <a:xfrm>
          <a:off x="16129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110810</xdr:rowOff>
    </xdr:from>
    <xdr:ext cx="736600" cy="259045"/>
    <xdr:sp macro="" textlink="">
      <xdr:nvSpPr>
        <xdr:cNvPr id="341" name="テキスト ボックス 340"/>
        <xdr:cNvSpPr txBox="1"/>
      </xdr:nvSpPr>
      <xdr:spPr>
        <a:xfrm>
          <a:off x="15798800" y="1091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38221</xdr:rowOff>
    </xdr:from>
    <xdr:to>
      <xdr:col>22</xdr:col>
      <xdr:colOff>254000</xdr:colOff>
      <xdr:row>63</xdr:row>
      <xdr:rowOff>139821</xdr:rowOff>
    </xdr:to>
    <xdr:sp macro="" textlink="">
      <xdr:nvSpPr>
        <xdr:cNvPr id="342" name="円/楕円 341"/>
        <xdr:cNvSpPr/>
      </xdr:nvSpPr>
      <xdr:spPr>
        <a:xfrm>
          <a:off x="15240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124598</xdr:rowOff>
    </xdr:from>
    <xdr:ext cx="762000" cy="259045"/>
    <xdr:sp macro="" textlink="">
      <xdr:nvSpPr>
        <xdr:cNvPr id="343" name="テキスト ボックス 342"/>
        <xdr:cNvSpPr txBox="1"/>
      </xdr:nvSpPr>
      <xdr:spPr>
        <a:xfrm>
          <a:off x="14909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4" name="円/楕円 343"/>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45" name="テキスト ボックス 344"/>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47413</xdr:rowOff>
    </xdr:from>
    <xdr:to>
      <xdr:col>19</xdr:col>
      <xdr:colOff>533400</xdr:colOff>
      <xdr:row>63</xdr:row>
      <xdr:rowOff>149013</xdr:rowOff>
    </xdr:to>
    <xdr:sp macro="" textlink="">
      <xdr:nvSpPr>
        <xdr:cNvPr id="346" name="円/楕円 345"/>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133790</xdr:rowOff>
    </xdr:from>
    <xdr:ext cx="762000" cy="259045"/>
    <xdr:sp macro="" textlink="">
      <xdr:nvSpPr>
        <xdr:cNvPr id="347" name="テキスト ボックス 346"/>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改善しているものの、保有施設の統廃合等による大型事業の実施により、依然として類似団体平均を上回っている。今後も大型事業の実施による多額の市債発行が予定されていることから、持続可能な財政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41</xdr:row>
      <xdr:rowOff>21907</xdr:rowOff>
    </xdr:to>
    <xdr:cxnSp macro="">
      <xdr:nvCxnSpPr>
        <xdr:cNvPr id="377" name="直線コネクタ 376"/>
        <xdr:cNvCxnSpPr/>
      </xdr:nvCxnSpPr>
      <xdr:spPr>
        <a:xfrm flipV="1">
          <a:off x="16179800" y="696690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124460</xdr:rowOff>
    </xdr:to>
    <xdr:cxnSp macro="">
      <xdr:nvCxnSpPr>
        <xdr:cNvPr id="380" name="直線コネクタ 379"/>
        <xdr:cNvCxnSpPr/>
      </xdr:nvCxnSpPr>
      <xdr:spPr>
        <a:xfrm flipV="1">
          <a:off x="15290800" y="705135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55563</xdr:rowOff>
    </xdr:to>
    <xdr:cxnSp macro="">
      <xdr:nvCxnSpPr>
        <xdr:cNvPr id="383" name="直線コネクタ 382"/>
        <xdr:cNvCxnSpPr/>
      </xdr:nvCxnSpPr>
      <xdr:spPr>
        <a:xfrm flipV="1">
          <a:off x="14401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55563</xdr:rowOff>
    </xdr:from>
    <xdr:to>
      <xdr:col>21</xdr:col>
      <xdr:colOff>0</xdr:colOff>
      <xdr:row>42</xdr:row>
      <xdr:rowOff>152082</xdr:rowOff>
    </xdr:to>
    <xdr:cxnSp macro="">
      <xdr:nvCxnSpPr>
        <xdr:cNvPr id="386" name="直線コネクタ 385"/>
        <xdr:cNvCxnSpPr/>
      </xdr:nvCxnSpPr>
      <xdr:spPr>
        <a:xfrm flipV="1">
          <a:off x="13512800" y="72564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396" name="円/楕円 395"/>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30180</xdr:rowOff>
    </xdr:from>
    <xdr:ext cx="762000" cy="259045"/>
    <xdr:sp macro="" textlink="">
      <xdr:nvSpPr>
        <xdr:cNvPr id="397"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8" name="円/楕円 397"/>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9" name="テキスト ボックス 398"/>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1" name="テキスト ボックス 400"/>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402" name="円/楕円 401"/>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403" name="テキスト ボックス 402"/>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4" name="円/楕円 403"/>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5" name="テキスト ボックス 404"/>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地方債現在高が増となったものの</a:t>
          </a:r>
          <a:r>
            <a:rPr lang="ja-JP" altLang="en-US" sz="1300" b="0" i="0" baseline="0">
              <a:solidFill>
                <a:schemeClr val="dk1"/>
              </a:solidFill>
              <a:effectLst/>
              <a:latin typeface="+mn-lt"/>
              <a:ea typeface="+mn-ea"/>
              <a:cs typeface="+mn-cs"/>
            </a:rPr>
            <a:t>、公営企業債等繰入見込額や退職手当負担見込額の減</a:t>
          </a:r>
          <a:r>
            <a:rPr kumimoji="1" lang="ja-JP" altLang="ja-JP" sz="1300">
              <a:solidFill>
                <a:schemeClr val="dk1"/>
              </a:solidFill>
              <a:effectLst/>
              <a:latin typeface="+mn-lt"/>
              <a:ea typeface="+mn-ea"/>
              <a:cs typeface="+mn-cs"/>
            </a:rPr>
            <a:t>により、比率が減少した。しかし、今後は、小学校統合</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、地域局庁舎建設事業等の大型事業の影響により、将来負担の増が見込まれているため、充当可能財源等の確保と全体的な建設事業量の平準化等を検討していく。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140430</xdr:rowOff>
    </xdr:from>
    <xdr:to>
      <xdr:col>24</xdr:col>
      <xdr:colOff>558800</xdr:colOff>
      <xdr:row>16</xdr:row>
      <xdr:rowOff>141033</xdr:rowOff>
    </xdr:to>
    <xdr:cxnSp macro="">
      <xdr:nvCxnSpPr>
        <xdr:cNvPr id="435" name="直線コネクタ 434"/>
        <xdr:cNvCxnSpPr/>
      </xdr:nvCxnSpPr>
      <xdr:spPr>
        <a:xfrm flipV="1">
          <a:off x="16179800" y="2883630"/>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141033</xdr:rowOff>
    </xdr:from>
    <xdr:to>
      <xdr:col>23</xdr:col>
      <xdr:colOff>406400</xdr:colOff>
      <xdr:row>17</xdr:row>
      <xdr:rowOff>80582</xdr:rowOff>
    </xdr:to>
    <xdr:cxnSp macro="">
      <xdr:nvCxnSpPr>
        <xdr:cNvPr id="438" name="直線コネクタ 437"/>
        <xdr:cNvCxnSpPr/>
      </xdr:nvCxnSpPr>
      <xdr:spPr>
        <a:xfrm flipV="1">
          <a:off x="15290800" y="2884233"/>
          <a:ext cx="889000" cy="1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80582</xdr:rowOff>
    </xdr:from>
    <xdr:to>
      <xdr:col>22</xdr:col>
      <xdr:colOff>203200</xdr:colOff>
      <xdr:row>17</xdr:row>
      <xdr:rowOff>99886</xdr:rowOff>
    </xdr:to>
    <xdr:cxnSp macro="">
      <xdr:nvCxnSpPr>
        <xdr:cNvPr id="441" name="直線コネクタ 440"/>
        <xdr:cNvCxnSpPr/>
      </xdr:nvCxnSpPr>
      <xdr:spPr>
        <a:xfrm flipV="1">
          <a:off x="14401800" y="29952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99886</xdr:rowOff>
    </xdr:from>
    <xdr:to>
      <xdr:col>21</xdr:col>
      <xdr:colOff>0</xdr:colOff>
      <xdr:row>17</xdr:row>
      <xdr:rowOff>136684</xdr:rowOff>
    </xdr:to>
    <xdr:cxnSp macro="">
      <xdr:nvCxnSpPr>
        <xdr:cNvPr id="444" name="直線コネクタ 443"/>
        <xdr:cNvCxnSpPr/>
      </xdr:nvCxnSpPr>
      <xdr:spPr>
        <a:xfrm flipV="1">
          <a:off x="13512800" y="301453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99758</xdr:rowOff>
    </xdr:from>
    <xdr:to>
      <xdr:col>19</xdr:col>
      <xdr:colOff>533400</xdr:colOff>
      <xdr:row>18</xdr:row>
      <xdr:rowOff>29908</xdr:rowOff>
    </xdr:to>
    <xdr:sp macro="" textlink="">
      <xdr:nvSpPr>
        <xdr:cNvPr id="447" name="フローチャート : 判断 446"/>
        <xdr:cNvSpPr/>
      </xdr:nvSpPr>
      <xdr:spPr>
        <a:xfrm>
          <a:off x="13462000" y="30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14685</xdr:rowOff>
    </xdr:from>
    <xdr:ext cx="762000" cy="259045"/>
    <xdr:sp macro="" textlink="">
      <xdr:nvSpPr>
        <xdr:cNvPr id="448" name="テキスト ボックス 447"/>
        <xdr:cNvSpPr txBox="1"/>
      </xdr:nvSpPr>
      <xdr:spPr>
        <a:xfrm>
          <a:off x="131318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89630</xdr:rowOff>
    </xdr:from>
    <xdr:to>
      <xdr:col>24</xdr:col>
      <xdr:colOff>609600</xdr:colOff>
      <xdr:row>17</xdr:row>
      <xdr:rowOff>19780</xdr:rowOff>
    </xdr:to>
    <xdr:sp macro="" textlink="">
      <xdr:nvSpPr>
        <xdr:cNvPr id="454" name="円/楕円 453"/>
        <xdr:cNvSpPr/>
      </xdr:nvSpPr>
      <xdr:spPr>
        <a:xfrm>
          <a:off x="16967200" y="28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61707</xdr:rowOff>
    </xdr:from>
    <xdr:ext cx="762000" cy="259045"/>
    <xdr:sp macro="" textlink="">
      <xdr:nvSpPr>
        <xdr:cNvPr id="455" name="将来負担の状況該当値テキスト"/>
        <xdr:cNvSpPr txBox="1"/>
      </xdr:nvSpPr>
      <xdr:spPr>
        <a:xfrm>
          <a:off x="17106900" y="28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90233</xdr:rowOff>
    </xdr:from>
    <xdr:to>
      <xdr:col>23</xdr:col>
      <xdr:colOff>457200</xdr:colOff>
      <xdr:row>17</xdr:row>
      <xdr:rowOff>20383</xdr:rowOff>
    </xdr:to>
    <xdr:sp macro="" textlink="">
      <xdr:nvSpPr>
        <xdr:cNvPr id="456" name="円/楕円 455"/>
        <xdr:cNvSpPr/>
      </xdr:nvSpPr>
      <xdr:spPr>
        <a:xfrm>
          <a:off x="161290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5160</xdr:rowOff>
    </xdr:from>
    <xdr:ext cx="736600" cy="259045"/>
    <xdr:sp macro="" textlink="">
      <xdr:nvSpPr>
        <xdr:cNvPr id="457" name="テキスト ボックス 456"/>
        <xdr:cNvSpPr txBox="1"/>
      </xdr:nvSpPr>
      <xdr:spPr>
        <a:xfrm>
          <a:off x="15798800" y="291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29782</xdr:rowOff>
    </xdr:from>
    <xdr:to>
      <xdr:col>22</xdr:col>
      <xdr:colOff>254000</xdr:colOff>
      <xdr:row>17</xdr:row>
      <xdr:rowOff>131382</xdr:rowOff>
    </xdr:to>
    <xdr:sp macro="" textlink="">
      <xdr:nvSpPr>
        <xdr:cNvPr id="458" name="円/楕円 457"/>
        <xdr:cNvSpPr/>
      </xdr:nvSpPr>
      <xdr:spPr>
        <a:xfrm>
          <a:off x="15240000" y="29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116159</xdr:rowOff>
    </xdr:from>
    <xdr:ext cx="762000" cy="259045"/>
    <xdr:sp macro="" textlink="">
      <xdr:nvSpPr>
        <xdr:cNvPr id="459" name="テキスト ボックス 458"/>
        <xdr:cNvSpPr txBox="1"/>
      </xdr:nvSpPr>
      <xdr:spPr>
        <a:xfrm>
          <a:off x="14909800" y="30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49086</xdr:rowOff>
    </xdr:from>
    <xdr:to>
      <xdr:col>21</xdr:col>
      <xdr:colOff>50800</xdr:colOff>
      <xdr:row>17</xdr:row>
      <xdr:rowOff>150686</xdr:rowOff>
    </xdr:to>
    <xdr:sp macro="" textlink="">
      <xdr:nvSpPr>
        <xdr:cNvPr id="460" name="円/楕円 459"/>
        <xdr:cNvSpPr/>
      </xdr:nvSpPr>
      <xdr:spPr>
        <a:xfrm>
          <a:off x="14351000" y="29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135463</xdr:rowOff>
    </xdr:from>
    <xdr:ext cx="762000" cy="259045"/>
    <xdr:sp macro="" textlink="">
      <xdr:nvSpPr>
        <xdr:cNvPr id="461" name="テキスト ボックス 460"/>
        <xdr:cNvSpPr txBox="1"/>
      </xdr:nvSpPr>
      <xdr:spPr>
        <a:xfrm>
          <a:off x="14020800" y="305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85884</xdr:rowOff>
    </xdr:from>
    <xdr:to>
      <xdr:col>19</xdr:col>
      <xdr:colOff>533400</xdr:colOff>
      <xdr:row>18</xdr:row>
      <xdr:rowOff>16034</xdr:rowOff>
    </xdr:to>
    <xdr:sp macro="" textlink="">
      <xdr:nvSpPr>
        <xdr:cNvPr id="462" name="円/楕円 461"/>
        <xdr:cNvSpPr/>
      </xdr:nvSpPr>
      <xdr:spPr>
        <a:xfrm>
          <a:off x="13462000" y="3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26211</xdr:rowOff>
    </xdr:from>
    <xdr:ext cx="762000" cy="259045"/>
    <xdr:sp macro="" textlink="">
      <xdr:nvSpPr>
        <xdr:cNvPr id="463" name="テキスト ボックス 462"/>
        <xdr:cNvSpPr txBox="1"/>
      </xdr:nvSpPr>
      <xdr:spPr>
        <a:xfrm>
          <a:off x="13131800" y="27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95,939
95,605
692.80
57,431,813
55,496,348
1,783,866
32,382,894
65,621,900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類似団体平均と比較し、職員数が多く、人件費の比率が高いため、退職者補充</a:t>
          </a:r>
          <a:r>
            <a:rPr kumimoji="1" lang="ja-JP" altLang="en-US" sz="1300">
              <a:solidFill>
                <a:schemeClr val="dk1"/>
              </a:solidFill>
              <a:effectLst/>
              <a:latin typeface="+mn-lt"/>
              <a:ea typeface="+mn-ea"/>
              <a:cs typeface="+mn-cs"/>
            </a:rPr>
            <a:t>抑制</a:t>
          </a:r>
          <a:r>
            <a:rPr kumimoji="1" lang="ja-JP" altLang="ja-JP" sz="1300">
              <a:solidFill>
                <a:schemeClr val="dk1"/>
              </a:solidFill>
              <a:effectLst/>
              <a:latin typeface="+mn-lt"/>
              <a:ea typeface="+mn-ea"/>
              <a:cs typeface="+mn-cs"/>
            </a:rPr>
            <a:t>による人件費の抑制を継続してきている。しかし、依然として人件費の占める割合が高い状況であることから、今後も毎年の新規職員採用者数の抑制を継続し、人件費の削減に努めていく。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12700</xdr:rowOff>
    </xdr:to>
    <xdr:cxnSp macro="">
      <xdr:nvCxnSpPr>
        <xdr:cNvPr id="64" name="直線コネクタ 63"/>
        <xdr:cNvCxnSpPr/>
      </xdr:nvCxnSpPr>
      <xdr:spPr>
        <a:xfrm>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58420</xdr:rowOff>
    </xdr:to>
    <xdr:cxnSp macro="">
      <xdr:nvCxnSpPr>
        <xdr:cNvPr id="67" name="直線コネクタ 66"/>
        <xdr:cNvCxnSpPr/>
      </xdr:nvCxnSpPr>
      <xdr:spPr>
        <a:xfrm flipV="1">
          <a:off x="3098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66040</xdr:rowOff>
    </xdr:to>
    <xdr:cxnSp macro="">
      <xdr:nvCxnSpPr>
        <xdr:cNvPr id="70" name="直線コネクタ 69"/>
        <xdr:cNvCxnSpPr/>
      </xdr:nvCxnSpPr>
      <xdr:spPr>
        <a:xfrm flipV="1">
          <a:off x="2209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66040</xdr:rowOff>
    </xdr:to>
    <xdr:cxnSp macro="">
      <xdr:nvCxnSpPr>
        <xdr:cNvPr id="73" name="直線コネクタ 72"/>
        <xdr:cNvCxnSpPr/>
      </xdr:nvCxnSpPr>
      <xdr:spPr>
        <a:xfrm>
          <a:off x="1320800" y="650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3" name="円/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5" name="円/楕円 84"/>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6" name="テキスト ボックス 85"/>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1" name="円/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ポイント増の要因として、</a:t>
          </a:r>
          <a:r>
            <a:rPr kumimoji="1" lang="ja-JP" altLang="en-US" sz="1300">
              <a:solidFill>
                <a:schemeClr val="dk1"/>
              </a:solidFill>
              <a:effectLst/>
              <a:latin typeface="+mn-lt"/>
              <a:ea typeface="+mn-ea"/>
              <a:cs typeface="+mn-cs"/>
            </a:rPr>
            <a:t>臨時福祉給付金事業及び子育て世帯臨時特例給付金事業の実施や学童保育施設の整備などが</a:t>
          </a:r>
          <a:r>
            <a:rPr kumimoji="1" lang="ja-JP" altLang="ja-JP" sz="1300">
              <a:solidFill>
                <a:schemeClr val="dk1"/>
              </a:solidFill>
              <a:effectLst/>
              <a:latin typeface="+mn-lt"/>
              <a:ea typeface="+mn-ea"/>
              <a:cs typeface="+mn-cs"/>
            </a:rPr>
            <a:t>挙げられる。今後も、個別事業ごとに、その必要性、コスト等を総合的に検討し、また、類似公共施設の統廃合を進める等による維持費の縮減に努める。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8890</xdr:rowOff>
    </xdr:to>
    <xdr:cxnSp macro="">
      <xdr:nvCxnSpPr>
        <xdr:cNvPr id="125" name="直線コネクタ 124"/>
        <xdr:cNvCxnSpPr/>
      </xdr:nvCxnSpPr>
      <xdr:spPr>
        <a:xfrm>
          <a:off x="15671800" y="2862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119380</xdr:rowOff>
    </xdr:to>
    <xdr:cxnSp macro="">
      <xdr:nvCxnSpPr>
        <xdr:cNvPr id="128" name="直線コネクタ 127"/>
        <xdr:cNvCxnSpPr/>
      </xdr:nvCxnSpPr>
      <xdr:spPr>
        <a:xfrm>
          <a:off x="14782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16510</xdr:rowOff>
    </xdr:to>
    <xdr:cxnSp macro="">
      <xdr:nvCxnSpPr>
        <xdr:cNvPr id="131" name="直線コネクタ 130"/>
        <xdr:cNvCxnSpPr/>
      </xdr:nvCxnSpPr>
      <xdr:spPr>
        <a:xfrm flipV="1">
          <a:off x="13893800" y="2801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16510</xdr:rowOff>
    </xdr:to>
    <xdr:cxnSp macro="">
      <xdr:nvCxnSpPr>
        <xdr:cNvPr id="134" name="直線コネクタ 133"/>
        <xdr:cNvCxnSpPr/>
      </xdr:nvCxnSpPr>
      <xdr:spPr>
        <a:xfrm>
          <a:off x="13004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146067</xdr:rowOff>
    </xdr:from>
    <xdr:ext cx="762000" cy="259045"/>
    <xdr:sp macro="" textlink="">
      <xdr:nvSpPr>
        <xdr:cNvPr id="145"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0" name="円/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2" name="円/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前年度比</a:t>
          </a:r>
          <a:r>
            <a:rPr lang="ja-JP" altLang="en-US" sz="1300" b="0" i="0" baseline="0">
              <a:solidFill>
                <a:schemeClr val="dk1"/>
              </a:solidFill>
              <a:effectLst/>
              <a:latin typeface="+mn-lt"/>
              <a:ea typeface="+mn-ea"/>
              <a:cs typeface="+mn-cs"/>
            </a:rPr>
            <a:t>で増減はないが、</a:t>
          </a:r>
          <a:r>
            <a:rPr kumimoji="1" lang="ja-JP" altLang="ja-JP" sz="1300">
              <a:solidFill>
                <a:schemeClr val="dk1"/>
              </a:solidFill>
              <a:effectLst/>
              <a:latin typeface="+mn-lt"/>
              <a:ea typeface="+mn-ea"/>
              <a:cs typeface="+mn-cs"/>
            </a:rPr>
            <a:t>高齢者人口の増加により、扶助費の増加は避けられないと見込まれる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実施事業の見直しを行うこと等により、財政を圧迫する上昇傾向に歯止めをかけるよう努める。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96520</xdr:rowOff>
    </xdr:to>
    <xdr:cxnSp macro="">
      <xdr:nvCxnSpPr>
        <xdr:cNvPr id="186" name="直線コネクタ 185"/>
        <xdr:cNvCxnSpPr/>
      </xdr:nvCxnSpPr>
      <xdr:spPr>
        <a:xfrm>
          <a:off x="3987800" y="9354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96520</xdr:rowOff>
    </xdr:to>
    <xdr:cxnSp macro="">
      <xdr:nvCxnSpPr>
        <xdr:cNvPr id="189" name="直線コネクタ 188"/>
        <xdr:cNvCxnSpPr/>
      </xdr:nvCxnSpPr>
      <xdr:spPr>
        <a:xfrm>
          <a:off x="3098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50800</xdr:rowOff>
    </xdr:to>
    <xdr:cxnSp macro="">
      <xdr:nvCxnSpPr>
        <xdr:cNvPr id="192" name="直線コネクタ 191"/>
        <xdr:cNvCxnSpPr/>
      </xdr:nvCxnSpPr>
      <xdr:spPr>
        <a:xfrm>
          <a:off x="2209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43180</xdr:rowOff>
    </xdr:to>
    <xdr:cxnSp macro="">
      <xdr:nvCxnSpPr>
        <xdr:cNvPr id="195" name="直線コネクタ 194"/>
        <xdr:cNvCxnSpPr/>
      </xdr:nvCxnSpPr>
      <xdr:spPr>
        <a:xfrm>
          <a:off x="1320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45720</xdr:rowOff>
    </xdr:from>
    <xdr:to>
      <xdr:col>7</xdr:col>
      <xdr:colOff>66675</xdr:colOff>
      <xdr:row>54</xdr:row>
      <xdr:rowOff>147320</xdr:rowOff>
    </xdr:to>
    <xdr:sp macro="" textlink="">
      <xdr:nvSpPr>
        <xdr:cNvPr id="205" name="円/楕円 204"/>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62247</xdr:rowOff>
    </xdr:from>
    <xdr:ext cx="762000" cy="259045"/>
    <xdr:sp macro="" textlink="">
      <xdr:nvSpPr>
        <xdr:cNvPr id="206" name="扶助費該当値テキスト"/>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1" name="円/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3" name="円/楕円 21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71137</xdr:rowOff>
    </xdr:from>
    <xdr:ext cx="762000" cy="259045"/>
    <xdr:sp macro="" textlink="">
      <xdr:nvSpPr>
        <xdr:cNvPr id="214" name="テキスト ボックス 213"/>
        <xdr:cNvSpPr txBox="1"/>
      </xdr:nvSpPr>
      <xdr:spPr>
        <a:xfrm>
          <a:off x="939800" y="932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の要因として、</a:t>
          </a:r>
          <a:r>
            <a:rPr kumimoji="1" lang="ja-JP" altLang="en-US" sz="1300">
              <a:solidFill>
                <a:schemeClr val="dk1"/>
              </a:solidFill>
              <a:effectLst/>
              <a:latin typeface="+mn-lt"/>
              <a:ea typeface="+mn-ea"/>
              <a:cs typeface="+mn-cs"/>
            </a:rPr>
            <a:t>指定通所介護施設及び介護老人保健施設における建設事業の実施に係る繰出金の増が挙</a:t>
          </a:r>
          <a:r>
            <a:rPr kumimoji="1" lang="ja-JP" altLang="ja-JP" sz="1300">
              <a:solidFill>
                <a:schemeClr val="dk1"/>
              </a:solidFill>
              <a:effectLst/>
              <a:latin typeface="+mn-lt"/>
              <a:ea typeface="+mn-ea"/>
              <a:cs typeface="+mn-cs"/>
            </a:rPr>
            <a:t>げられる。今後も高齢者人口の増加による介護保険特別会計や後期高齢者医療特別会計への繰出金の増加は避けられないと予想されるが、繰出金の伸び率の抑制に努めるとともに、各事務事業における事業費の適正化を検討していく</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142240</xdr:rowOff>
    </xdr:to>
    <xdr:cxnSp macro="">
      <xdr:nvCxnSpPr>
        <xdr:cNvPr id="247" name="直線コネクタ 246"/>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104140</xdr:rowOff>
    </xdr:to>
    <xdr:cxnSp macro="">
      <xdr:nvCxnSpPr>
        <xdr:cNvPr id="250" name="直線コネクタ 249"/>
        <xdr:cNvCxnSpPr/>
      </xdr:nvCxnSpPr>
      <xdr:spPr>
        <a:xfrm flipV="1">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119380</xdr:rowOff>
    </xdr:to>
    <xdr:cxnSp macro="">
      <xdr:nvCxnSpPr>
        <xdr:cNvPr id="253" name="直線コネクタ 252"/>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119380</xdr:rowOff>
    </xdr:to>
    <xdr:cxnSp macro="">
      <xdr:nvCxnSpPr>
        <xdr:cNvPr id="256" name="直線コネクタ 255"/>
        <xdr:cNvCxnSpPr/>
      </xdr:nvCxnSpPr>
      <xdr:spPr>
        <a:xfrm>
          <a:off x="13004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6" name="円/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7"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8" name="円/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0" name="円/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4" name="円/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5" name="テキスト ボックス 27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ポイント増の要因として、</a:t>
          </a:r>
          <a:r>
            <a:rPr kumimoji="1" lang="ja-JP" altLang="en-US" sz="1300">
              <a:solidFill>
                <a:schemeClr val="dk1"/>
              </a:solidFill>
              <a:effectLst/>
              <a:latin typeface="+mn-lt"/>
              <a:ea typeface="+mn-ea"/>
              <a:cs typeface="+mn-cs"/>
            </a:rPr>
            <a:t>国民文化祭事業の実施や担い手への農地集積推進事業、環境保全型農業直接支援対策事業の拡大など</a:t>
          </a:r>
          <a:r>
            <a:rPr kumimoji="1" lang="ja-JP" altLang="ja-JP" sz="1300">
              <a:solidFill>
                <a:schemeClr val="dk1"/>
              </a:solidFill>
              <a:effectLst/>
              <a:latin typeface="+mn-lt"/>
              <a:ea typeface="+mn-ea"/>
              <a:cs typeface="+mn-cs"/>
            </a:rPr>
            <a:t>が挙げられる。今後も、各種補助金等の計画的な見直しに努める。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19558</xdr:rowOff>
    </xdr:to>
    <xdr:cxnSp macro="">
      <xdr:nvCxnSpPr>
        <xdr:cNvPr id="305" name="直線コネクタ 304"/>
        <xdr:cNvCxnSpPr/>
      </xdr:nvCxnSpPr>
      <xdr:spPr>
        <a:xfrm>
          <a:off x="15671800" y="60020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08" name="直線コネクタ 307"/>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35</xdr:row>
      <xdr:rowOff>1270</xdr:rowOff>
    </xdr:to>
    <xdr:cxnSp macro="">
      <xdr:nvCxnSpPr>
        <xdr:cNvPr id="311" name="直線コネクタ 310"/>
        <xdr:cNvCxnSpPr/>
      </xdr:nvCxnSpPr>
      <xdr:spPr>
        <a:xfrm>
          <a:off x="13893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72136</xdr:rowOff>
    </xdr:to>
    <xdr:cxnSp macro="">
      <xdr:nvCxnSpPr>
        <xdr:cNvPr id="314" name="直線コネクタ 313"/>
        <xdr:cNvCxnSpPr/>
      </xdr:nvCxnSpPr>
      <xdr:spPr>
        <a:xfrm>
          <a:off x="13004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17" name="フローチャート :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71137</xdr:rowOff>
    </xdr:from>
    <xdr:ext cx="762000" cy="259045"/>
    <xdr:sp macro="" textlink="">
      <xdr:nvSpPr>
        <xdr:cNvPr id="318" name="テキスト ボックス 317"/>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140208</xdr:rowOff>
    </xdr:from>
    <xdr:to>
      <xdr:col>24</xdr:col>
      <xdr:colOff>82550</xdr:colOff>
      <xdr:row>35</xdr:row>
      <xdr:rowOff>70358</xdr:rowOff>
    </xdr:to>
    <xdr:sp macro="" textlink="">
      <xdr:nvSpPr>
        <xdr:cNvPr id="324" name="円/楕円 323"/>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156735</xdr:rowOff>
    </xdr:from>
    <xdr:ext cx="762000" cy="259045"/>
    <xdr:sp macro="" textlink="">
      <xdr:nvSpPr>
        <xdr:cNvPr id="325"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6" name="円/楕円 325"/>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7" name="テキスト ボックス 326"/>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28" name="円/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0" name="円/楕円 329"/>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1" name="テキスト ボックス 330"/>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2" name="円/楕円 331"/>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3" name="テキスト ボックス 332"/>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型事業の実施による影響もあったが、起債発行の抑制方針等により、前年度並みの比率となっている。しかし、今後の大型事業の実施の影響により財政運営が厳しくなると予想されることから、行財政構造のスリム化を図り、公債費における経常収支比率の増加とならないよう調整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108713</xdr:rowOff>
    </xdr:to>
    <xdr:cxnSp macro="">
      <xdr:nvCxnSpPr>
        <xdr:cNvPr id="363" name="直線コネクタ 362"/>
        <xdr:cNvCxnSpPr/>
      </xdr:nvCxnSpPr>
      <xdr:spPr>
        <a:xfrm flipV="1">
          <a:off x="3987800" y="134772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108713</xdr:rowOff>
    </xdr:to>
    <xdr:cxnSp macro="">
      <xdr:nvCxnSpPr>
        <xdr:cNvPr id="366" name="直線コネクタ 365"/>
        <xdr:cNvCxnSpPr/>
      </xdr:nvCxnSpPr>
      <xdr:spPr>
        <a:xfrm>
          <a:off x="3098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127000</xdr:rowOff>
    </xdr:to>
    <xdr:cxnSp macro="">
      <xdr:nvCxnSpPr>
        <xdr:cNvPr id="369" name="直線コネクタ 368"/>
        <xdr:cNvCxnSpPr/>
      </xdr:nvCxnSpPr>
      <xdr:spPr>
        <a:xfrm flipV="1">
          <a:off x="2209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154432</xdr:rowOff>
    </xdr:to>
    <xdr:cxnSp macro="">
      <xdr:nvCxnSpPr>
        <xdr:cNvPr id="372" name="直線コネクタ 371"/>
        <xdr:cNvCxnSpPr/>
      </xdr:nvCxnSpPr>
      <xdr:spPr>
        <a:xfrm flipV="1">
          <a:off x="1320800" y="13500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2" name="円/楕円 38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4" name="円/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6" name="円/楕円 385"/>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7" name="テキスト ボックス 38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8" name="円/楕円 387"/>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9" name="テキスト ボックス 388"/>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0" name="円/楕円 389"/>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1" name="テキスト ボックス 390"/>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物件費や繰出金等の増により、公債費以外に係る経常収支比率は増加傾向にあるが、</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ポイント下回っている。今後の大型事業の実施等による事業費の増加が予想されることから、財源の確保と持続可能な財政運営に努める。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75</xdr:row>
      <xdr:rowOff>8890</xdr:rowOff>
    </xdr:to>
    <xdr:cxnSp macro="">
      <xdr:nvCxnSpPr>
        <xdr:cNvPr id="424" name="直線コネクタ 423"/>
        <xdr:cNvCxnSpPr/>
      </xdr:nvCxnSpPr>
      <xdr:spPr>
        <a:xfrm>
          <a:off x="15671800" y="12791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104140</xdr:rowOff>
    </xdr:to>
    <xdr:cxnSp macro="">
      <xdr:nvCxnSpPr>
        <xdr:cNvPr id="427" name="直線コネクタ 426"/>
        <xdr:cNvCxnSpPr/>
      </xdr:nvCxnSpPr>
      <xdr:spPr>
        <a:xfrm>
          <a:off x="14782800" y="12772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74</xdr:row>
      <xdr:rowOff>85090</xdr:rowOff>
    </xdr:to>
    <xdr:cxnSp macro="">
      <xdr:nvCxnSpPr>
        <xdr:cNvPr id="430" name="直線コネクタ 429"/>
        <xdr:cNvCxnSpPr/>
      </xdr:nvCxnSpPr>
      <xdr:spPr>
        <a:xfrm>
          <a:off x="13893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119380</xdr:rowOff>
    </xdr:from>
    <xdr:to>
      <xdr:col>20</xdr:col>
      <xdr:colOff>158750</xdr:colOff>
      <xdr:row>74</xdr:row>
      <xdr:rowOff>73660</xdr:rowOff>
    </xdr:to>
    <xdr:cxnSp macro="">
      <xdr:nvCxnSpPr>
        <xdr:cNvPr id="433" name="直線コネクタ 432"/>
        <xdr:cNvCxnSpPr/>
      </xdr:nvCxnSpPr>
      <xdr:spPr>
        <a:xfrm>
          <a:off x="13004800" y="126352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43" name="円/楕円 442"/>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44"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45" name="円/楕円 444"/>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46" name="テキスト ボックス 445"/>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47" name="円/楕円 446"/>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48" name="テキスト ボックス 447"/>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49" name="円/楕円 448"/>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50" name="テキスト ボックス 449"/>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68580</xdr:rowOff>
    </xdr:from>
    <xdr:to>
      <xdr:col>19</xdr:col>
      <xdr:colOff>6350</xdr:colOff>
      <xdr:row>73</xdr:row>
      <xdr:rowOff>170180</xdr:rowOff>
    </xdr:to>
    <xdr:sp macro="" textlink="">
      <xdr:nvSpPr>
        <xdr:cNvPr id="451" name="円/楕円 450"/>
        <xdr:cNvSpPr/>
      </xdr:nvSpPr>
      <xdr:spPr>
        <a:xfrm>
          <a:off x="12954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8907</xdr:rowOff>
    </xdr:from>
    <xdr:ext cx="762000" cy="259045"/>
    <xdr:sp macro="" textlink="">
      <xdr:nvSpPr>
        <xdr:cNvPr id="452" name="テキスト ボックス 451"/>
        <xdr:cNvSpPr txBox="1"/>
      </xdr:nvSpPr>
      <xdr:spPr>
        <a:xfrm>
          <a:off x="12623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秋田県横手市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125900</xdr:rowOff>
    </xdr:from>
    <xdr:to>
      <xdr:col>4</xdr:col>
      <xdr:colOff>1117600</xdr:colOff>
      <xdr:row>14</xdr:row>
      <xdr:rowOff>166477</xdr:rowOff>
    </xdr:to>
    <xdr:cxnSp macro="">
      <xdr:nvCxnSpPr>
        <xdr:cNvPr id="52" name="直線コネクタ 51"/>
        <xdr:cNvCxnSpPr/>
      </xdr:nvCxnSpPr>
      <xdr:spPr bwMode="auto">
        <a:xfrm flipV="1">
          <a:off x="5003800" y="2573825"/>
          <a:ext cx="6477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126341</xdr:rowOff>
    </xdr:from>
    <xdr:to>
      <xdr:col>4</xdr:col>
      <xdr:colOff>469900</xdr:colOff>
      <xdr:row>14</xdr:row>
      <xdr:rowOff>166477</xdr:rowOff>
    </xdr:to>
    <xdr:cxnSp macro="">
      <xdr:nvCxnSpPr>
        <xdr:cNvPr id="55" name="直線コネクタ 54"/>
        <xdr:cNvCxnSpPr/>
      </xdr:nvCxnSpPr>
      <xdr:spPr bwMode="auto">
        <a:xfrm>
          <a:off x="4305300" y="2574266"/>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89684</xdr:rowOff>
    </xdr:from>
    <xdr:to>
      <xdr:col>3</xdr:col>
      <xdr:colOff>904875</xdr:colOff>
      <xdr:row>14</xdr:row>
      <xdr:rowOff>126341</xdr:rowOff>
    </xdr:to>
    <xdr:cxnSp macro="">
      <xdr:nvCxnSpPr>
        <xdr:cNvPr id="58" name="直線コネクタ 57"/>
        <xdr:cNvCxnSpPr/>
      </xdr:nvCxnSpPr>
      <xdr:spPr bwMode="auto">
        <a:xfrm>
          <a:off x="3606800" y="2537609"/>
          <a:ext cx="698500" cy="3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89684</xdr:rowOff>
    </xdr:from>
    <xdr:to>
      <xdr:col>3</xdr:col>
      <xdr:colOff>206375</xdr:colOff>
      <xdr:row>14</xdr:row>
      <xdr:rowOff>137559</xdr:rowOff>
    </xdr:to>
    <xdr:cxnSp macro="">
      <xdr:nvCxnSpPr>
        <xdr:cNvPr id="61" name="直線コネクタ 60"/>
        <xdr:cNvCxnSpPr/>
      </xdr:nvCxnSpPr>
      <xdr:spPr bwMode="auto">
        <a:xfrm flipV="1">
          <a:off x="2908300" y="2537609"/>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114959</xdr:rowOff>
    </xdr:from>
    <xdr:to>
      <xdr:col>2</xdr:col>
      <xdr:colOff>692150</xdr:colOff>
      <xdr:row>17</xdr:row>
      <xdr:rowOff>45109</xdr:rowOff>
    </xdr:to>
    <xdr:sp macro="" textlink="">
      <xdr:nvSpPr>
        <xdr:cNvPr id="64" name="フローチャート : 判断 63"/>
        <xdr:cNvSpPr/>
      </xdr:nvSpPr>
      <xdr:spPr bwMode="auto">
        <a:xfrm>
          <a:off x="2857500" y="29057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29886</xdr:rowOff>
    </xdr:from>
    <xdr:ext cx="762000" cy="259045"/>
    <xdr:sp macro="" textlink="">
      <xdr:nvSpPr>
        <xdr:cNvPr id="65" name="テキスト ボックス 64"/>
        <xdr:cNvSpPr txBox="1"/>
      </xdr:nvSpPr>
      <xdr:spPr>
        <a:xfrm>
          <a:off x="2527300" y="29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75100</xdr:rowOff>
    </xdr:from>
    <xdr:to>
      <xdr:col>5</xdr:col>
      <xdr:colOff>34925</xdr:colOff>
      <xdr:row>15</xdr:row>
      <xdr:rowOff>5250</xdr:rowOff>
    </xdr:to>
    <xdr:sp macro="" textlink="">
      <xdr:nvSpPr>
        <xdr:cNvPr id="71" name="円/楕円 70"/>
        <xdr:cNvSpPr/>
      </xdr:nvSpPr>
      <xdr:spPr bwMode="auto">
        <a:xfrm>
          <a:off x="56007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91627</xdr:rowOff>
    </xdr:from>
    <xdr:ext cx="762000" cy="259045"/>
    <xdr:sp macro="" textlink="">
      <xdr:nvSpPr>
        <xdr:cNvPr id="72" name="人口1人当たり決算額の推移該当値テキスト130"/>
        <xdr:cNvSpPr txBox="1"/>
      </xdr:nvSpPr>
      <xdr:spPr>
        <a:xfrm>
          <a:off x="5740400" y="23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115677</xdr:rowOff>
    </xdr:from>
    <xdr:to>
      <xdr:col>4</xdr:col>
      <xdr:colOff>520700</xdr:colOff>
      <xdr:row>15</xdr:row>
      <xdr:rowOff>45827</xdr:rowOff>
    </xdr:to>
    <xdr:sp macro="" textlink="">
      <xdr:nvSpPr>
        <xdr:cNvPr id="73" name="円/楕円 72"/>
        <xdr:cNvSpPr/>
      </xdr:nvSpPr>
      <xdr:spPr bwMode="auto">
        <a:xfrm>
          <a:off x="4953000" y="256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56004</xdr:rowOff>
    </xdr:from>
    <xdr:ext cx="736600" cy="259045"/>
    <xdr:sp macro="" textlink="">
      <xdr:nvSpPr>
        <xdr:cNvPr id="74" name="テキスト ボックス 73"/>
        <xdr:cNvSpPr txBox="1"/>
      </xdr:nvSpPr>
      <xdr:spPr>
        <a:xfrm>
          <a:off x="4622800" y="233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75541</xdr:rowOff>
    </xdr:from>
    <xdr:to>
      <xdr:col>3</xdr:col>
      <xdr:colOff>955675</xdr:colOff>
      <xdr:row>15</xdr:row>
      <xdr:rowOff>5691</xdr:rowOff>
    </xdr:to>
    <xdr:sp macro="" textlink="">
      <xdr:nvSpPr>
        <xdr:cNvPr id="75" name="円/楕円 74"/>
        <xdr:cNvSpPr/>
      </xdr:nvSpPr>
      <xdr:spPr bwMode="auto">
        <a:xfrm>
          <a:off x="4254500" y="252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15868</xdr:rowOff>
    </xdr:from>
    <xdr:ext cx="762000" cy="259045"/>
    <xdr:sp macro="" textlink="">
      <xdr:nvSpPr>
        <xdr:cNvPr id="76" name="テキスト ボックス 75"/>
        <xdr:cNvSpPr txBox="1"/>
      </xdr:nvSpPr>
      <xdr:spPr>
        <a:xfrm>
          <a:off x="3924300" y="22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38884</xdr:rowOff>
    </xdr:from>
    <xdr:to>
      <xdr:col>3</xdr:col>
      <xdr:colOff>257175</xdr:colOff>
      <xdr:row>14</xdr:row>
      <xdr:rowOff>140484</xdr:rowOff>
    </xdr:to>
    <xdr:sp macro="" textlink="">
      <xdr:nvSpPr>
        <xdr:cNvPr id="77" name="円/楕円 76"/>
        <xdr:cNvSpPr/>
      </xdr:nvSpPr>
      <xdr:spPr bwMode="auto">
        <a:xfrm>
          <a:off x="3556000" y="248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150661</xdr:rowOff>
    </xdr:from>
    <xdr:ext cx="762000" cy="259045"/>
    <xdr:sp macro="" textlink="">
      <xdr:nvSpPr>
        <xdr:cNvPr id="78" name="テキスト ボックス 77"/>
        <xdr:cNvSpPr txBox="1"/>
      </xdr:nvSpPr>
      <xdr:spPr>
        <a:xfrm>
          <a:off x="3225800" y="225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86759</xdr:rowOff>
    </xdr:from>
    <xdr:to>
      <xdr:col>2</xdr:col>
      <xdr:colOff>692150</xdr:colOff>
      <xdr:row>15</xdr:row>
      <xdr:rowOff>16909</xdr:rowOff>
    </xdr:to>
    <xdr:sp macro="" textlink="">
      <xdr:nvSpPr>
        <xdr:cNvPr id="79" name="円/楕円 78"/>
        <xdr:cNvSpPr/>
      </xdr:nvSpPr>
      <xdr:spPr bwMode="auto">
        <a:xfrm>
          <a:off x="2857500" y="253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27086</xdr:rowOff>
    </xdr:from>
    <xdr:ext cx="762000" cy="259045"/>
    <xdr:sp macro="" textlink="">
      <xdr:nvSpPr>
        <xdr:cNvPr id="80" name="テキスト ボックス 79"/>
        <xdr:cNvSpPr txBox="1"/>
      </xdr:nvSpPr>
      <xdr:spPr>
        <a:xfrm>
          <a:off x="2527300" y="23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57868</xdr:rowOff>
    </xdr:from>
    <xdr:to>
      <xdr:col>4</xdr:col>
      <xdr:colOff>1117600</xdr:colOff>
      <xdr:row>35</xdr:row>
      <xdr:rowOff>130143</xdr:rowOff>
    </xdr:to>
    <xdr:cxnSp macro="">
      <xdr:nvCxnSpPr>
        <xdr:cNvPr id="113" name="直線コネクタ 112"/>
        <xdr:cNvCxnSpPr/>
      </xdr:nvCxnSpPr>
      <xdr:spPr bwMode="auto">
        <a:xfrm>
          <a:off x="5003800" y="6668218"/>
          <a:ext cx="647700" cy="7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306127</xdr:rowOff>
    </xdr:from>
    <xdr:to>
      <xdr:col>4</xdr:col>
      <xdr:colOff>469900</xdr:colOff>
      <xdr:row>35</xdr:row>
      <xdr:rowOff>57868</xdr:rowOff>
    </xdr:to>
    <xdr:cxnSp macro="">
      <xdr:nvCxnSpPr>
        <xdr:cNvPr id="116" name="直線コネクタ 115"/>
        <xdr:cNvCxnSpPr/>
      </xdr:nvCxnSpPr>
      <xdr:spPr bwMode="auto">
        <a:xfrm>
          <a:off x="4305300" y="6573577"/>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217011</xdr:rowOff>
    </xdr:from>
    <xdr:to>
      <xdr:col>3</xdr:col>
      <xdr:colOff>904875</xdr:colOff>
      <xdr:row>34</xdr:row>
      <xdr:rowOff>306127</xdr:rowOff>
    </xdr:to>
    <xdr:cxnSp macro="">
      <xdr:nvCxnSpPr>
        <xdr:cNvPr id="119" name="直線コネクタ 118"/>
        <xdr:cNvCxnSpPr/>
      </xdr:nvCxnSpPr>
      <xdr:spPr bwMode="auto">
        <a:xfrm>
          <a:off x="3606800" y="6484461"/>
          <a:ext cx="698500" cy="8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107207</xdr:rowOff>
    </xdr:from>
    <xdr:to>
      <xdr:col>3</xdr:col>
      <xdr:colOff>206375</xdr:colOff>
      <xdr:row>34</xdr:row>
      <xdr:rowOff>217011</xdr:rowOff>
    </xdr:to>
    <xdr:cxnSp macro="">
      <xdr:nvCxnSpPr>
        <xdr:cNvPr id="122" name="直線コネクタ 121"/>
        <xdr:cNvCxnSpPr/>
      </xdr:nvCxnSpPr>
      <xdr:spPr bwMode="auto">
        <a:xfrm>
          <a:off x="2908300" y="6374657"/>
          <a:ext cx="698500" cy="109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333337</xdr:rowOff>
    </xdr:from>
    <xdr:to>
      <xdr:col>2</xdr:col>
      <xdr:colOff>692150</xdr:colOff>
      <xdr:row>35</xdr:row>
      <xdr:rowOff>92037</xdr:rowOff>
    </xdr:to>
    <xdr:sp macro="" textlink="">
      <xdr:nvSpPr>
        <xdr:cNvPr id="125" name="フローチャート : 判断 124"/>
        <xdr:cNvSpPr/>
      </xdr:nvSpPr>
      <xdr:spPr bwMode="auto">
        <a:xfrm>
          <a:off x="2857500" y="660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76814</xdr:rowOff>
    </xdr:from>
    <xdr:ext cx="762000" cy="259045"/>
    <xdr:sp macro="" textlink="">
      <xdr:nvSpPr>
        <xdr:cNvPr id="126" name="テキスト ボックス 125"/>
        <xdr:cNvSpPr txBox="1"/>
      </xdr:nvSpPr>
      <xdr:spPr>
        <a:xfrm>
          <a:off x="2527300" y="66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79343</xdr:rowOff>
    </xdr:from>
    <xdr:to>
      <xdr:col>5</xdr:col>
      <xdr:colOff>34925</xdr:colOff>
      <xdr:row>35</xdr:row>
      <xdr:rowOff>180943</xdr:rowOff>
    </xdr:to>
    <xdr:sp macro="" textlink="">
      <xdr:nvSpPr>
        <xdr:cNvPr id="132" name="円/楕円 131"/>
        <xdr:cNvSpPr/>
      </xdr:nvSpPr>
      <xdr:spPr bwMode="auto">
        <a:xfrm>
          <a:off x="5600700" y="668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267320</xdr:rowOff>
    </xdr:from>
    <xdr:ext cx="762000" cy="259045"/>
    <xdr:sp macro="" textlink="">
      <xdr:nvSpPr>
        <xdr:cNvPr id="133" name="人口1人当たり決算額の推移該当値テキスト445"/>
        <xdr:cNvSpPr txBox="1"/>
      </xdr:nvSpPr>
      <xdr:spPr>
        <a:xfrm>
          <a:off x="5740400" y="65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7068</xdr:rowOff>
    </xdr:from>
    <xdr:to>
      <xdr:col>4</xdr:col>
      <xdr:colOff>520700</xdr:colOff>
      <xdr:row>35</xdr:row>
      <xdr:rowOff>108668</xdr:rowOff>
    </xdr:to>
    <xdr:sp macro="" textlink="">
      <xdr:nvSpPr>
        <xdr:cNvPr id="134" name="円/楕円 133"/>
        <xdr:cNvSpPr/>
      </xdr:nvSpPr>
      <xdr:spPr bwMode="auto">
        <a:xfrm>
          <a:off x="4953000" y="66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118844</xdr:rowOff>
    </xdr:from>
    <xdr:ext cx="736600" cy="259045"/>
    <xdr:sp macro="" textlink="">
      <xdr:nvSpPr>
        <xdr:cNvPr id="135" name="テキスト ボックス 134"/>
        <xdr:cNvSpPr txBox="1"/>
      </xdr:nvSpPr>
      <xdr:spPr>
        <a:xfrm>
          <a:off x="4622800" y="638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255327</xdr:rowOff>
    </xdr:from>
    <xdr:to>
      <xdr:col>3</xdr:col>
      <xdr:colOff>955675</xdr:colOff>
      <xdr:row>35</xdr:row>
      <xdr:rowOff>14027</xdr:rowOff>
    </xdr:to>
    <xdr:sp macro="" textlink="">
      <xdr:nvSpPr>
        <xdr:cNvPr id="136" name="円/楕円 135"/>
        <xdr:cNvSpPr/>
      </xdr:nvSpPr>
      <xdr:spPr bwMode="auto">
        <a:xfrm>
          <a:off x="4254500" y="652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24204</xdr:rowOff>
    </xdr:from>
    <xdr:ext cx="762000" cy="259045"/>
    <xdr:sp macro="" textlink="">
      <xdr:nvSpPr>
        <xdr:cNvPr id="137" name="テキスト ボックス 136"/>
        <xdr:cNvSpPr txBox="1"/>
      </xdr:nvSpPr>
      <xdr:spPr>
        <a:xfrm>
          <a:off x="3924300" y="6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166211</xdr:rowOff>
    </xdr:from>
    <xdr:to>
      <xdr:col>3</xdr:col>
      <xdr:colOff>257175</xdr:colOff>
      <xdr:row>34</xdr:row>
      <xdr:rowOff>267812</xdr:rowOff>
    </xdr:to>
    <xdr:sp macro="" textlink="">
      <xdr:nvSpPr>
        <xdr:cNvPr id="138" name="円/楕円 137"/>
        <xdr:cNvSpPr/>
      </xdr:nvSpPr>
      <xdr:spPr bwMode="auto">
        <a:xfrm>
          <a:off x="3556000" y="64336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277988</xdr:rowOff>
    </xdr:from>
    <xdr:ext cx="762000" cy="259045"/>
    <xdr:sp macro="" textlink="">
      <xdr:nvSpPr>
        <xdr:cNvPr id="139" name="テキスト ボックス 138"/>
        <xdr:cNvSpPr txBox="1"/>
      </xdr:nvSpPr>
      <xdr:spPr>
        <a:xfrm>
          <a:off x="3225800" y="620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56407</xdr:rowOff>
    </xdr:from>
    <xdr:to>
      <xdr:col>2</xdr:col>
      <xdr:colOff>692150</xdr:colOff>
      <xdr:row>34</xdr:row>
      <xdr:rowOff>158007</xdr:rowOff>
    </xdr:to>
    <xdr:sp macro="" textlink="">
      <xdr:nvSpPr>
        <xdr:cNvPr id="140" name="円/楕円 139"/>
        <xdr:cNvSpPr/>
      </xdr:nvSpPr>
      <xdr:spPr bwMode="auto">
        <a:xfrm>
          <a:off x="2857500" y="632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168184</xdr:rowOff>
    </xdr:from>
    <xdr:ext cx="762000" cy="259045"/>
    <xdr:sp macro="" textlink="">
      <xdr:nvSpPr>
        <xdr:cNvPr id="141" name="テキスト ボックス 140"/>
        <xdr:cNvSpPr txBox="1"/>
      </xdr:nvSpPr>
      <xdr:spPr>
        <a:xfrm>
          <a:off x="2527300" y="60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財政調整基金残高は、平成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年度までの間で</a:t>
          </a:r>
          <a:r>
            <a:rPr kumimoji="1" lang="en-US" altLang="ja-JP" sz="1400">
              <a:solidFill>
                <a:schemeClr val="dk1"/>
              </a:solidFill>
              <a:effectLst/>
              <a:latin typeface="+mn-lt"/>
              <a:ea typeface="+mn-ea"/>
              <a:cs typeface="+mn-cs"/>
            </a:rPr>
            <a:t>3,150</a:t>
          </a:r>
          <a:r>
            <a:rPr kumimoji="1" lang="ja-JP" altLang="ja-JP" sz="1400">
              <a:solidFill>
                <a:schemeClr val="dk1"/>
              </a:solidFill>
              <a:effectLst/>
              <a:latin typeface="+mn-lt"/>
              <a:ea typeface="+mn-ea"/>
              <a:cs typeface="+mn-cs"/>
            </a:rPr>
            <a:t>百万円増加している。普通交付税の合併算定替の段階的</a:t>
          </a:r>
          <a:r>
            <a:rPr kumimoji="1" lang="ja-JP" altLang="en-US" sz="1400">
              <a:solidFill>
                <a:schemeClr val="dk1"/>
              </a:solidFill>
              <a:effectLst/>
              <a:latin typeface="+mn-lt"/>
              <a:ea typeface="+mn-ea"/>
              <a:cs typeface="+mn-cs"/>
            </a:rPr>
            <a:t>縮減</a:t>
          </a:r>
          <a:r>
            <a:rPr kumimoji="1" lang="ja-JP" altLang="ja-JP" sz="1400">
              <a:solidFill>
                <a:schemeClr val="dk1"/>
              </a:solidFill>
              <a:effectLst/>
              <a:latin typeface="+mn-lt"/>
              <a:ea typeface="+mn-ea"/>
              <a:cs typeface="+mn-cs"/>
            </a:rPr>
            <a:t>が開始される平成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年度までに、減債基金と合わせ、標準財政規模比</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％以上の基金残高を確保したい。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いずれの会計も黒字である。今後</a:t>
          </a:r>
          <a:r>
            <a:rPr kumimoji="1" lang="ja-JP" altLang="ja-JP" sz="1400">
              <a:solidFill>
                <a:schemeClr val="dk1"/>
              </a:solidFill>
              <a:effectLst/>
              <a:latin typeface="+mn-lt"/>
              <a:ea typeface="+mn-ea"/>
              <a:cs typeface="+mn-cs"/>
            </a:rPr>
            <a:t>も、収入確保と歳出抑制に努め、一般会計以外の会計にあっては、一般会計繰入金に頼らない財政運営に努める。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大型事業の実施により、元利償還金が前年度と比較し</a:t>
          </a:r>
          <a:r>
            <a:rPr kumimoji="1" lang="en-US" altLang="ja-JP" sz="1400">
              <a:solidFill>
                <a:schemeClr val="dk1"/>
              </a:solidFill>
              <a:effectLst/>
              <a:latin typeface="+mn-lt"/>
              <a:ea typeface="+mn-ea"/>
              <a:cs typeface="+mn-cs"/>
            </a:rPr>
            <a:t>42</a:t>
          </a:r>
          <a:r>
            <a:rPr kumimoji="1" lang="ja-JP" altLang="en-US" sz="1400">
              <a:solidFill>
                <a:schemeClr val="dk1"/>
              </a:solidFill>
              <a:effectLst/>
              <a:latin typeface="+mn-lt"/>
              <a:ea typeface="+mn-ea"/>
              <a:cs typeface="+mn-cs"/>
            </a:rPr>
            <a:t>百万円増加したが、経年では</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傾向にある。同じく、公営企業債の元利償還金に対する繰入金も減少傾向にあり、これらに加え、</a:t>
          </a:r>
          <a:r>
            <a:rPr kumimoji="1" lang="ja-JP" altLang="ja-JP" sz="1400">
              <a:solidFill>
                <a:schemeClr val="dk1"/>
              </a:solidFill>
              <a:effectLst/>
              <a:latin typeface="+mn-lt"/>
              <a:ea typeface="+mn-ea"/>
              <a:cs typeface="+mn-cs"/>
            </a:rPr>
            <a:t>算入公債費等の増加により、実質公債費比率の分子は減少している。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しかし、今後の大型事業の実施による地方債残高の増加が見込まれることから、近い将来、実質公債費比率は増加するものと予想される。このため、交付税措置のある地方債の利用等による財源確保に努めていく。</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将来負担比率の分子は減少傾向にあるが、今後の大型事業の実施等により、一般会計等に係る地方債の現在高</a:t>
          </a:r>
          <a:r>
            <a:rPr kumimoji="1" lang="ja-JP" altLang="en-US" sz="1400">
              <a:solidFill>
                <a:schemeClr val="dk1"/>
              </a:solidFill>
              <a:effectLst/>
              <a:latin typeface="+mn-lt"/>
              <a:ea typeface="+mn-ea"/>
              <a:cs typeface="+mn-cs"/>
            </a:rPr>
            <a:t>は今後も</a:t>
          </a:r>
          <a:r>
            <a:rPr kumimoji="1" lang="ja-JP" altLang="ja-JP" sz="1400">
              <a:solidFill>
                <a:schemeClr val="dk1"/>
              </a:solidFill>
              <a:effectLst/>
              <a:latin typeface="+mn-lt"/>
              <a:ea typeface="+mn-ea"/>
              <a:cs typeface="+mn-cs"/>
            </a:rPr>
            <a:t>増加が見込まれる。このため、充当可能基金の積立や交付税措置のある地方債の活用等により、将来負担比率の抑制に努めていく。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57431813</v>
      </c>
      <c r="BO4" s="379"/>
      <c r="BP4" s="379"/>
      <c r="BQ4" s="379"/>
      <c r="BR4" s="379"/>
      <c r="BS4" s="379"/>
      <c r="BT4" s="379"/>
      <c r="BU4" s="380"/>
      <c r="BV4" s="378">
        <v>54043418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55496348</v>
      </c>
      <c r="BO5" s="384"/>
      <c r="BP5" s="384"/>
      <c r="BQ5" s="384"/>
      <c r="BR5" s="384"/>
      <c r="BS5" s="384"/>
      <c r="BT5" s="384"/>
      <c r="BU5" s="385"/>
      <c r="BV5" s="383">
        <v>52475100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1935465</v>
      </c>
      <c r="BO6" s="384"/>
      <c r="BP6" s="384"/>
      <c r="BQ6" s="384"/>
      <c r="BR6" s="384"/>
      <c r="BS6" s="384"/>
      <c r="BT6" s="384"/>
      <c r="BU6" s="385"/>
      <c r="BV6" s="383">
        <v>1568318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94.5</v>
      </c>
      <c r="CU6" s="530"/>
      <c r="CV6" s="530"/>
      <c r="CW6" s="530"/>
      <c r="CX6" s="530"/>
      <c r="CY6" s="530"/>
      <c r="CZ6" s="530"/>
      <c r="DA6" s="531"/>
      <c r="DB6" s="529">
        <v>92.6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151599</v>
      </c>
      <c r="BO7" s="384"/>
      <c r="BP7" s="384"/>
      <c r="BQ7" s="384"/>
      <c r="BR7" s="384"/>
      <c r="BS7" s="384"/>
      <c r="BT7" s="384"/>
      <c r="BU7" s="385"/>
      <c r="BV7" s="383">
        <v>96234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32382894</v>
      </c>
      <c r="CU7" s="384"/>
      <c r="CV7" s="384"/>
      <c r="CW7" s="384"/>
      <c r="CX7" s="384"/>
      <c r="CY7" s="384"/>
      <c r="CZ7" s="384"/>
      <c r="DA7" s="385"/>
      <c r="DB7" s="383">
        <v>32573921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1783866</v>
      </c>
      <c r="BO8" s="384"/>
      <c r="BP8" s="384"/>
      <c r="BQ8" s="384"/>
      <c r="BR8" s="384"/>
      <c r="BS8" s="384"/>
      <c r="BT8" s="384"/>
      <c r="BU8" s="385"/>
      <c r="BV8" s="383">
        <v>1472084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98367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311782</v>
      </c>
      <c r="BO9" s="384"/>
      <c r="BP9" s="384"/>
      <c r="BQ9" s="384"/>
      <c r="BR9" s="384"/>
      <c r="BS9" s="384"/>
      <c r="BT9" s="384"/>
      <c r="BU9" s="385"/>
      <c r="BV9" s="383">
        <v>-213744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103652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654659</v>
      </c>
      <c r="BO10" s="384"/>
      <c r="BP10" s="384"/>
      <c r="BQ10" s="384"/>
      <c r="BR10" s="384"/>
      <c r="BS10" s="384"/>
      <c r="BT10" s="384"/>
      <c r="BU10" s="385"/>
      <c r="BV10" s="383">
        <v>778771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95939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307439</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95605</v>
      </c>
      <c r="S13" s="485"/>
      <c r="T13" s="485"/>
      <c r="U13" s="485"/>
      <c r="V13" s="486"/>
      <c r="W13" s="472" t="s">
        <v>124</v>
      </c>
      <c r="X13" s="396"/>
      <c r="Y13" s="396"/>
      <c r="Z13" s="396"/>
      <c r="AA13" s="396"/>
      <c r="AB13" s="397"/>
      <c r="AC13" s="359">
        <v>7939</v>
      </c>
      <c r="AD13" s="360"/>
      <c r="AE13" s="360"/>
      <c r="AF13" s="360"/>
      <c r="AG13" s="361"/>
      <c r="AH13" s="359">
        <v>9286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659002</v>
      </c>
      <c r="BO13" s="384"/>
      <c r="BP13" s="384"/>
      <c r="BQ13" s="384"/>
      <c r="BR13" s="384"/>
      <c r="BS13" s="384"/>
      <c r="BT13" s="384"/>
      <c r="BU13" s="385"/>
      <c r="BV13" s="383">
        <v>565027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97342</v>
      </c>
      <c r="S14" s="485"/>
      <c r="T14" s="485"/>
      <c r="U14" s="485"/>
      <c r="V14" s="486"/>
      <c r="W14" s="487"/>
      <c r="X14" s="399"/>
      <c r="Y14" s="399"/>
      <c r="Z14" s="399"/>
      <c r="AA14" s="399"/>
      <c r="AB14" s="400"/>
      <c r="AC14" s="477">
        <v>16.8</v>
      </c>
      <c r="AD14" s="478"/>
      <c r="AE14" s="478"/>
      <c r="AF14" s="478"/>
      <c r="AG14" s="479"/>
      <c r="AH14" s="477">
        <v>17.7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51.7</v>
      </c>
      <c r="CU14" s="456"/>
      <c r="CV14" s="456"/>
      <c r="CW14" s="456"/>
      <c r="CX14" s="456"/>
      <c r="CY14" s="456"/>
      <c r="CZ14" s="456"/>
      <c r="DA14" s="457"/>
      <c r="DB14" s="488">
        <v>51.8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97004</v>
      </c>
      <c r="S15" s="485"/>
      <c r="T15" s="485"/>
      <c r="U15" s="485"/>
      <c r="V15" s="486"/>
      <c r="W15" s="472" t="s">
        <v>131</v>
      </c>
      <c r="X15" s="396"/>
      <c r="Y15" s="396"/>
      <c r="Z15" s="396"/>
      <c r="AA15" s="396"/>
      <c r="AB15" s="397"/>
      <c r="AC15" s="359">
        <v>12282</v>
      </c>
      <c r="AD15" s="360"/>
      <c r="AE15" s="360"/>
      <c r="AF15" s="360"/>
      <c r="AG15" s="361"/>
      <c r="AH15" s="359">
        <v>14330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7982764</v>
      </c>
      <c r="BO15" s="379"/>
      <c r="BP15" s="379"/>
      <c r="BQ15" s="379"/>
      <c r="BR15" s="379"/>
      <c r="BS15" s="379"/>
      <c r="BT15" s="379"/>
      <c r="BU15" s="380"/>
      <c r="BV15" s="378">
        <v>7977566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25.9</v>
      </c>
      <c r="AD16" s="478"/>
      <c r="AE16" s="478"/>
      <c r="AF16" s="478"/>
      <c r="AG16" s="479"/>
      <c r="AH16" s="477">
        <v>27.4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23927688</v>
      </c>
      <c r="BO16" s="384"/>
      <c r="BP16" s="384"/>
      <c r="BQ16" s="384"/>
      <c r="BR16" s="384"/>
      <c r="BS16" s="384"/>
      <c r="BT16" s="384"/>
      <c r="BU16" s="385"/>
      <c r="BV16" s="383">
        <v>23547132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27145</v>
      </c>
      <c r="AD17" s="360"/>
      <c r="AE17" s="360"/>
      <c r="AF17" s="360"/>
      <c r="AG17" s="361"/>
      <c r="AH17" s="359">
        <v>28625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10168910</v>
      </c>
      <c r="BO17" s="384"/>
      <c r="BP17" s="384"/>
      <c r="BQ17" s="384"/>
      <c r="BR17" s="384"/>
      <c r="BS17" s="384"/>
      <c r="BT17" s="384"/>
      <c r="BU17" s="385"/>
      <c r="BV17" s="383">
        <v>10228996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692.8</v>
      </c>
      <c r="M18" s="448"/>
      <c r="N18" s="448"/>
      <c r="O18" s="448"/>
      <c r="P18" s="448"/>
      <c r="Q18" s="448"/>
      <c r="R18" s="449"/>
      <c r="S18" s="449"/>
      <c r="T18" s="449"/>
      <c r="U18" s="449"/>
      <c r="V18" s="450"/>
      <c r="W18" s="464"/>
      <c r="X18" s="465"/>
      <c r="Y18" s="465"/>
      <c r="Z18" s="465"/>
      <c r="AA18" s="465"/>
      <c r="AB18" s="473"/>
      <c r="AC18" s="347">
        <v>57.3</v>
      </c>
      <c r="AD18" s="348"/>
      <c r="AE18" s="348"/>
      <c r="AF18" s="348"/>
      <c r="AG18" s="451"/>
      <c r="AH18" s="347">
        <v>54.7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28978792</v>
      </c>
      <c r="BO18" s="384"/>
      <c r="BP18" s="384"/>
      <c r="BQ18" s="384"/>
      <c r="BR18" s="384"/>
      <c r="BS18" s="384"/>
      <c r="BT18" s="384"/>
      <c r="BU18" s="385"/>
      <c r="BV18" s="383">
        <v>28450101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36940188</v>
      </c>
      <c r="BO19" s="384"/>
      <c r="BP19" s="384"/>
      <c r="BQ19" s="384"/>
      <c r="BR19" s="384"/>
      <c r="BS19" s="384"/>
      <c r="BT19" s="384"/>
      <c r="BU19" s="385"/>
      <c r="BV19" s="383">
        <v>37368078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31807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65621900</v>
      </c>
      <c r="BO23" s="384"/>
      <c r="BP23" s="384"/>
      <c r="BQ23" s="384"/>
      <c r="BR23" s="384"/>
      <c r="BS23" s="384"/>
      <c r="BT23" s="384"/>
      <c r="BU23" s="385"/>
      <c r="BV23" s="383">
        <v>63068727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1035</v>
      </c>
      <c r="AI24" s="360"/>
      <c r="AJ24" s="360"/>
      <c r="AK24" s="360"/>
      <c r="AL24" s="361"/>
      <c r="AM24" s="359">
        <v>3248865</v>
      </c>
      <c r="AN24" s="360"/>
      <c r="AO24" s="360"/>
      <c r="AP24" s="360"/>
      <c r="AQ24" s="360"/>
      <c r="AR24" s="361"/>
      <c r="AS24" s="359">
        <v>3139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39004117</v>
      </c>
      <c r="BO24" s="384"/>
      <c r="BP24" s="384"/>
      <c r="BQ24" s="384"/>
      <c r="BR24" s="384"/>
      <c r="BS24" s="384"/>
      <c r="BT24" s="384"/>
      <c r="BU24" s="385"/>
      <c r="BV24" s="383">
        <v>38176948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6580</v>
      </c>
      <c r="R25" s="360"/>
      <c r="S25" s="360"/>
      <c r="T25" s="360"/>
      <c r="U25" s="360"/>
      <c r="V25" s="361"/>
      <c r="W25" s="425"/>
      <c r="X25" s="416"/>
      <c r="Y25" s="417"/>
      <c r="Z25" s="356" t="s">
        <v>157</v>
      </c>
      <c r="AA25" s="357"/>
      <c r="AB25" s="357"/>
      <c r="AC25" s="357"/>
      <c r="AD25" s="357"/>
      <c r="AE25" s="357"/>
      <c r="AF25" s="357"/>
      <c r="AG25" s="358"/>
      <c r="AH25" s="359">
        <v>162</v>
      </c>
      <c r="AI25" s="360"/>
      <c r="AJ25" s="360"/>
      <c r="AK25" s="360"/>
      <c r="AL25" s="361"/>
      <c r="AM25" s="359">
        <v>407106</v>
      </c>
      <c r="AN25" s="360"/>
      <c r="AO25" s="360"/>
      <c r="AP25" s="360"/>
      <c r="AQ25" s="360"/>
      <c r="AR25" s="361"/>
      <c r="AS25" s="359">
        <v>2513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16509388</v>
      </c>
      <c r="BO25" s="379"/>
      <c r="BP25" s="379"/>
      <c r="BQ25" s="379"/>
      <c r="BR25" s="379"/>
      <c r="BS25" s="379"/>
      <c r="BT25" s="379"/>
      <c r="BU25" s="380"/>
      <c r="BV25" s="378">
        <v>19855001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5660</v>
      </c>
      <c r="R26" s="360"/>
      <c r="S26" s="360"/>
      <c r="T26" s="360"/>
      <c r="U26" s="360"/>
      <c r="V26" s="361"/>
      <c r="W26" s="425"/>
      <c r="X26" s="416"/>
      <c r="Y26" s="417"/>
      <c r="Z26" s="356" t="s">
        <v>160</v>
      </c>
      <c r="AA26" s="438"/>
      <c r="AB26" s="438"/>
      <c r="AC26" s="438"/>
      <c r="AD26" s="438"/>
      <c r="AE26" s="438"/>
      <c r="AF26" s="438"/>
      <c r="AG26" s="439"/>
      <c r="AH26" s="359">
        <v>98</v>
      </c>
      <c r="AI26" s="360"/>
      <c r="AJ26" s="360"/>
      <c r="AK26" s="360"/>
      <c r="AL26" s="361"/>
      <c r="AM26" s="359">
        <v>295862</v>
      </c>
      <c r="AN26" s="360"/>
      <c r="AO26" s="360"/>
      <c r="AP26" s="360"/>
      <c r="AQ26" s="360"/>
      <c r="AR26" s="361"/>
      <c r="AS26" s="359">
        <v>3019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4560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23628</v>
      </c>
      <c r="AN27" s="360"/>
      <c r="AO27" s="360"/>
      <c r="AP27" s="360"/>
      <c r="AQ27" s="360"/>
      <c r="AR27" s="361"/>
      <c r="AS27" s="359">
        <v>3938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8371808</v>
      </c>
      <c r="BO28" s="379"/>
      <c r="BP28" s="379"/>
      <c r="BQ28" s="379"/>
      <c r="BR28" s="379"/>
      <c r="BS28" s="379"/>
      <c r="BT28" s="379"/>
      <c r="BU28" s="380"/>
      <c r="BV28" s="378">
        <v>8024588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26</v>
      </c>
      <c r="M29" s="360"/>
      <c r="N29" s="360"/>
      <c r="O29" s="360"/>
      <c r="P29" s="361"/>
      <c r="Q29" s="359">
        <v>3840</v>
      </c>
      <c r="R29" s="360"/>
      <c r="S29" s="360"/>
      <c r="T29" s="360"/>
      <c r="U29" s="360"/>
      <c r="V29" s="361"/>
      <c r="W29" s="426"/>
      <c r="X29" s="427"/>
      <c r="Y29" s="428"/>
      <c r="Z29" s="356" t="s">
        <v>170</v>
      </c>
      <c r="AA29" s="357"/>
      <c r="AB29" s="357"/>
      <c r="AC29" s="357"/>
      <c r="AD29" s="357"/>
      <c r="AE29" s="357"/>
      <c r="AF29" s="357"/>
      <c r="AG29" s="358"/>
      <c r="AH29" s="359">
        <v>1041</v>
      </c>
      <c r="AI29" s="360"/>
      <c r="AJ29" s="360"/>
      <c r="AK29" s="360"/>
      <c r="AL29" s="361"/>
      <c r="AM29" s="359">
        <v>3272493</v>
      </c>
      <c r="AN29" s="360"/>
      <c r="AO29" s="360"/>
      <c r="AP29" s="360"/>
      <c r="AQ29" s="360"/>
      <c r="AR29" s="361"/>
      <c r="AS29" s="359">
        <v>3144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2565822</v>
      </c>
      <c r="BO29" s="384"/>
      <c r="BP29" s="384"/>
      <c r="BQ29" s="384"/>
      <c r="BR29" s="384"/>
      <c r="BS29" s="384"/>
      <c r="BT29" s="384"/>
      <c r="BU29" s="385"/>
      <c r="BV29" s="383">
        <v>2525573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5343184</v>
      </c>
      <c r="BO30" s="387"/>
      <c r="BP30" s="387"/>
      <c r="BQ30" s="387"/>
      <c r="BR30" s="387"/>
      <c r="BS30" s="387"/>
      <c r="BT30" s="387"/>
      <c r="BU30" s="388"/>
      <c r="BV30" s="386">
        <v>4842647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IF('各会計、関係団体の財政状況及び健全化判断比率'!B35="","",'各会計、関係団体の財政状況及び健全化判断比率'!B35)</f>
        <v>横手市病院事業会計</v>
      </c>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IF('各会計、関係団体の財政状況及び健全化判断比率'!B38="","",'各会計、関係団体の財政状況及び健全化判断比率'!B38)</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横手殖林社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障害者支援施設特別会計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IF('各会計、関係団体の財政状況及び健全化判断比率'!B36="","",'各会計、関係団体の財政状況及び健全化判断比率'!B36)</f>
        <v>横手市水道事業会計</v>
      </c>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IF('各会計、関係団体の財政状況及び健全化判断比率'!B39="","",'各会計、関係団体の財政状況及び健全化判断比率'!B39)</f>
        <v>浄化槽市町村整備推進事業特別会計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増田町物産流通センター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IF('各会計、関係団体の財政状況及び健全化判断比率'!B37="","",'各会計、関係団体の財政状況及び健全化判断比率'!B37)</f>
        <v>横手市下水道事業会計</v>
      </c>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IF('各会計、関係団体の財政状況及び健全化判断比率'!B40="","",'各会計、関係団体の財政状況及び健全化判断比率'!B40)</f>
        <v>市営温泉施設特別会計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天下森振興公社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山内観光振興公社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21</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ウッディさんない</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介護老人保健施設特別会計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大雄振興公社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指定通所介護事業特別会計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8460830</v>
      </c>
      <c r="S5" s="639"/>
      <c r="T5" s="639"/>
      <c r="U5" s="639"/>
      <c r="V5" s="639"/>
      <c r="W5" s="639"/>
      <c r="X5" s="639"/>
      <c r="Y5" s="686"/>
      <c r="Z5" s="699">
        <v>14.7</v>
      </c>
      <c r="AA5" s="699"/>
      <c r="AB5" s="699"/>
      <c r="AC5" s="699"/>
      <c r="AD5" s="700">
        <v>8460764</v>
      </c>
      <c r="AE5" s="700"/>
      <c r="AF5" s="700"/>
      <c r="AG5" s="700"/>
      <c r="AH5" s="700"/>
      <c r="AI5" s="700"/>
      <c r="AJ5" s="700"/>
      <c r="AK5" s="700"/>
      <c r="AL5" s="687">
        <v>27.6</v>
      </c>
      <c r="AM5" s="656"/>
      <c r="AN5" s="656"/>
      <c r="AO5" s="688"/>
      <c r="AP5" s="675" t="s">
        <v>208</v>
      </c>
      <c r="AQ5" s="676"/>
      <c r="AR5" s="676"/>
      <c r="AS5" s="676"/>
      <c r="AT5" s="676"/>
      <c r="AU5" s="676"/>
      <c r="AV5" s="676"/>
      <c r="AW5" s="676"/>
      <c r="AX5" s="676"/>
      <c r="AY5" s="676"/>
      <c r="AZ5" s="676"/>
      <c r="BA5" s="676"/>
      <c r="BB5" s="676"/>
      <c r="BC5" s="676"/>
      <c r="BD5" s="676"/>
      <c r="BE5" s="676"/>
      <c r="BF5" s="677"/>
      <c r="BG5" s="588">
        <v>8388424</v>
      </c>
      <c r="BH5" s="589"/>
      <c r="BI5" s="589"/>
      <c r="BJ5" s="589"/>
      <c r="BK5" s="589"/>
      <c r="BL5" s="589"/>
      <c r="BM5" s="589"/>
      <c r="BN5" s="590"/>
      <c r="BO5" s="641">
        <v>99.1</v>
      </c>
      <c r="BP5" s="641"/>
      <c r="BQ5" s="641"/>
      <c r="BR5" s="641"/>
      <c r="BS5" s="642">
        <v>116717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543626</v>
      </c>
      <c r="S6" s="589"/>
      <c r="T6" s="589"/>
      <c r="U6" s="589"/>
      <c r="V6" s="589"/>
      <c r="W6" s="589"/>
      <c r="X6" s="589"/>
      <c r="Y6" s="590"/>
      <c r="Z6" s="641">
        <v>0.9</v>
      </c>
      <c r="AA6" s="641"/>
      <c r="AB6" s="641"/>
      <c r="AC6" s="641"/>
      <c r="AD6" s="642">
        <v>543626</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8388424</v>
      </c>
      <c r="BH6" s="589"/>
      <c r="BI6" s="589"/>
      <c r="BJ6" s="589"/>
      <c r="BK6" s="589"/>
      <c r="BL6" s="589"/>
      <c r="BM6" s="589"/>
      <c r="BN6" s="590"/>
      <c r="BO6" s="641">
        <v>99.1</v>
      </c>
      <c r="BP6" s="641"/>
      <c r="BQ6" s="641"/>
      <c r="BR6" s="641"/>
      <c r="BS6" s="642">
        <v>116717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301882</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301882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14614</v>
      </c>
      <c r="S7" s="589"/>
      <c r="T7" s="589"/>
      <c r="U7" s="589"/>
      <c r="V7" s="589"/>
      <c r="W7" s="589"/>
      <c r="X7" s="589"/>
      <c r="Y7" s="590"/>
      <c r="Z7" s="641">
        <v>0</v>
      </c>
      <c r="AA7" s="641"/>
      <c r="AB7" s="641"/>
      <c r="AC7" s="641"/>
      <c r="AD7" s="642">
        <v>14614</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3573469</v>
      </c>
      <c r="BH7" s="589"/>
      <c r="BI7" s="589"/>
      <c r="BJ7" s="589"/>
      <c r="BK7" s="589"/>
      <c r="BL7" s="589"/>
      <c r="BM7" s="589"/>
      <c r="BN7" s="590"/>
      <c r="BO7" s="641">
        <v>42.2</v>
      </c>
      <c r="BP7" s="641"/>
      <c r="BQ7" s="641"/>
      <c r="BR7" s="641"/>
      <c r="BS7" s="642">
        <v>116717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6824744</v>
      </c>
      <c r="CS7" s="589"/>
      <c r="CT7" s="589"/>
      <c r="CU7" s="589"/>
      <c r="CV7" s="589"/>
      <c r="CW7" s="589"/>
      <c r="CX7" s="589"/>
      <c r="CY7" s="590"/>
      <c r="CZ7" s="641">
        <v>12.3</v>
      </c>
      <c r="DA7" s="641"/>
      <c r="DB7" s="641"/>
      <c r="DC7" s="641"/>
      <c r="DD7" s="594">
        <v>400987</v>
      </c>
      <c r="DE7" s="589"/>
      <c r="DF7" s="589"/>
      <c r="DG7" s="589"/>
      <c r="DH7" s="589"/>
      <c r="DI7" s="589"/>
      <c r="DJ7" s="589"/>
      <c r="DK7" s="589"/>
      <c r="DL7" s="589"/>
      <c r="DM7" s="589"/>
      <c r="DN7" s="589"/>
      <c r="DO7" s="589"/>
      <c r="DP7" s="590"/>
      <c r="DQ7" s="594">
        <v>5734272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38938</v>
      </c>
      <c r="S8" s="589"/>
      <c r="T8" s="589"/>
      <c r="U8" s="589"/>
      <c r="V8" s="589"/>
      <c r="W8" s="589"/>
      <c r="X8" s="589"/>
      <c r="Y8" s="590"/>
      <c r="Z8" s="641">
        <v>0.1</v>
      </c>
      <c r="AA8" s="641"/>
      <c r="AB8" s="641"/>
      <c r="AC8" s="641"/>
      <c r="AD8" s="642">
        <v>38938</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146718</v>
      </c>
      <c r="BH8" s="589"/>
      <c r="BI8" s="589"/>
      <c r="BJ8" s="589"/>
      <c r="BK8" s="589"/>
      <c r="BL8" s="589"/>
      <c r="BM8" s="589"/>
      <c r="BN8" s="590"/>
      <c r="BO8" s="641">
        <v>1.7</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15661628</v>
      </c>
      <c r="CS8" s="589"/>
      <c r="CT8" s="589"/>
      <c r="CU8" s="589"/>
      <c r="CV8" s="589"/>
      <c r="CW8" s="589"/>
      <c r="CX8" s="589"/>
      <c r="CY8" s="590"/>
      <c r="CZ8" s="641">
        <v>28.2</v>
      </c>
      <c r="DA8" s="641"/>
      <c r="DB8" s="641"/>
      <c r="DC8" s="641"/>
      <c r="DD8" s="594">
        <v>219682</v>
      </c>
      <c r="DE8" s="589"/>
      <c r="DF8" s="589"/>
      <c r="DG8" s="589"/>
      <c r="DH8" s="589"/>
      <c r="DI8" s="589"/>
      <c r="DJ8" s="589"/>
      <c r="DK8" s="589"/>
      <c r="DL8" s="589"/>
      <c r="DM8" s="589"/>
      <c r="DN8" s="589"/>
      <c r="DO8" s="589"/>
      <c r="DP8" s="590"/>
      <c r="DQ8" s="594">
        <v>8337818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16948</v>
      </c>
      <c r="S9" s="589"/>
      <c r="T9" s="589"/>
      <c r="U9" s="589"/>
      <c r="V9" s="589"/>
      <c r="W9" s="589"/>
      <c r="X9" s="589"/>
      <c r="Y9" s="590"/>
      <c r="Z9" s="641">
        <v>0</v>
      </c>
      <c r="AA9" s="641"/>
      <c r="AB9" s="641"/>
      <c r="AC9" s="641"/>
      <c r="AD9" s="642">
        <v>16948</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2713738</v>
      </c>
      <c r="BH9" s="589"/>
      <c r="BI9" s="589"/>
      <c r="BJ9" s="589"/>
      <c r="BK9" s="589"/>
      <c r="BL9" s="589"/>
      <c r="BM9" s="589"/>
      <c r="BN9" s="590"/>
      <c r="BO9" s="641">
        <v>32.1</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5987931</v>
      </c>
      <c r="CS9" s="589"/>
      <c r="CT9" s="589"/>
      <c r="CU9" s="589"/>
      <c r="CV9" s="589"/>
      <c r="CW9" s="589"/>
      <c r="CX9" s="589"/>
      <c r="CY9" s="590"/>
      <c r="CZ9" s="641">
        <v>10.8</v>
      </c>
      <c r="DA9" s="641"/>
      <c r="DB9" s="641"/>
      <c r="DC9" s="641"/>
      <c r="DD9" s="594">
        <v>2930416</v>
      </c>
      <c r="DE9" s="589"/>
      <c r="DF9" s="589"/>
      <c r="DG9" s="589"/>
      <c r="DH9" s="589"/>
      <c r="DI9" s="589"/>
      <c r="DJ9" s="589"/>
      <c r="DK9" s="589"/>
      <c r="DL9" s="589"/>
      <c r="DM9" s="589"/>
      <c r="DN9" s="589"/>
      <c r="DO9" s="589"/>
      <c r="DP9" s="590"/>
      <c r="DQ9" s="594">
        <v>2982963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1127724</v>
      </c>
      <c r="S10" s="589"/>
      <c r="T10" s="589"/>
      <c r="U10" s="589"/>
      <c r="V10" s="589"/>
      <c r="W10" s="589"/>
      <c r="X10" s="589"/>
      <c r="Y10" s="590"/>
      <c r="Z10" s="641">
        <v>2</v>
      </c>
      <c r="AA10" s="641"/>
      <c r="AB10" s="641"/>
      <c r="AC10" s="641"/>
      <c r="AD10" s="642">
        <v>1127724</v>
      </c>
      <c r="AE10" s="642"/>
      <c r="AF10" s="642"/>
      <c r="AG10" s="642"/>
      <c r="AH10" s="642"/>
      <c r="AI10" s="642"/>
      <c r="AJ10" s="642"/>
      <c r="AK10" s="642"/>
      <c r="AL10" s="611">
        <v>3.7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267730</v>
      </c>
      <c r="BH10" s="589"/>
      <c r="BI10" s="589"/>
      <c r="BJ10" s="589"/>
      <c r="BK10" s="589"/>
      <c r="BL10" s="589"/>
      <c r="BM10" s="589"/>
      <c r="BN10" s="590"/>
      <c r="BO10" s="641">
        <v>3.2</v>
      </c>
      <c r="BP10" s="641"/>
      <c r="BQ10" s="641"/>
      <c r="BR10" s="641"/>
      <c r="BS10" s="594">
        <v>44034</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172862</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40169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6241</v>
      </c>
      <c r="S11" s="589"/>
      <c r="T11" s="589"/>
      <c r="U11" s="589"/>
      <c r="V11" s="589"/>
      <c r="W11" s="589"/>
      <c r="X11" s="589"/>
      <c r="Y11" s="590"/>
      <c r="Z11" s="641">
        <v>0</v>
      </c>
      <c r="AA11" s="641"/>
      <c r="AB11" s="641"/>
      <c r="AC11" s="641"/>
      <c r="AD11" s="642">
        <v>6241</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445283</v>
      </c>
      <c r="BH11" s="589"/>
      <c r="BI11" s="589"/>
      <c r="BJ11" s="589"/>
      <c r="BK11" s="589"/>
      <c r="BL11" s="589"/>
      <c r="BM11" s="589"/>
      <c r="BN11" s="590"/>
      <c r="BO11" s="641">
        <v>5.3</v>
      </c>
      <c r="BP11" s="641"/>
      <c r="BQ11" s="641"/>
      <c r="BR11" s="641"/>
      <c r="BS11" s="594">
        <v>72683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3480593</v>
      </c>
      <c r="CS11" s="589"/>
      <c r="CT11" s="589"/>
      <c r="CU11" s="589"/>
      <c r="CV11" s="589"/>
      <c r="CW11" s="589"/>
      <c r="CX11" s="589"/>
      <c r="CY11" s="590"/>
      <c r="CZ11" s="641">
        <v>6.3</v>
      </c>
      <c r="DA11" s="641"/>
      <c r="DB11" s="641"/>
      <c r="DC11" s="641"/>
      <c r="DD11" s="594">
        <v>1190936</v>
      </c>
      <c r="DE11" s="589"/>
      <c r="DF11" s="589"/>
      <c r="DG11" s="589"/>
      <c r="DH11" s="589"/>
      <c r="DI11" s="589"/>
      <c r="DJ11" s="589"/>
      <c r="DK11" s="589"/>
      <c r="DL11" s="589"/>
      <c r="DM11" s="589"/>
      <c r="DN11" s="589"/>
      <c r="DO11" s="589"/>
      <c r="DP11" s="590"/>
      <c r="DQ11" s="594">
        <v>1576812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3880837</v>
      </c>
      <c r="BH12" s="589"/>
      <c r="BI12" s="589"/>
      <c r="BJ12" s="589"/>
      <c r="BK12" s="589"/>
      <c r="BL12" s="589"/>
      <c r="BM12" s="589"/>
      <c r="BN12" s="590"/>
      <c r="BO12" s="641">
        <v>45.9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1995271</v>
      </c>
      <c r="CS12" s="589"/>
      <c r="CT12" s="589"/>
      <c r="CU12" s="589"/>
      <c r="CV12" s="589"/>
      <c r="CW12" s="589"/>
      <c r="CX12" s="589"/>
      <c r="CY12" s="590"/>
      <c r="CZ12" s="641">
        <v>3.6</v>
      </c>
      <c r="DA12" s="641"/>
      <c r="DB12" s="641"/>
      <c r="DC12" s="641"/>
      <c r="DD12" s="594">
        <v>82374</v>
      </c>
      <c r="DE12" s="589"/>
      <c r="DF12" s="589"/>
      <c r="DG12" s="589"/>
      <c r="DH12" s="589"/>
      <c r="DI12" s="589"/>
      <c r="DJ12" s="589"/>
      <c r="DK12" s="589"/>
      <c r="DL12" s="589"/>
      <c r="DM12" s="589"/>
      <c r="DN12" s="589"/>
      <c r="DO12" s="589"/>
      <c r="DP12" s="590"/>
      <c r="DQ12" s="594">
        <v>1204231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68355</v>
      </c>
      <c r="S13" s="589"/>
      <c r="T13" s="589"/>
      <c r="U13" s="589"/>
      <c r="V13" s="589"/>
      <c r="W13" s="589"/>
      <c r="X13" s="589"/>
      <c r="Y13" s="590"/>
      <c r="Z13" s="641">
        <v>0.1</v>
      </c>
      <c r="AA13" s="641"/>
      <c r="AB13" s="641"/>
      <c r="AC13" s="641"/>
      <c r="AD13" s="642">
        <v>68355</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3865310</v>
      </c>
      <c r="BH13" s="589"/>
      <c r="BI13" s="589"/>
      <c r="BJ13" s="589"/>
      <c r="BK13" s="589"/>
      <c r="BL13" s="589"/>
      <c r="BM13" s="589"/>
      <c r="BN13" s="590"/>
      <c r="BO13" s="641">
        <v>45.7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5686502</v>
      </c>
      <c r="CS13" s="589"/>
      <c r="CT13" s="589"/>
      <c r="CU13" s="589"/>
      <c r="CV13" s="589"/>
      <c r="CW13" s="589"/>
      <c r="CX13" s="589"/>
      <c r="CY13" s="590"/>
      <c r="CZ13" s="641">
        <v>10.199999999999999</v>
      </c>
      <c r="DA13" s="641"/>
      <c r="DB13" s="641"/>
      <c r="DC13" s="641"/>
      <c r="DD13" s="594">
        <v>2011451</v>
      </c>
      <c r="DE13" s="589"/>
      <c r="DF13" s="589"/>
      <c r="DG13" s="589"/>
      <c r="DH13" s="589"/>
      <c r="DI13" s="589"/>
      <c r="DJ13" s="589"/>
      <c r="DK13" s="589"/>
      <c r="DL13" s="589"/>
      <c r="DM13" s="589"/>
      <c r="DN13" s="589"/>
      <c r="DO13" s="589"/>
      <c r="DP13" s="590"/>
      <c r="DQ13" s="594">
        <v>4076095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247820</v>
      </c>
      <c r="BH14" s="589"/>
      <c r="BI14" s="589"/>
      <c r="BJ14" s="589"/>
      <c r="BK14" s="589"/>
      <c r="BL14" s="589"/>
      <c r="BM14" s="589"/>
      <c r="BN14" s="590"/>
      <c r="BO14" s="641">
        <v>2.9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2246474</v>
      </c>
      <c r="CS14" s="589"/>
      <c r="CT14" s="589"/>
      <c r="CU14" s="589"/>
      <c r="CV14" s="589"/>
      <c r="CW14" s="589"/>
      <c r="CX14" s="589"/>
      <c r="CY14" s="590"/>
      <c r="CZ14" s="641">
        <v>4</v>
      </c>
      <c r="DA14" s="641"/>
      <c r="DB14" s="641"/>
      <c r="DC14" s="641"/>
      <c r="DD14" s="594">
        <v>893428</v>
      </c>
      <c r="DE14" s="589"/>
      <c r="DF14" s="589"/>
      <c r="DG14" s="589"/>
      <c r="DH14" s="589"/>
      <c r="DI14" s="589"/>
      <c r="DJ14" s="589"/>
      <c r="DK14" s="589"/>
      <c r="DL14" s="589"/>
      <c r="DM14" s="589"/>
      <c r="DN14" s="589"/>
      <c r="DO14" s="589"/>
      <c r="DP14" s="590"/>
      <c r="DQ14" s="594">
        <v>1369944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27239</v>
      </c>
      <c r="S15" s="589"/>
      <c r="T15" s="589"/>
      <c r="U15" s="589"/>
      <c r="V15" s="589"/>
      <c r="W15" s="589"/>
      <c r="X15" s="589"/>
      <c r="Y15" s="590"/>
      <c r="Z15" s="641">
        <v>0</v>
      </c>
      <c r="AA15" s="641"/>
      <c r="AB15" s="641"/>
      <c r="AC15" s="641"/>
      <c r="AD15" s="642">
        <v>27239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686298</v>
      </c>
      <c r="BH15" s="589"/>
      <c r="BI15" s="589"/>
      <c r="BJ15" s="589"/>
      <c r="BK15" s="589"/>
      <c r="BL15" s="589"/>
      <c r="BM15" s="589"/>
      <c r="BN15" s="590"/>
      <c r="BO15" s="641">
        <v>8.1</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6498384</v>
      </c>
      <c r="CS15" s="589"/>
      <c r="CT15" s="589"/>
      <c r="CU15" s="589"/>
      <c r="CV15" s="589"/>
      <c r="CW15" s="589"/>
      <c r="CX15" s="589"/>
      <c r="CY15" s="590"/>
      <c r="CZ15" s="641">
        <v>11.7</v>
      </c>
      <c r="DA15" s="641"/>
      <c r="DB15" s="641"/>
      <c r="DC15" s="641"/>
      <c r="DD15" s="594">
        <v>3264570</v>
      </c>
      <c r="DE15" s="589"/>
      <c r="DF15" s="589"/>
      <c r="DG15" s="589"/>
      <c r="DH15" s="589"/>
      <c r="DI15" s="589"/>
      <c r="DJ15" s="589"/>
      <c r="DK15" s="589"/>
      <c r="DL15" s="589"/>
      <c r="DM15" s="589"/>
      <c r="DN15" s="589"/>
      <c r="DO15" s="589"/>
      <c r="DP15" s="590"/>
      <c r="DQ15" s="594">
        <v>3019628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22343792</v>
      </c>
      <c r="S16" s="589"/>
      <c r="T16" s="589"/>
      <c r="U16" s="589"/>
      <c r="V16" s="589"/>
      <c r="W16" s="589"/>
      <c r="X16" s="589"/>
      <c r="Y16" s="590"/>
      <c r="Z16" s="641">
        <v>38.9</v>
      </c>
      <c r="AA16" s="641"/>
      <c r="AB16" s="641"/>
      <c r="AC16" s="641"/>
      <c r="AD16" s="642">
        <v>20285342</v>
      </c>
      <c r="AE16" s="642"/>
      <c r="AF16" s="642"/>
      <c r="AG16" s="642"/>
      <c r="AH16" s="642"/>
      <c r="AI16" s="642"/>
      <c r="AJ16" s="642"/>
      <c r="AK16" s="642"/>
      <c r="AL16" s="611">
        <v>66.099999999999994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8145</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8145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20285342</v>
      </c>
      <c r="S17" s="589"/>
      <c r="T17" s="589"/>
      <c r="U17" s="589"/>
      <c r="V17" s="589"/>
      <c r="W17" s="589"/>
      <c r="X17" s="589"/>
      <c r="Y17" s="590"/>
      <c r="Z17" s="641">
        <v>35.299999999999997</v>
      </c>
      <c r="AA17" s="641"/>
      <c r="AB17" s="641"/>
      <c r="AC17" s="641"/>
      <c r="AD17" s="642">
        <v>20285342</v>
      </c>
      <c r="AE17" s="642"/>
      <c r="AF17" s="642"/>
      <c r="AG17" s="642"/>
      <c r="AH17" s="642"/>
      <c r="AI17" s="642"/>
      <c r="AJ17" s="642"/>
      <c r="AK17" s="642"/>
      <c r="AL17" s="611">
        <v>66.099999999999994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6631932</v>
      </c>
      <c r="CS17" s="589"/>
      <c r="CT17" s="589"/>
      <c r="CU17" s="589"/>
      <c r="CV17" s="589"/>
      <c r="CW17" s="589"/>
      <c r="CX17" s="589"/>
      <c r="CY17" s="590"/>
      <c r="CZ17" s="641">
        <v>12</v>
      </c>
      <c r="DA17" s="641"/>
      <c r="DB17" s="641"/>
      <c r="DC17" s="641"/>
      <c r="DD17" s="594" t="s">
        <v>112</v>
      </c>
      <c r="DE17" s="589"/>
      <c r="DF17" s="589"/>
      <c r="DG17" s="589"/>
      <c r="DH17" s="589"/>
      <c r="DI17" s="589"/>
      <c r="DJ17" s="589"/>
      <c r="DK17" s="589"/>
      <c r="DL17" s="589"/>
      <c r="DM17" s="589"/>
      <c r="DN17" s="589"/>
      <c r="DO17" s="589"/>
      <c r="DP17" s="590"/>
      <c r="DQ17" s="594">
        <v>6352764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2058450</v>
      </c>
      <c r="S18" s="589"/>
      <c r="T18" s="589"/>
      <c r="U18" s="589"/>
      <c r="V18" s="589"/>
      <c r="W18" s="589"/>
      <c r="X18" s="589"/>
      <c r="Y18" s="590"/>
      <c r="Z18" s="641">
        <v>3.6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72406</v>
      </c>
      <c r="BH19" s="589"/>
      <c r="BI19" s="589"/>
      <c r="BJ19" s="589"/>
      <c r="BK19" s="589"/>
      <c r="BL19" s="589"/>
      <c r="BM19" s="589"/>
      <c r="BN19" s="590"/>
      <c r="BO19" s="641">
        <v>0.9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32648307</v>
      </c>
      <c r="S20" s="589"/>
      <c r="T20" s="589"/>
      <c r="U20" s="589"/>
      <c r="V20" s="589"/>
      <c r="W20" s="589"/>
      <c r="X20" s="589"/>
      <c r="Y20" s="590"/>
      <c r="Z20" s="641">
        <v>56.8</v>
      </c>
      <c r="AA20" s="641"/>
      <c r="AB20" s="641"/>
      <c r="AC20" s="641"/>
      <c r="AD20" s="642">
        <v>30589791</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72406</v>
      </c>
      <c r="BH20" s="589"/>
      <c r="BI20" s="589"/>
      <c r="BJ20" s="589"/>
      <c r="BK20" s="589"/>
      <c r="BL20" s="589"/>
      <c r="BM20" s="589"/>
      <c r="BN20" s="590"/>
      <c r="BO20" s="641">
        <v>0.9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55496348</v>
      </c>
      <c r="CS20" s="589"/>
      <c r="CT20" s="589"/>
      <c r="CU20" s="589"/>
      <c r="CV20" s="589"/>
      <c r="CW20" s="589"/>
      <c r="CX20" s="589"/>
      <c r="CY20" s="590"/>
      <c r="CZ20" s="641">
        <v>100</v>
      </c>
      <c r="DA20" s="641"/>
      <c r="DB20" s="641"/>
      <c r="DC20" s="641"/>
      <c r="DD20" s="594">
        <v>10993844</v>
      </c>
      <c r="DE20" s="589"/>
      <c r="DF20" s="589"/>
      <c r="DG20" s="589"/>
      <c r="DH20" s="589"/>
      <c r="DI20" s="589"/>
      <c r="DJ20" s="589"/>
      <c r="DK20" s="589"/>
      <c r="DL20" s="589"/>
      <c r="DM20" s="589"/>
      <c r="DN20" s="589"/>
      <c r="DO20" s="589"/>
      <c r="DP20" s="590"/>
      <c r="DQ20" s="594">
        <v>35004723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12429</v>
      </c>
      <c r="S21" s="589"/>
      <c r="T21" s="589"/>
      <c r="U21" s="589"/>
      <c r="V21" s="589"/>
      <c r="W21" s="589"/>
      <c r="X21" s="589"/>
      <c r="Y21" s="590"/>
      <c r="Z21" s="641">
        <v>0</v>
      </c>
      <c r="AA21" s="641"/>
      <c r="AB21" s="641"/>
      <c r="AC21" s="641"/>
      <c r="AD21" s="642">
        <v>12429</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72340</v>
      </c>
      <c r="BH21" s="589"/>
      <c r="BI21" s="589"/>
      <c r="BJ21" s="589"/>
      <c r="BK21" s="589"/>
      <c r="BL21" s="589"/>
      <c r="BM21" s="589"/>
      <c r="BN21" s="590"/>
      <c r="BO21" s="641">
        <v>0.9</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404341</v>
      </c>
      <c r="S22" s="589"/>
      <c r="T22" s="589"/>
      <c r="U22" s="589"/>
      <c r="V22" s="589"/>
      <c r="W22" s="589"/>
      <c r="X22" s="589"/>
      <c r="Y22" s="590"/>
      <c r="Z22" s="641">
        <v>0.7</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798661</v>
      </c>
      <c r="S23" s="589"/>
      <c r="T23" s="589"/>
      <c r="U23" s="589"/>
      <c r="V23" s="589"/>
      <c r="W23" s="589"/>
      <c r="X23" s="589"/>
      <c r="Y23" s="590"/>
      <c r="Z23" s="641">
        <v>1.4</v>
      </c>
      <c r="AA23" s="641"/>
      <c r="AB23" s="641"/>
      <c r="AC23" s="641"/>
      <c r="AD23" s="642">
        <v>29195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66</v>
      </c>
      <c r="BH23" s="589"/>
      <c r="BI23" s="589"/>
      <c r="BJ23" s="589"/>
      <c r="BK23" s="589"/>
      <c r="BL23" s="589"/>
      <c r="BM23" s="589"/>
      <c r="BN23" s="590"/>
      <c r="BO23" s="641">
        <v>0</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172049</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24457640</v>
      </c>
      <c r="CS24" s="639"/>
      <c r="CT24" s="639"/>
      <c r="CU24" s="639"/>
      <c r="CV24" s="639"/>
      <c r="CW24" s="639"/>
      <c r="CX24" s="639"/>
      <c r="CY24" s="686"/>
      <c r="CZ24" s="690">
        <v>44.1</v>
      </c>
      <c r="DA24" s="691"/>
      <c r="DB24" s="691"/>
      <c r="DC24" s="692"/>
      <c r="DD24" s="685">
        <v>17945473</v>
      </c>
      <c r="DE24" s="639"/>
      <c r="DF24" s="639"/>
      <c r="DG24" s="639"/>
      <c r="DH24" s="639"/>
      <c r="DI24" s="639"/>
      <c r="DJ24" s="639"/>
      <c r="DK24" s="686"/>
      <c r="DL24" s="685">
        <v>17806451</v>
      </c>
      <c r="DM24" s="639"/>
      <c r="DN24" s="639"/>
      <c r="DO24" s="639"/>
      <c r="DP24" s="639"/>
      <c r="DQ24" s="639"/>
      <c r="DR24" s="639"/>
      <c r="DS24" s="639"/>
      <c r="DT24" s="639"/>
      <c r="DU24" s="639"/>
      <c r="DV24" s="686"/>
      <c r="DW24" s="687">
        <v>54.6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7071635</v>
      </c>
      <c r="S25" s="589"/>
      <c r="T25" s="589"/>
      <c r="U25" s="589"/>
      <c r="V25" s="589"/>
      <c r="W25" s="589"/>
      <c r="X25" s="589"/>
      <c r="Y25" s="590"/>
      <c r="Z25" s="641">
        <v>12.3</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9334329</v>
      </c>
      <c r="CS25" s="607"/>
      <c r="CT25" s="607"/>
      <c r="CU25" s="607"/>
      <c r="CV25" s="607"/>
      <c r="CW25" s="607"/>
      <c r="CX25" s="607"/>
      <c r="CY25" s="608"/>
      <c r="CZ25" s="591">
        <v>16.8</v>
      </c>
      <c r="DA25" s="609"/>
      <c r="DB25" s="609"/>
      <c r="DC25" s="610"/>
      <c r="DD25" s="594">
        <v>8789980</v>
      </c>
      <c r="DE25" s="607"/>
      <c r="DF25" s="607"/>
      <c r="DG25" s="607"/>
      <c r="DH25" s="607"/>
      <c r="DI25" s="607"/>
      <c r="DJ25" s="607"/>
      <c r="DK25" s="608"/>
      <c r="DL25" s="594">
        <v>8655422</v>
      </c>
      <c r="DM25" s="607"/>
      <c r="DN25" s="607"/>
      <c r="DO25" s="607"/>
      <c r="DP25" s="607"/>
      <c r="DQ25" s="607"/>
      <c r="DR25" s="607"/>
      <c r="DS25" s="607"/>
      <c r="DT25" s="607"/>
      <c r="DU25" s="607"/>
      <c r="DV25" s="608"/>
      <c r="DW25" s="611">
        <v>26.5</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6191577</v>
      </c>
      <c r="CS26" s="589"/>
      <c r="CT26" s="589"/>
      <c r="CU26" s="589"/>
      <c r="CV26" s="589"/>
      <c r="CW26" s="589"/>
      <c r="CX26" s="589"/>
      <c r="CY26" s="590"/>
      <c r="CZ26" s="591">
        <v>11.2</v>
      </c>
      <c r="DA26" s="609"/>
      <c r="DB26" s="609"/>
      <c r="DC26" s="610"/>
      <c r="DD26" s="594">
        <v>5718675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3636901</v>
      </c>
      <c r="S27" s="589"/>
      <c r="T27" s="589"/>
      <c r="U27" s="589"/>
      <c r="V27" s="589"/>
      <c r="W27" s="589"/>
      <c r="X27" s="589"/>
      <c r="Y27" s="590"/>
      <c r="Z27" s="641">
        <v>6.3</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8460830</v>
      </c>
      <c r="BH27" s="589"/>
      <c r="BI27" s="589"/>
      <c r="BJ27" s="589"/>
      <c r="BK27" s="589"/>
      <c r="BL27" s="589"/>
      <c r="BM27" s="589"/>
      <c r="BN27" s="590"/>
      <c r="BO27" s="641">
        <v>100</v>
      </c>
      <c r="BP27" s="641"/>
      <c r="BQ27" s="641"/>
      <c r="BR27" s="641"/>
      <c r="BS27" s="594">
        <v>116717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8491379</v>
      </c>
      <c r="CS27" s="607"/>
      <c r="CT27" s="607"/>
      <c r="CU27" s="607"/>
      <c r="CV27" s="607"/>
      <c r="CW27" s="607"/>
      <c r="CX27" s="607"/>
      <c r="CY27" s="608"/>
      <c r="CZ27" s="591">
        <v>15.3</v>
      </c>
      <c r="DA27" s="609"/>
      <c r="DB27" s="609"/>
      <c r="DC27" s="610"/>
      <c r="DD27" s="594">
        <v>2802729</v>
      </c>
      <c r="DE27" s="607"/>
      <c r="DF27" s="607"/>
      <c r="DG27" s="607"/>
      <c r="DH27" s="607"/>
      <c r="DI27" s="607"/>
      <c r="DJ27" s="607"/>
      <c r="DK27" s="608"/>
      <c r="DL27" s="594">
        <v>2798265</v>
      </c>
      <c r="DM27" s="607"/>
      <c r="DN27" s="607"/>
      <c r="DO27" s="607"/>
      <c r="DP27" s="607"/>
      <c r="DQ27" s="607"/>
      <c r="DR27" s="607"/>
      <c r="DS27" s="607"/>
      <c r="DT27" s="607"/>
      <c r="DU27" s="607"/>
      <c r="DV27" s="608"/>
      <c r="DW27" s="611">
        <v>8.6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218028</v>
      </c>
      <c r="S28" s="589"/>
      <c r="T28" s="589"/>
      <c r="U28" s="589"/>
      <c r="V28" s="589"/>
      <c r="W28" s="589"/>
      <c r="X28" s="589"/>
      <c r="Y28" s="590"/>
      <c r="Z28" s="641">
        <v>0.4</v>
      </c>
      <c r="AA28" s="641"/>
      <c r="AB28" s="641"/>
      <c r="AC28" s="641"/>
      <c r="AD28" s="642">
        <v>26577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6631932</v>
      </c>
      <c r="CS28" s="589"/>
      <c r="CT28" s="589"/>
      <c r="CU28" s="589"/>
      <c r="CV28" s="589"/>
      <c r="CW28" s="589"/>
      <c r="CX28" s="589"/>
      <c r="CY28" s="590"/>
      <c r="CZ28" s="591">
        <v>12</v>
      </c>
      <c r="DA28" s="609"/>
      <c r="DB28" s="609"/>
      <c r="DC28" s="610"/>
      <c r="DD28" s="594">
        <v>6352764</v>
      </c>
      <c r="DE28" s="589"/>
      <c r="DF28" s="589"/>
      <c r="DG28" s="589"/>
      <c r="DH28" s="589"/>
      <c r="DI28" s="589"/>
      <c r="DJ28" s="589"/>
      <c r="DK28" s="590"/>
      <c r="DL28" s="594">
        <v>6352764</v>
      </c>
      <c r="DM28" s="589"/>
      <c r="DN28" s="589"/>
      <c r="DO28" s="589"/>
      <c r="DP28" s="589"/>
      <c r="DQ28" s="589"/>
      <c r="DR28" s="589"/>
      <c r="DS28" s="589"/>
      <c r="DT28" s="589"/>
      <c r="DU28" s="589"/>
      <c r="DV28" s="590"/>
      <c r="DW28" s="611">
        <v>19.5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30991</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6631720</v>
      </c>
      <c r="CS29" s="607"/>
      <c r="CT29" s="607"/>
      <c r="CU29" s="607"/>
      <c r="CV29" s="607"/>
      <c r="CW29" s="607"/>
      <c r="CX29" s="607"/>
      <c r="CY29" s="608"/>
      <c r="CZ29" s="591">
        <v>11.9</v>
      </c>
      <c r="DA29" s="609"/>
      <c r="DB29" s="609"/>
      <c r="DC29" s="610"/>
      <c r="DD29" s="594">
        <v>6352552</v>
      </c>
      <c r="DE29" s="607"/>
      <c r="DF29" s="607"/>
      <c r="DG29" s="607"/>
      <c r="DH29" s="607"/>
      <c r="DI29" s="607"/>
      <c r="DJ29" s="607"/>
      <c r="DK29" s="608"/>
      <c r="DL29" s="594">
        <v>6352552</v>
      </c>
      <c r="DM29" s="607"/>
      <c r="DN29" s="607"/>
      <c r="DO29" s="607"/>
      <c r="DP29" s="607"/>
      <c r="DQ29" s="607"/>
      <c r="DR29" s="607"/>
      <c r="DS29" s="607"/>
      <c r="DT29" s="607"/>
      <c r="DU29" s="607"/>
      <c r="DV29" s="608"/>
      <c r="DW29" s="611">
        <v>19.5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393511</v>
      </c>
      <c r="S30" s="589"/>
      <c r="T30" s="589"/>
      <c r="U30" s="589"/>
      <c r="V30" s="589"/>
      <c r="W30" s="589"/>
      <c r="X30" s="589"/>
      <c r="Y30" s="590"/>
      <c r="Z30" s="641">
        <v>0.7</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98.6</v>
      </c>
      <c r="BH30" s="655"/>
      <c r="BI30" s="655"/>
      <c r="BJ30" s="655"/>
      <c r="BK30" s="655"/>
      <c r="BL30" s="655"/>
      <c r="BM30" s="656">
        <v>93.2</v>
      </c>
      <c r="BN30" s="655"/>
      <c r="BO30" s="655"/>
      <c r="BP30" s="655"/>
      <c r="BQ30" s="657"/>
      <c r="BR30" s="654">
        <v>98.4</v>
      </c>
      <c r="BS30" s="655"/>
      <c r="BT30" s="655"/>
      <c r="BU30" s="655"/>
      <c r="BV30" s="655"/>
      <c r="BW30" s="655"/>
      <c r="BX30" s="656">
        <v>92.1</v>
      </c>
      <c r="BY30" s="655"/>
      <c r="BZ30" s="655"/>
      <c r="CA30" s="655"/>
      <c r="CB30" s="657"/>
      <c r="CD30" s="660"/>
      <c r="CE30" s="661"/>
      <c r="CF30" s="625" t="s">
        <v>292</v>
      </c>
      <c r="CG30" s="622"/>
      <c r="CH30" s="622"/>
      <c r="CI30" s="622"/>
      <c r="CJ30" s="622"/>
      <c r="CK30" s="622"/>
      <c r="CL30" s="622"/>
      <c r="CM30" s="622"/>
      <c r="CN30" s="622"/>
      <c r="CO30" s="622"/>
      <c r="CP30" s="622"/>
      <c r="CQ30" s="623"/>
      <c r="CR30" s="588">
        <v>5877769</v>
      </c>
      <c r="CS30" s="589"/>
      <c r="CT30" s="589"/>
      <c r="CU30" s="589"/>
      <c r="CV30" s="589"/>
      <c r="CW30" s="589"/>
      <c r="CX30" s="589"/>
      <c r="CY30" s="590"/>
      <c r="CZ30" s="591">
        <v>10.6</v>
      </c>
      <c r="DA30" s="609"/>
      <c r="DB30" s="609"/>
      <c r="DC30" s="610"/>
      <c r="DD30" s="594">
        <v>5598608</v>
      </c>
      <c r="DE30" s="589"/>
      <c r="DF30" s="589"/>
      <c r="DG30" s="589"/>
      <c r="DH30" s="589"/>
      <c r="DI30" s="589"/>
      <c r="DJ30" s="589"/>
      <c r="DK30" s="590"/>
      <c r="DL30" s="594">
        <v>5598608</v>
      </c>
      <c r="DM30" s="589"/>
      <c r="DN30" s="589"/>
      <c r="DO30" s="589"/>
      <c r="DP30" s="589"/>
      <c r="DQ30" s="589"/>
      <c r="DR30" s="589"/>
      <c r="DS30" s="589"/>
      <c r="DT30" s="589"/>
      <c r="DU30" s="589"/>
      <c r="DV30" s="590"/>
      <c r="DW30" s="611">
        <v>17.2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1568318</v>
      </c>
      <c r="S31" s="589"/>
      <c r="T31" s="589"/>
      <c r="U31" s="589"/>
      <c r="V31" s="589"/>
      <c r="W31" s="589"/>
      <c r="X31" s="589"/>
      <c r="Y31" s="590"/>
      <c r="Z31" s="641">
        <v>2.7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95.7</v>
      </c>
      <c r="BN31" s="653"/>
      <c r="BO31" s="653"/>
      <c r="BP31" s="653"/>
      <c r="BQ31" s="617"/>
      <c r="BR31" s="652">
        <v>99</v>
      </c>
      <c r="BS31" s="607"/>
      <c r="BT31" s="607"/>
      <c r="BU31" s="607"/>
      <c r="BV31" s="607"/>
      <c r="BW31" s="607"/>
      <c r="BX31" s="643">
        <v>94.7</v>
      </c>
      <c r="BY31" s="653"/>
      <c r="BZ31" s="653"/>
      <c r="CA31" s="653"/>
      <c r="CB31" s="617"/>
      <c r="CD31" s="660"/>
      <c r="CE31" s="661"/>
      <c r="CF31" s="625" t="s">
        <v>296</v>
      </c>
      <c r="CG31" s="622"/>
      <c r="CH31" s="622"/>
      <c r="CI31" s="622"/>
      <c r="CJ31" s="622"/>
      <c r="CK31" s="622"/>
      <c r="CL31" s="622"/>
      <c r="CM31" s="622"/>
      <c r="CN31" s="622"/>
      <c r="CO31" s="622"/>
      <c r="CP31" s="622"/>
      <c r="CQ31" s="623"/>
      <c r="CR31" s="588">
        <v>753951</v>
      </c>
      <c r="CS31" s="607"/>
      <c r="CT31" s="607"/>
      <c r="CU31" s="607"/>
      <c r="CV31" s="607"/>
      <c r="CW31" s="607"/>
      <c r="CX31" s="607"/>
      <c r="CY31" s="608"/>
      <c r="CZ31" s="591">
        <v>1.4</v>
      </c>
      <c r="DA31" s="609"/>
      <c r="DB31" s="609"/>
      <c r="DC31" s="610"/>
      <c r="DD31" s="594">
        <v>753944</v>
      </c>
      <c r="DE31" s="607"/>
      <c r="DF31" s="607"/>
      <c r="DG31" s="607"/>
      <c r="DH31" s="607"/>
      <c r="DI31" s="607"/>
      <c r="DJ31" s="607"/>
      <c r="DK31" s="608"/>
      <c r="DL31" s="594">
        <v>753944</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2045700</v>
      </c>
      <c r="S32" s="589"/>
      <c r="T32" s="589"/>
      <c r="U32" s="589"/>
      <c r="V32" s="589"/>
      <c r="W32" s="589"/>
      <c r="X32" s="589"/>
      <c r="Y32" s="590"/>
      <c r="Z32" s="641">
        <v>3.6</v>
      </c>
      <c r="AA32" s="641"/>
      <c r="AB32" s="641"/>
      <c r="AC32" s="641"/>
      <c r="AD32" s="642">
        <v>13832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97.7</v>
      </c>
      <c r="BH32" s="573"/>
      <c r="BI32" s="573"/>
      <c r="BJ32" s="573"/>
      <c r="BK32" s="573"/>
      <c r="BL32" s="573"/>
      <c r="BM32" s="636">
        <v>89.7</v>
      </c>
      <c r="BN32" s="573"/>
      <c r="BO32" s="573"/>
      <c r="BP32" s="573"/>
      <c r="BQ32" s="630"/>
      <c r="BR32" s="651">
        <v>97.5</v>
      </c>
      <c r="BS32" s="573"/>
      <c r="BT32" s="573"/>
      <c r="BU32" s="573"/>
      <c r="BV32" s="573"/>
      <c r="BW32" s="573"/>
      <c r="BX32" s="636">
        <v>88.4</v>
      </c>
      <c r="BY32" s="573"/>
      <c r="BZ32" s="573"/>
      <c r="CA32" s="573"/>
      <c r="CB32" s="630"/>
      <c r="CD32" s="662"/>
      <c r="CE32" s="663"/>
      <c r="CF32" s="625" t="s">
        <v>299</v>
      </c>
      <c r="CG32" s="622"/>
      <c r="CH32" s="622"/>
      <c r="CI32" s="622"/>
      <c r="CJ32" s="622"/>
      <c r="CK32" s="622"/>
      <c r="CL32" s="622"/>
      <c r="CM32" s="622"/>
      <c r="CN32" s="622"/>
      <c r="CO32" s="622"/>
      <c r="CP32" s="622"/>
      <c r="CQ32" s="623"/>
      <c r="CR32" s="588">
        <v>212</v>
      </c>
      <c r="CS32" s="589"/>
      <c r="CT32" s="589"/>
      <c r="CU32" s="589"/>
      <c r="CV32" s="589"/>
      <c r="CW32" s="589"/>
      <c r="CX32" s="589"/>
      <c r="CY32" s="590"/>
      <c r="CZ32" s="591">
        <v>0</v>
      </c>
      <c r="DA32" s="609"/>
      <c r="DB32" s="609"/>
      <c r="DC32" s="610"/>
      <c r="DD32" s="594">
        <v>212</v>
      </c>
      <c r="DE32" s="589"/>
      <c r="DF32" s="589"/>
      <c r="DG32" s="589"/>
      <c r="DH32" s="589"/>
      <c r="DI32" s="589"/>
      <c r="DJ32" s="589"/>
      <c r="DK32" s="590"/>
      <c r="DL32" s="594">
        <v>212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8430942</v>
      </c>
      <c r="S33" s="589"/>
      <c r="T33" s="589"/>
      <c r="U33" s="589"/>
      <c r="V33" s="589"/>
      <c r="W33" s="589"/>
      <c r="X33" s="589"/>
      <c r="Y33" s="590"/>
      <c r="Z33" s="641">
        <v>14.7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20036719</v>
      </c>
      <c r="CS33" s="607"/>
      <c r="CT33" s="607"/>
      <c r="CU33" s="607"/>
      <c r="CV33" s="607"/>
      <c r="CW33" s="607"/>
      <c r="CX33" s="607"/>
      <c r="CY33" s="608"/>
      <c r="CZ33" s="591">
        <v>36.1</v>
      </c>
      <c r="DA33" s="609"/>
      <c r="DB33" s="609"/>
      <c r="DC33" s="610"/>
      <c r="DD33" s="594">
        <v>15350442</v>
      </c>
      <c r="DE33" s="607"/>
      <c r="DF33" s="607"/>
      <c r="DG33" s="607"/>
      <c r="DH33" s="607"/>
      <c r="DI33" s="607"/>
      <c r="DJ33" s="607"/>
      <c r="DK33" s="608"/>
      <c r="DL33" s="594">
        <v>11172341</v>
      </c>
      <c r="DM33" s="607"/>
      <c r="DN33" s="607"/>
      <c r="DO33" s="607"/>
      <c r="DP33" s="607"/>
      <c r="DQ33" s="607"/>
      <c r="DR33" s="607"/>
      <c r="DS33" s="607"/>
      <c r="DT33" s="607"/>
      <c r="DU33" s="607"/>
      <c r="DV33" s="608"/>
      <c r="DW33" s="611">
        <v>34.299999999999997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6823540</v>
      </c>
      <c r="CS34" s="589"/>
      <c r="CT34" s="589"/>
      <c r="CU34" s="589"/>
      <c r="CV34" s="589"/>
      <c r="CW34" s="589"/>
      <c r="CX34" s="589"/>
      <c r="CY34" s="590"/>
      <c r="CZ34" s="591">
        <v>12.3</v>
      </c>
      <c r="DA34" s="609"/>
      <c r="DB34" s="609"/>
      <c r="DC34" s="610"/>
      <c r="DD34" s="594">
        <v>5177759</v>
      </c>
      <c r="DE34" s="589"/>
      <c r="DF34" s="589"/>
      <c r="DG34" s="589"/>
      <c r="DH34" s="589"/>
      <c r="DI34" s="589"/>
      <c r="DJ34" s="589"/>
      <c r="DK34" s="590"/>
      <c r="DL34" s="594">
        <v>4623671</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1928642</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6887397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524872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1373672</v>
      </c>
      <c r="CS35" s="607"/>
      <c r="CT35" s="607"/>
      <c r="CU35" s="607"/>
      <c r="CV35" s="607"/>
      <c r="CW35" s="607"/>
      <c r="CX35" s="607"/>
      <c r="CY35" s="608"/>
      <c r="CZ35" s="591">
        <v>2.5</v>
      </c>
      <c r="DA35" s="609"/>
      <c r="DB35" s="609"/>
      <c r="DC35" s="610"/>
      <c r="DD35" s="594">
        <v>1305505</v>
      </c>
      <c r="DE35" s="607"/>
      <c r="DF35" s="607"/>
      <c r="DG35" s="607"/>
      <c r="DH35" s="607"/>
      <c r="DI35" s="607"/>
      <c r="DJ35" s="607"/>
      <c r="DK35" s="608"/>
      <c r="DL35" s="594">
        <v>697467</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57431813</v>
      </c>
      <c r="S36" s="629"/>
      <c r="T36" s="629"/>
      <c r="U36" s="629"/>
      <c r="V36" s="629"/>
      <c r="W36" s="629"/>
      <c r="X36" s="629"/>
      <c r="Y36" s="632"/>
      <c r="Z36" s="633">
        <v>100</v>
      </c>
      <c r="AA36" s="633"/>
      <c r="AB36" s="633"/>
      <c r="AC36" s="633"/>
      <c r="AD36" s="634">
        <v>30671824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1583899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524872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3848402</v>
      </c>
      <c r="CS36" s="589"/>
      <c r="CT36" s="589"/>
      <c r="CU36" s="589"/>
      <c r="CV36" s="589"/>
      <c r="CW36" s="589"/>
      <c r="CX36" s="589"/>
      <c r="CY36" s="590"/>
      <c r="CZ36" s="591">
        <v>6.9</v>
      </c>
      <c r="DA36" s="609"/>
      <c r="DB36" s="609"/>
      <c r="DC36" s="610"/>
      <c r="DD36" s="594">
        <v>3129997</v>
      </c>
      <c r="DE36" s="589"/>
      <c r="DF36" s="589"/>
      <c r="DG36" s="589"/>
      <c r="DH36" s="589"/>
      <c r="DI36" s="589"/>
      <c r="DJ36" s="589"/>
      <c r="DK36" s="590"/>
      <c r="DL36" s="594">
        <v>2084186</v>
      </c>
      <c r="DM36" s="589"/>
      <c r="DN36" s="589"/>
      <c r="DO36" s="589"/>
      <c r="DP36" s="589"/>
      <c r="DQ36" s="589"/>
      <c r="DR36" s="589"/>
      <c r="DS36" s="589"/>
      <c r="DT36" s="589"/>
      <c r="DU36" s="589"/>
      <c r="DV36" s="590"/>
      <c r="DW36" s="611">
        <v>6.4</v>
      </c>
      <c r="DX36" s="612"/>
      <c r="DY36" s="612"/>
      <c r="DZ36" s="612"/>
      <c r="EA36" s="612"/>
      <c r="EB36" s="612"/>
      <c r="EC36" s="613"/>
    </row>
    <row r="37" spans="2:133" ht="11.25" customHeight="1">
      <c r="AQ37" s="614" t="s">
        <v>314</v>
      </c>
      <c r="AR37" s="615"/>
      <c r="AS37" s="615"/>
      <c r="AT37" s="615"/>
      <c r="AU37" s="615"/>
      <c r="AV37" s="615"/>
      <c r="AW37" s="615"/>
      <c r="AX37" s="615"/>
      <c r="AY37" s="616"/>
      <c r="AZ37" s="588">
        <v>758932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14205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72976</v>
      </c>
      <c r="CS37" s="607"/>
      <c r="CT37" s="607"/>
      <c r="CU37" s="607"/>
      <c r="CV37" s="607"/>
      <c r="CW37" s="607"/>
      <c r="CX37" s="607"/>
      <c r="CY37" s="608"/>
      <c r="CZ37" s="591">
        <v>0.1</v>
      </c>
      <c r="DA37" s="609"/>
      <c r="DB37" s="609"/>
      <c r="DC37" s="610"/>
      <c r="DD37" s="594">
        <v>72976</v>
      </c>
      <c r="DE37" s="607"/>
      <c r="DF37" s="607"/>
      <c r="DG37" s="607"/>
      <c r="DH37" s="607"/>
      <c r="DI37" s="607"/>
      <c r="DJ37" s="607"/>
      <c r="DK37" s="608"/>
      <c r="DL37" s="594">
        <v>70910</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317</v>
      </c>
      <c r="AR38" s="615"/>
      <c r="AS38" s="615"/>
      <c r="AT38" s="615"/>
      <c r="AU38" s="615"/>
      <c r="AV38" s="615"/>
      <c r="AW38" s="615"/>
      <c r="AX38" s="615"/>
      <c r="AY38" s="616"/>
      <c r="AZ38" s="588">
        <v>256551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25042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4571622</v>
      </c>
      <c r="CS38" s="589"/>
      <c r="CT38" s="589"/>
      <c r="CU38" s="589"/>
      <c r="CV38" s="589"/>
      <c r="CW38" s="589"/>
      <c r="CX38" s="589"/>
      <c r="CY38" s="590"/>
      <c r="CZ38" s="591">
        <v>8.1999999999999993</v>
      </c>
      <c r="DA38" s="609"/>
      <c r="DB38" s="609"/>
      <c r="DC38" s="610"/>
      <c r="DD38" s="594">
        <v>3977084</v>
      </c>
      <c r="DE38" s="589"/>
      <c r="DF38" s="589"/>
      <c r="DG38" s="589"/>
      <c r="DH38" s="589"/>
      <c r="DI38" s="589"/>
      <c r="DJ38" s="589"/>
      <c r="DK38" s="590"/>
      <c r="DL38" s="594">
        <v>3257999</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320</v>
      </c>
      <c r="AR39" s="615"/>
      <c r="AS39" s="615"/>
      <c r="AT39" s="615"/>
      <c r="AU39" s="615"/>
      <c r="AV39" s="615"/>
      <c r="AW39" s="615"/>
      <c r="AX39" s="615"/>
      <c r="AY39" s="616"/>
      <c r="AZ39" s="588">
        <v>219148</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1206370</v>
      </c>
      <c r="CS39" s="607"/>
      <c r="CT39" s="607"/>
      <c r="CU39" s="607"/>
      <c r="CV39" s="607"/>
      <c r="CW39" s="607"/>
      <c r="CX39" s="607"/>
      <c r="CY39" s="608"/>
      <c r="CZ39" s="591">
        <v>2.2000000000000002</v>
      </c>
      <c r="DA39" s="609"/>
      <c r="DB39" s="609"/>
      <c r="DC39" s="610"/>
      <c r="DD39" s="594">
        <v>808144</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881930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2213113</v>
      </c>
      <c r="CS40" s="589"/>
      <c r="CT40" s="589"/>
      <c r="CU40" s="589"/>
      <c r="CV40" s="589"/>
      <c r="CW40" s="589"/>
      <c r="CX40" s="589"/>
      <c r="CY40" s="590"/>
      <c r="CZ40" s="591">
        <v>4</v>
      </c>
      <c r="DA40" s="609"/>
      <c r="DB40" s="609"/>
      <c r="DC40" s="610"/>
      <c r="DD40" s="594">
        <v>951953</v>
      </c>
      <c r="DE40" s="589"/>
      <c r="DF40" s="589"/>
      <c r="DG40" s="589"/>
      <c r="DH40" s="589"/>
      <c r="DI40" s="589"/>
      <c r="DJ40" s="589"/>
      <c r="DK40" s="590"/>
      <c r="DL40" s="594">
        <v>509018</v>
      </c>
      <c r="DM40" s="589"/>
      <c r="DN40" s="589"/>
      <c r="DO40" s="589"/>
      <c r="DP40" s="589"/>
      <c r="DQ40" s="589"/>
      <c r="DR40" s="589"/>
      <c r="DS40" s="589"/>
      <c r="DT40" s="589"/>
      <c r="DU40" s="589"/>
      <c r="DV40" s="590"/>
      <c r="DW40" s="611">
        <v>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3186937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11001989</v>
      </c>
      <c r="CS42" s="589"/>
      <c r="CT42" s="589"/>
      <c r="CU42" s="589"/>
      <c r="CV42" s="589"/>
      <c r="CW42" s="589"/>
      <c r="CX42" s="589"/>
      <c r="CY42" s="590"/>
      <c r="CZ42" s="591">
        <v>19.8</v>
      </c>
      <c r="DA42" s="592"/>
      <c r="DB42" s="592"/>
      <c r="DC42" s="593"/>
      <c r="DD42" s="594">
        <v>1708808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297926</v>
      </c>
      <c r="CS43" s="607"/>
      <c r="CT43" s="607"/>
      <c r="CU43" s="607"/>
      <c r="CV43" s="607"/>
      <c r="CW43" s="607"/>
      <c r="CX43" s="607"/>
      <c r="CY43" s="608"/>
      <c r="CZ43" s="591">
        <v>0.5</v>
      </c>
      <c r="DA43" s="609"/>
      <c r="DB43" s="609"/>
      <c r="DC43" s="610"/>
      <c r="DD43" s="594">
        <v>264644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10993844</v>
      </c>
      <c r="CS44" s="589"/>
      <c r="CT44" s="589"/>
      <c r="CU44" s="589"/>
      <c r="CV44" s="589"/>
      <c r="CW44" s="589"/>
      <c r="CX44" s="589"/>
      <c r="CY44" s="590"/>
      <c r="CZ44" s="591">
        <v>19.8</v>
      </c>
      <c r="DA44" s="592"/>
      <c r="DB44" s="592"/>
      <c r="DC44" s="593"/>
      <c r="DD44" s="594">
        <v>1700663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7399605</v>
      </c>
      <c r="CS45" s="607"/>
      <c r="CT45" s="607"/>
      <c r="CU45" s="607"/>
      <c r="CV45" s="607"/>
      <c r="CW45" s="607"/>
      <c r="CX45" s="607"/>
      <c r="CY45" s="608"/>
      <c r="CZ45" s="591">
        <v>13.3</v>
      </c>
      <c r="DA45" s="609"/>
      <c r="DB45" s="609"/>
      <c r="DC45" s="610"/>
      <c r="DD45" s="594">
        <v>338277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2644435</v>
      </c>
      <c r="CS46" s="589"/>
      <c r="CT46" s="589"/>
      <c r="CU46" s="589"/>
      <c r="CV46" s="589"/>
      <c r="CW46" s="589"/>
      <c r="CX46" s="589"/>
      <c r="CY46" s="590"/>
      <c r="CZ46" s="591">
        <v>4.8</v>
      </c>
      <c r="DA46" s="592"/>
      <c r="DB46" s="592"/>
      <c r="DC46" s="593"/>
      <c r="DD46" s="594">
        <v>1340449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8145</v>
      </c>
      <c r="CS47" s="607"/>
      <c r="CT47" s="607"/>
      <c r="CU47" s="607"/>
      <c r="CV47" s="607"/>
      <c r="CW47" s="607"/>
      <c r="CX47" s="607"/>
      <c r="CY47" s="608"/>
      <c r="CZ47" s="591">
        <v>0</v>
      </c>
      <c r="DA47" s="609"/>
      <c r="DB47" s="609"/>
      <c r="DC47" s="610"/>
      <c r="DD47" s="594">
        <v>8145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55496348</v>
      </c>
      <c r="CS49" s="573"/>
      <c r="CT49" s="573"/>
      <c r="CU49" s="573"/>
      <c r="CV49" s="573"/>
      <c r="CW49" s="573"/>
      <c r="CX49" s="573"/>
      <c r="CY49" s="574"/>
      <c r="CZ49" s="575">
        <v>100</v>
      </c>
      <c r="DA49" s="576"/>
      <c r="DB49" s="576"/>
      <c r="DC49" s="577"/>
      <c r="DD49" s="578">
        <v>35004723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10"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5" t="s">
        <v>362</v>
      </c>
      <c r="DH5" s="1096"/>
      <c r="DI5" s="1096"/>
      <c r="DJ5" s="1096"/>
      <c r="DK5" s="1097"/>
      <c r="DL5" s="1095" t="s">
        <v>363</v>
      </c>
      <c r="DM5" s="1096"/>
      <c r="DN5" s="1096"/>
      <c r="DO5" s="1096"/>
      <c r="DP5" s="1097"/>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56966</v>
      </c>
      <c r="R7" s="1102"/>
      <c r="S7" s="1102"/>
      <c r="T7" s="1102"/>
      <c r="U7" s="1102"/>
      <c r="V7" s="1102">
        <v>55158</v>
      </c>
      <c r="W7" s="1102"/>
      <c r="X7" s="1102"/>
      <c r="Y7" s="1102"/>
      <c r="Z7" s="1102"/>
      <c r="AA7" s="1102">
        <v>1809</v>
      </c>
      <c r="AB7" s="1102"/>
      <c r="AC7" s="1102"/>
      <c r="AD7" s="1102"/>
      <c r="AE7" s="1103"/>
      <c r="AF7" s="1104">
        <v>1692</v>
      </c>
      <c r="AG7" s="1105"/>
      <c r="AH7" s="1105"/>
      <c r="AI7" s="1105"/>
      <c r="AJ7" s="1106"/>
      <c r="AK7" s="1088">
        <v>395</v>
      </c>
      <c r="AL7" s="1089"/>
      <c r="AM7" s="1089"/>
      <c r="AN7" s="1089"/>
      <c r="AO7" s="1089"/>
      <c r="AP7" s="1089">
        <v>65622</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546</v>
      </c>
      <c r="BT7" s="1093"/>
      <c r="BU7" s="1093"/>
      <c r="BV7" s="1093"/>
      <c r="BW7" s="1093"/>
      <c r="BX7" s="1093"/>
      <c r="BY7" s="1093"/>
      <c r="BZ7" s="1093"/>
      <c r="CA7" s="1093"/>
      <c r="CB7" s="1093"/>
      <c r="CC7" s="1093"/>
      <c r="CD7" s="1093"/>
      <c r="CE7" s="1093"/>
      <c r="CF7" s="1093"/>
      <c r="CG7" s="1094"/>
      <c r="CH7" s="1085">
        <v>1</v>
      </c>
      <c r="CI7" s="1086"/>
      <c r="CJ7" s="1086"/>
      <c r="CK7" s="1086"/>
      <c r="CL7" s="1087"/>
      <c r="CM7" s="1085">
        <v>84</v>
      </c>
      <c r="CN7" s="1086"/>
      <c r="CO7" s="1086"/>
      <c r="CP7" s="1086"/>
      <c r="CQ7" s="1087"/>
      <c r="CR7" s="1085">
        <v>6</v>
      </c>
      <c r="CS7" s="1086"/>
      <c r="CT7" s="1086"/>
      <c r="CU7" s="1086"/>
      <c r="CV7" s="1087"/>
      <c r="CW7" s="1085" t="s">
        <v>544</v>
      </c>
      <c r="CX7" s="1086"/>
      <c r="CY7" s="1086"/>
      <c r="CZ7" s="1086"/>
      <c r="DA7" s="1087"/>
      <c r="DB7" s="1085" t="s">
        <v>544</v>
      </c>
      <c r="DC7" s="1086"/>
      <c r="DD7" s="1086"/>
      <c r="DE7" s="1086"/>
      <c r="DF7" s="1087"/>
      <c r="DG7" s="1085" t="s">
        <v>544</v>
      </c>
      <c r="DH7" s="1086"/>
      <c r="DI7" s="1086"/>
      <c r="DJ7" s="1086"/>
      <c r="DK7" s="1087"/>
      <c r="DL7" s="1085" t="s">
        <v>544</v>
      </c>
      <c r="DM7" s="1086"/>
      <c r="DN7" s="1086"/>
      <c r="DO7" s="1086"/>
      <c r="DP7" s="1087"/>
      <c r="DQ7" s="1085" t="s">
        <v>552</v>
      </c>
      <c r="DR7" s="1086"/>
      <c r="DS7" s="1086"/>
      <c r="DT7" s="1086"/>
      <c r="DU7" s="1087"/>
      <c r="DV7" s="1112"/>
      <c r="DW7" s="1113"/>
      <c r="DX7" s="1113"/>
      <c r="DY7" s="1113"/>
      <c r="DZ7" s="1114"/>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290</v>
      </c>
      <c r="R8" s="1040"/>
      <c r="S8" s="1040"/>
      <c r="T8" s="1040"/>
      <c r="U8" s="1040"/>
      <c r="V8" s="1040">
        <v>285</v>
      </c>
      <c r="W8" s="1040"/>
      <c r="X8" s="1040"/>
      <c r="Y8" s="1040"/>
      <c r="Z8" s="1040"/>
      <c r="AA8" s="1040">
        <v>5</v>
      </c>
      <c r="AB8" s="1040"/>
      <c r="AC8" s="1040"/>
      <c r="AD8" s="1040"/>
      <c r="AE8" s="1041"/>
      <c r="AF8" s="1015">
        <v>5</v>
      </c>
      <c r="AG8" s="1016"/>
      <c r="AH8" s="1016"/>
      <c r="AI8" s="1016"/>
      <c r="AJ8" s="1017"/>
      <c r="AK8" s="1083">
        <v>39</v>
      </c>
      <c r="AL8" s="1084"/>
      <c r="AM8" s="1084"/>
      <c r="AN8" s="1084"/>
      <c r="AO8" s="1084"/>
      <c r="AP8" s="1084" t="s">
        <v>540</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-2</v>
      </c>
      <c r="CI8" s="986"/>
      <c r="CJ8" s="986"/>
      <c r="CK8" s="986"/>
      <c r="CL8" s="987"/>
      <c r="CM8" s="985">
        <v>12</v>
      </c>
      <c r="CN8" s="986"/>
      <c r="CO8" s="986"/>
      <c r="CP8" s="986"/>
      <c r="CQ8" s="987"/>
      <c r="CR8" s="985">
        <v>50</v>
      </c>
      <c r="CS8" s="986"/>
      <c r="CT8" s="986"/>
      <c r="CU8" s="986"/>
      <c r="CV8" s="987"/>
      <c r="CW8" s="985" t="s">
        <v>486</v>
      </c>
      <c r="CX8" s="986"/>
      <c r="CY8" s="986"/>
      <c r="CZ8" s="986"/>
      <c r="DA8" s="987"/>
      <c r="DB8" s="985">
        <v>65</v>
      </c>
      <c r="DC8" s="986"/>
      <c r="DD8" s="986"/>
      <c r="DE8" s="986"/>
      <c r="DF8" s="987"/>
      <c r="DG8" s="985" t="s">
        <v>486</v>
      </c>
      <c r="DH8" s="986"/>
      <c r="DI8" s="986"/>
      <c r="DJ8" s="986"/>
      <c r="DK8" s="987"/>
      <c r="DL8" s="985" t="s">
        <v>486</v>
      </c>
      <c r="DM8" s="986"/>
      <c r="DN8" s="986"/>
      <c r="DO8" s="986"/>
      <c r="DP8" s="987"/>
      <c r="DQ8" s="985" t="s">
        <v>486</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401</v>
      </c>
      <c r="R9" s="1040"/>
      <c r="S9" s="1040"/>
      <c r="T9" s="1040"/>
      <c r="U9" s="1040"/>
      <c r="V9" s="1040">
        <v>284</v>
      </c>
      <c r="W9" s="1040"/>
      <c r="X9" s="1040"/>
      <c r="Y9" s="1040"/>
      <c r="Z9" s="1040"/>
      <c r="AA9" s="1040">
        <v>117</v>
      </c>
      <c r="AB9" s="1040"/>
      <c r="AC9" s="1040"/>
      <c r="AD9" s="1040"/>
      <c r="AE9" s="1041"/>
      <c r="AF9" s="1015">
        <v>82</v>
      </c>
      <c r="AG9" s="1016"/>
      <c r="AH9" s="1016"/>
      <c r="AI9" s="1016"/>
      <c r="AJ9" s="1017"/>
      <c r="AK9" s="1083">
        <v>48</v>
      </c>
      <c r="AL9" s="1084"/>
      <c r="AM9" s="1084"/>
      <c r="AN9" s="1084"/>
      <c r="AO9" s="1084"/>
      <c r="AP9" s="1084" t="s">
        <v>540</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4</v>
      </c>
      <c r="CI9" s="986"/>
      <c r="CJ9" s="986"/>
      <c r="CK9" s="986"/>
      <c r="CL9" s="987"/>
      <c r="CM9" s="985">
        <v>28</v>
      </c>
      <c r="CN9" s="986"/>
      <c r="CO9" s="986"/>
      <c r="CP9" s="986"/>
      <c r="CQ9" s="987"/>
      <c r="CR9" s="985">
        <v>10</v>
      </c>
      <c r="CS9" s="986"/>
      <c r="CT9" s="986"/>
      <c r="CU9" s="986"/>
      <c r="CV9" s="987"/>
      <c r="CW9" s="985" t="s">
        <v>486</v>
      </c>
      <c r="CX9" s="986"/>
      <c r="CY9" s="986"/>
      <c r="CZ9" s="986"/>
      <c r="DA9" s="987"/>
      <c r="DB9" s="985">
        <v>1</v>
      </c>
      <c r="DC9" s="986"/>
      <c r="DD9" s="986"/>
      <c r="DE9" s="986"/>
      <c r="DF9" s="987"/>
      <c r="DG9" s="985" t="s">
        <v>486</v>
      </c>
      <c r="DH9" s="986"/>
      <c r="DI9" s="986"/>
      <c r="DJ9" s="986"/>
      <c r="DK9" s="987"/>
      <c r="DL9" s="985" t="s">
        <v>486</v>
      </c>
      <c r="DM9" s="986"/>
      <c r="DN9" s="986"/>
      <c r="DO9" s="986"/>
      <c r="DP9" s="987"/>
      <c r="DQ9" s="985" t="s">
        <v>486</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549</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26</v>
      </c>
      <c r="CN10" s="986"/>
      <c r="CO10" s="986"/>
      <c r="CP10" s="986"/>
      <c r="CQ10" s="987"/>
      <c r="CR10" s="985">
        <v>110</v>
      </c>
      <c r="CS10" s="986"/>
      <c r="CT10" s="986"/>
      <c r="CU10" s="986"/>
      <c r="CV10" s="987"/>
      <c r="CW10" s="985" t="s">
        <v>486</v>
      </c>
      <c r="CX10" s="986"/>
      <c r="CY10" s="986"/>
      <c r="CZ10" s="986"/>
      <c r="DA10" s="987"/>
      <c r="DB10" s="985">
        <v>78</v>
      </c>
      <c r="DC10" s="986"/>
      <c r="DD10" s="986"/>
      <c r="DE10" s="986"/>
      <c r="DF10" s="987"/>
      <c r="DG10" s="985" t="s">
        <v>486</v>
      </c>
      <c r="DH10" s="986"/>
      <c r="DI10" s="986"/>
      <c r="DJ10" s="986"/>
      <c r="DK10" s="987"/>
      <c r="DL10" s="985" t="s">
        <v>486</v>
      </c>
      <c r="DM10" s="986"/>
      <c r="DN10" s="986"/>
      <c r="DO10" s="986"/>
      <c r="DP10" s="987"/>
      <c r="DQ10" s="985" t="s">
        <v>486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t="s">
        <v>550</v>
      </c>
      <c r="BT11" s="1011"/>
      <c r="BU11" s="1011"/>
      <c r="BV11" s="1011"/>
      <c r="BW11" s="1011"/>
      <c r="BX11" s="1011"/>
      <c r="BY11" s="1011"/>
      <c r="BZ11" s="1011"/>
      <c r="CA11" s="1011"/>
      <c r="CB11" s="1011"/>
      <c r="CC11" s="1011"/>
      <c r="CD11" s="1011"/>
      <c r="CE11" s="1011"/>
      <c r="CF11" s="1011"/>
      <c r="CG11" s="1012"/>
      <c r="CH11" s="985">
        <v>11</v>
      </c>
      <c r="CI11" s="986"/>
      <c r="CJ11" s="986"/>
      <c r="CK11" s="986"/>
      <c r="CL11" s="987"/>
      <c r="CM11" s="985">
        <v>77</v>
      </c>
      <c r="CN11" s="986"/>
      <c r="CO11" s="986"/>
      <c r="CP11" s="986"/>
      <c r="CQ11" s="987"/>
      <c r="CR11" s="985">
        <v>28</v>
      </c>
      <c r="CS11" s="986"/>
      <c r="CT11" s="986"/>
      <c r="CU11" s="986"/>
      <c r="CV11" s="987"/>
      <c r="CW11" s="985" t="s">
        <v>486</v>
      </c>
      <c r="CX11" s="986"/>
      <c r="CY11" s="986"/>
      <c r="CZ11" s="986"/>
      <c r="DA11" s="987"/>
      <c r="DB11" s="985">
        <v>14</v>
      </c>
      <c r="DC11" s="986"/>
      <c r="DD11" s="986"/>
      <c r="DE11" s="986"/>
      <c r="DF11" s="987"/>
      <c r="DG11" s="985" t="s">
        <v>486</v>
      </c>
      <c r="DH11" s="986"/>
      <c r="DI11" s="986"/>
      <c r="DJ11" s="986"/>
      <c r="DK11" s="987"/>
      <c r="DL11" s="985" t="s">
        <v>486</v>
      </c>
      <c r="DM11" s="986"/>
      <c r="DN11" s="986"/>
      <c r="DO11" s="986"/>
      <c r="DP11" s="987"/>
      <c r="DQ11" s="985" t="s">
        <v>486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t="s">
        <v>551</v>
      </c>
      <c r="BT12" s="1011"/>
      <c r="BU12" s="1011"/>
      <c r="BV12" s="1011"/>
      <c r="BW12" s="1011"/>
      <c r="BX12" s="1011"/>
      <c r="BY12" s="1011"/>
      <c r="BZ12" s="1011"/>
      <c r="CA12" s="1011"/>
      <c r="CB12" s="1011"/>
      <c r="CC12" s="1011"/>
      <c r="CD12" s="1011"/>
      <c r="CE12" s="1011"/>
      <c r="CF12" s="1011"/>
      <c r="CG12" s="1012"/>
      <c r="CH12" s="985">
        <v>-12</v>
      </c>
      <c r="CI12" s="986"/>
      <c r="CJ12" s="986"/>
      <c r="CK12" s="986"/>
      <c r="CL12" s="987"/>
      <c r="CM12" s="985">
        <v>12</v>
      </c>
      <c r="CN12" s="986"/>
      <c r="CO12" s="986"/>
      <c r="CP12" s="986"/>
      <c r="CQ12" s="987"/>
      <c r="CR12" s="985">
        <v>15</v>
      </c>
      <c r="CS12" s="986"/>
      <c r="CT12" s="986"/>
      <c r="CU12" s="986"/>
      <c r="CV12" s="987"/>
      <c r="CW12" s="985" t="s">
        <v>486</v>
      </c>
      <c r="CX12" s="986"/>
      <c r="CY12" s="986"/>
      <c r="CZ12" s="986"/>
      <c r="DA12" s="987"/>
      <c r="DB12" s="985">
        <v>22</v>
      </c>
      <c r="DC12" s="986"/>
      <c r="DD12" s="986"/>
      <c r="DE12" s="986"/>
      <c r="DF12" s="987"/>
      <c r="DG12" s="985" t="s">
        <v>486</v>
      </c>
      <c r="DH12" s="986"/>
      <c r="DI12" s="986"/>
      <c r="DJ12" s="986"/>
      <c r="DK12" s="987"/>
      <c r="DL12" s="985" t="s">
        <v>486</v>
      </c>
      <c r="DM12" s="986"/>
      <c r="DN12" s="986"/>
      <c r="DO12" s="986"/>
      <c r="DP12" s="987"/>
      <c r="DQ12" s="985" t="s">
        <v>486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5">
        <v>57427</v>
      </c>
      <c r="R23" s="1066"/>
      <c r="S23" s="1066"/>
      <c r="T23" s="1066"/>
      <c r="U23" s="1066"/>
      <c r="V23" s="1066">
        <v>55496</v>
      </c>
      <c r="W23" s="1066"/>
      <c r="X23" s="1066"/>
      <c r="Y23" s="1066"/>
      <c r="Z23" s="1066"/>
      <c r="AA23" s="1066">
        <v>1931</v>
      </c>
      <c r="AB23" s="1066"/>
      <c r="AC23" s="1066"/>
      <c r="AD23" s="1066"/>
      <c r="AE23" s="1067"/>
      <c r="AF23" s="1068">
        <v>1779</v>
      </c>
      <c r="AG23" s="1066"/>
      <c r="AH23" s="1066"/>
      <c r="AI23" s="1066"/>
      <c r="AJ23" s="1069"/>
      <c r="AK23" s="1070"/>
      <c r="AL23" s="1071"/>
      <c r="AM23" s="1071"/>
      <c r="AN23" s="1071"/>
      <c r="AO23" s="1071"/>
      <c r="AP23" s="1066">
        <v>65622</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6" t="s">
        <v>376</v>
      </c>
      <c r="AG26" s="1004"/>
      <c r="AH26" s="1004"/>
      <c r="AI26" s="1004"/>
      <c r="AJ26" s="1057"/>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381</v>
      </c>
      <c r="C28" s="1048"/>
      <c r="D28" s="1048"/>
      <c r="E28" s="1048"/>
      <c r="F28" s="1048"/>
      <c r="G28" s="1048"/>
      <c r="H28" s="1048"/>
      <c r="I28" s="1048"/>
      <c r="J28" s="1048"/>
      <c r="K28" s="1048"/>
      <c r="L28" s="1048"/>
      <c r="M28" s="1048"/>
      <c r="N28" s="1048"/>
      <c r="O28" s="1048"/>
      <c r="P28" s="1049"/>
      <c r="Q28" s="1050">
        <v>12138</v>
      </c>
      <c r="R28" s="1051"/>
      <c r="S28" s="1051"/>
      <c r="T28" s="1051"/>
      <c r="U28" s="1051"/>
      <c r="V28" s="1051">
        <v>11613</v>
      </c>
      <c r="W28" s="1051"/>
      <c r="X28" s="1051"/>
      <c r="Y28" s="1051"/>
      <c r="Z28" s="1051"/>
      <c r="AA28" s="1051">
        <v>525</v>
      </c>
      <c r="AB28" s="1051"/>
      <c r="AC28" s="1051"/>
      <c r="AD28" s="1051"/>
      <c r="AE28" s="1052"/>
      <c r="AF28" s="1053">
        <v>525</v>
      </c>
      <c r="AG28" s="1051"/>
      <c r="AH28" s="1051"/>
      <c r="AI28" s="1051"/>
      <c r="AJ28" s="1054"/>
      <c r="AK28" s="1055">
        <v>882</v>
      </c>
      <c r="AL28" s="1043"/>
      <c r="AM28" s="1043"/>
      <c r="AN28" s="1043"/>
      <c r="AO28" s="1043"/>
      <c r="AP28" s="1043" t="s">
        <v>540</v>
      </c>
      <c r="AQ28" s="1043"/>
      <c r="AR28" s="1043"/>
      <c r="AS28" s="1043"/>
      <c r="AT28" s="1043"/>
      <c r="AU28" s="1043" t="s">
        <v>540</v>
      </c>
      <c r="AV28" s="1043"/>
      <c r="AW28" s="1043"/>
      <c r="AX28" s="1043"/>
      <c r="AY28" s="1043"/>
      <c r="AZ28" s="1044" t="s">
        <v>540</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932</v>
      </c>
      <c r="R29" s="1040"/>
      <c r="S29" s="1040"/>
      <c r="T29" s="1040"/>
      <c r="U29" s="1040"/>
      <c r="V29" s="1040">
        <v>930</v>
      </c>
      <c r="W29" s="1040"/>
      <c r="X29" s="1040"/>
      <c r="Y29" s="1040"/>
      <c r="Z29" s="1040"/>
      <c r="AA29" s="1040">
        <v>2</v>
      </c>
      <c r="AB29" s="1040"/>
      <c r="AC29" s="1040"/>
      <c r="AD29" s="1040"/>
      <c r="AE29" s="1041"/>
      <c r="AF29" s="1015">
        <v>0</v>
      </c>
      <c r="AG29" s="1016"/>
      <c r="AH29" s="1016"/>
      <c r="AI29" s="1016"/>
      <c r="AJ29" s="1017"/>
      <c r="AK29" s="976">
        <v>356</v>
      </c>
      <c r="AL29" s="967"/>
      <c r="AM29" s="967"/>
      <c r="AN29" s="967"/>
      <c r="AO29" s="967"/>
      <c r="AP29" s="967" t="s">
        <v>540</v>
      </c>
      <c r="AQ29" s="967"/>
      <c r="AR29" s="967"/>
      <c r="AS29" s="967"/>
      <c r="AT29" s="967"/>
      <c r="AU29" s="967" t="s">
        <v>541</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11177</v>
      </c>
      <c r="R30" s="1040"/>
      <c r="S30" s="1040"/>
      <c r="T30" s="1040"/>
      <c r="U30" s="1040"/>
      <c r="V30" s="1040">
        <v>11040</v>
      </c>
      <c r="W30" s="1040"/>
      <c r="X30" s="1040"/>
      <c r="Y30" s="1040"/>
      <c r="Z30" s="1040"/>
      <c r="AA30" s="1040">
        <v>137</v>
      </c>
      <c r="AB30" s="1040"/>
      <c r="AC30" s="1040"/>
      <c r="AD30" s="1040"/>
      <c r="AE30" s="1041"/>
      <c r="AF30" s="1015">
        <v>137</v>
      </c>
      <c r="AG30" s="1016"/>
      <c r="AH30" s="1016"/>
      <c r="AI30" s="1016"/>
      <c r="AJ30" s="1017"/>
      <c r="AK30" s="976">
        <v>1553</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63</v>
      </c>
      <c r="R31" s="1040"/>
      <c r="S31" s="1040"/>
      <c r="T31" s="1040"/>
      <c r="U31" s="1040"/>
      <c r="V31" s="1040">
        <v>30</v>
      </c>
      <c r="W31" s="1040"/>
      <c r="X31" s="1040"/>
      <c r="Y31" s="1040"/>
      <c r="Z31" s="1040"/>
      <c r="AA31" s="1040">
        <v>33</v>
      </c>
      <c r="AB31" s="1040"/>
      <c r="AC31" s="1040"/>
      <c r="AD31" s="1040"/>
      <c r="AE31" s="1041"/>
      <c r="AF31" s="1015">
        <v>33</v>
      </c>
      <c r="AG31" s="1016"/>
      <c r="AH31" s="1016"/>
      <c r="AI31" s="1016"/>
      <c r="AJ31" s="1017"/>
      <c r="AK31" s="976" t="s">
        <v>540</v>
      </c>
      <c r="AL31" s="967"/>
      <c r="AM31" s="967"/>
      <c r="AN31" s="967"/>
      <c r="AO31" s="967"/>
      <c r="AP31" s="967" t="s">
        <v>540</v>
      </c>
      <c r="AQ31" s="967"/>
      <c r="AR31" s="967"/>
      <c r="AS31" s="967"/>
      <c r="AT31" s="967"/>
      <c r="AU31" s="967" t="s">
        <v>542</v>
      </c>
      <c r="AV31" s="967"/>
      <c r="AW31" s="967"/>
      <c r="AX31" s="967"/>
      <c r="AY31" s="967"/>
      <c r="AZ31" s="1038" t="s">
        <v>543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721</v>
      </c>
      <c r="R32" s="1040"/>
      <c r="S32" s="1040"/>
      <c r="T32" s="1040"/>
      <c r="U32" s="1040"/>
      <c r="V32" s="1040">
        <v>707</v>
      </c>
      <c r="W32" s="1040"/>
      <c r="X32" s="1040"/>
      <c r="Y32" s="1040"/>
      <c r="Z32" s="1040"/>
      <c r="AA32" s="1040">
        <v>14</v>
      </c>
      <c r="AB32" s="1040"/>
      <c r="AC32" s="1040"/>
      <c r="AD32" s="1040"/>
      <c r="AE32" s="1041"/>
      <c r="AF32" s="1015">
        <v>14</v>
      </c>
      <c r="AG32" s="1016"/>
      <c r="AH32" s="1016"/>
      <c r="AI32" s="1016"/>
      <c r="AJ32" s="1017"/>
      <c r="AK32" s="976">
        <v>170</v>
      </c>
      <c r="AL32" s="967"/>
      <c r="AM32" s="967"/>
      <c r="AN32" s="967"/>
      <c r="AO32" s="967"/>
      <c r="AP32" s="1042">
        <v>927</v>
      </c>
      <c r="AQ32" s="967"/>
      <c r="AR32" s="967"/>
      <c r="AS32" s="967"/>
      <c r="AT32" s="967"/>
      <c r="AU32" s="967">
        <v>248</v>
      </c>
      <c r="AV32" s="967"/>
      <c r="AW32" s="967"/>
      <c r="AX32" s="967"/>
      <c r="AY32" s="967"/>
      <c r="AZ32" s="1038" t="s">
        <v>544</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516</v>
      </c>
      <c r="R33" s="1040"/>
      <c r="S33" s="1040"/>
      <c r="T33" s="1040"/>
      <c r="U33" s="1040"/>
      <c r="V33" s="1040">
        <v>507</v>
      </c>
      <c r="W33" s="1040"/>
      <c r="X33" s="1040"/>
      <c r="Y33" s="1040"/>
      <c r="Z33" s="1040"/>
      <c r="AA33" s="1040">
        <v>9</v>
      </c>
      <c r="AB33" s="1040"/>
      <c r="AC33" s="1040"/>
      <c r="AD33" s="1040"/>
      <c r="AE33" s="1041"/>
      <c r="AF33" s="1015">
        <v>9</v>
      </c>
      <c r="AG33" s="1016"/>
      <c r="AH33" s="1016"/>
      <c r="AI33" s="1016"/>
      <c r="AJ33" s="1017"/>
      <c r="AK33" s="976">
        <v>64</v>
      </c>
      <c r="AL33" s="967"/>
      <c r="AM33" s="967"/>
      <c r="AN33" s="967"/>
      <c r="AO33" s="967"/>
      <c r="AP33" s="967">
        <v>746</v>
      </c>
      <c r="AQ33" s="967"/>
      <c r="AR33" s="967"/>
      <c r="AS33" s="967"/>
      <c r="AT33" s="967"/>
      <c r="AU33" s="967">
        <v>75</v>
      </c>
      <c r="AV33" s="967"/>
      <c r="AW33" s="967"/>
      <c r="AX33" s="967"/>
      <c r="AY33" s="967"/>
      <c r="AZ33" s="1038" t="s">
        <v>544</v>
      </c>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96</v>
      </c>
      <c r="R34" s="1040"/>
      <c r="S34" s="1040"/>
      <c r="T34" s="1040"/>
      <c r="U34" s="1040"/>
      <c r="V34" s="1040">
        <v>80</v>
      </c>
      <c r="W34" s="1040"/>
      <c r="X34" s="1040"/>
      <c r="Y34" s="1040"/>
      <c r="Z34" s="1040"/>
      <c r="AA34" s="1040">
        <v>16</v>
      </c>
      <c r="AB34" s="1040"/>
      <c r="AC34" s="1040"/>
      <c r="AD34" s="1040"/>
      <c r="AE34" s="1041"/>
      <c r="AF34" s="1015">
        <v>16</v>
      </c>
      <c r="AG34" s="1016"/>
      <c r="AH34" s="1016"/>
      <c r="AI34" s="1016"/>
      <c r="AJ34" s="1017"/>
      <c r="AK34" s="976">
        <v>23</v>
      </c>
      <c r="AL34" s="967"/>
      <c r="AM34" s="967"/>
      <c r="AN34" s="967"/>
      <c r="AO34" s="967"/>
      <c r="AP34" s="1042">
        <v>33</v>
      </c>
      <c r="AQ34" s="967"/>
      <c r="AR34" s="967"/>
      <c r="AS34" s="967"/>
      <c r="AT34" s="967"/>
      <c r="AU34" s="967">
        <v>6</v>
      </c>
      <c r="AV34" s="967"/>
      <c r="AW34" s="967"/>
      <c r="AX34" s="967"/>
      <c r="AY34" s="967"/>
      <c r="AZ34" s="1038" t="s">
        <v>544</v>
      </c>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7528</v>
      </c>
      <c r="R35" s="1040"/>
      <c r="S35" s="1040"/>
      <c r="T35" s="1040"/>
      <c r="U35" s="1040"/>
      <c r="V35" s="1040">
        <v>9030</v>
      </c>
      <c r="W35" s="1040"/>
      <c r="X35" s="1040"/>
      <c r="Y35" s="1040"/>
      <c r="Z35" s="1040"/>
      <c r="AA35" s="1040">
        <v>-1502</v>
      </c>
      <c r="AB35" s="1040"/>
      <c r="AC35" s="1040"/>
      <c r="AD35" s="1040"/>
      <c r="AE35" s="1041"/>
      <c r="AF35" s="1015">
        <v>4412</v>
      </c>
      <c r="AG35" s="1016"/>
      <c r="AH35" s="1016"/>
      <c r="AI35" s="1016"/>
      <c r="AJ35" s="1017"/>
      <c r="AK35" s="976">
        <v>759</v>
      </c>
      <c r="AL35" s="967"/>
      <c r="AM35" s="967"/>
      <c r="AN35" s="967"/>
      <c r="AO35" s="967"/>
      <c r="AP35" s="967">
        <v>6269</v>
      </c>
      <c r="AQ35" s="967"/>
      <c r="AR35" s="967"/>
      <c r="AS35" s="967"/>
      <c r="AT35" s="967"/>
      <c r="AU35" s="967">
        <v>3541</v>
      </c>
      <c r="AV35" s="967"/>
      <c r="AW35" s="967"/>
      <c r="AX35" s="967"/>
      <c r="AY35" s="967"/>
      <c r="AZ35" s="1038" t="s">
        <v>545</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1953</v>
      </c>
      <c r="R36" s="1040"/>
      <c r="S36" s="1040"/>
      <c r="T36" s="1040"/>
      <c r="U36" s="1040"/>
      <c r="V36" s="1040">
        <v>1917</v>
      </c>
      <c r="W36" s="1040"/>
      <c r="X36" s="1040"/>
      <c r="Y36" s="1040"/>
      <c r="Z36" s="1040"/>
      <c r="AA36" s="1040">
        <v>37</v>
      </c>
      <c r="AB36" s="1040"/>
      <c r="AC36" s="1040"/>
      <c r="AD36" s="1040"/>
      <c r="AE36" s="1041"/>
      <c r="AF36" s="1015">
        <v>2189</v>
      </c>
      <c r="AG36" s="1016"/>
      <c r="AH36" s="1016"/>
      <c r="AI36" s="1016"/>
      <c r="AJ36" s="1017"/>
      <c r="AK36" s="976">
        <v>219</v>
      </c>
      <c r="AL36" s="967"/>
      <c r="AM36" s="967"/>
      <c r="AN36" s="967"/>
      <c r="AO36" s="967"/>
      <c r="AP36" s="967">
        <v>13595</v>
      </c>
      <c r="AQ36" s="967"/>
      <c r="AR36" s="967"/>
      <c r="AS36" s="967"/>
      <c r="AT36" s="967"/>
      <c r="AU36" s="967">
        <v>816</v>
      </c>
      <c r="AV36" s="967"/>
      <c r="AW36" s="967"/>
      <c r="AX36" s="967"/>
      <c r="AY36" s="967"/>
      <c r="AZ36" s="1038" t="s">
        <v>545</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1789</v>
      </c>
      <c r="R37" s="1040"/>
      <c r="S37" s="1040"/>
      <c r="T37" s="1040"/>
      <c r="U37" s="1040"/>
      <c r="V37" s="1040">
        <v>1715</v>
      </c>
      <c r="W37" s="1040"/>
      <c r="X37" s="1040"/>
      <c r="Y37" s="1040"/>
      <c r="Z37" s="1040"/>
      <c r="AA37" s="1040">
        <v>74</v>
      </c>
      <c r="AB37" s="1040"/>
      <c r="AC37" s="1040"/>
      <c r="AD37" s="1040"/>
      <c r="AE37" s="1041"/>
      <c r="AF37" s="1015">
        <v>453</v>
      </c>
      <c r="AG37" s="1016"/>
      <c r="AH37" s="1016"/>
      <c r="AI37" s="1016"/>
      <c r="AJ37" s="1017"/>
      <c r="AK37" s="976">
        <v>1338</v>
      </c>
      <c r="AL37" s="967"/>
      <c r="AM37" s="967"/>
      <c r="AN37" s="967"/>
      <c r="AO37" s="967"/>
      <c r="AP37" s="967">
        <v>17951</v>
      </c>
      <c r="AQ37" s="967"/>
      <c r="AR37" s="967"/>
      <c r="AS37" s="967"/>
      <c r="AT37" s="967"/>
      <c r="AU37" s="967">
        <v>10627</v>
      </c>
      <c r="AV37" s="967"/>
      <c r="AW37" s="967"/>
      <c r="AX37" s="967"/>
      <c r="AY37" s="967"/>
      <c r="AZ37" s="1038" t="s">
        <v>545</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447</v>
      </c>
      <c r="R38" s="1040"/>
      <c r="S38" s="1040"/>
      <c r="T38" s="1040"/>
      <c r="U38" s="1040"/>
      <c r="V38" s="1040">
        <v>409</v>
      </c>
      <c r="W38" s="1040"/>
      <c r="X38" s="1040"/>
      <c r="Y38" s="1040"/>
      <c r="Z38" s="1040"/>
      <c r="AA38" s="1040">
        <v>37</v>
      </c>
      <c r="AB38" s="1040"/>
      <c r="AC38" s="1040"/>
      <c r="AD38" s="1040"/>
      <c r="AE38" s="1041"/>
      <c r="AF38" s="1015">
        <v>37</v>
      </c>
      <c r="AG38" s="1016"/>
      <c r="AH38" s="1016"/>
      <c r="AI38" s="1016"/>
      <c r="AJ38" s="1017"/>
      <c r="AK38" s="976">
        <v>235</v>
      </c>
      <c r="AL38" s="967"/>
      <c r="AM38" s="967"/>
      <c r="AN38" s="967"/>
      <c r="AO38" s="967"/>
      <c r="AP38" s="967">
        <v>3183</v>
      </c>
      <c r="AQ38" s="967"/>
      <c r="AR38" s="967"/>
      <c r="AS38" s="967"/>
      <c r="AT38" s="967"/>
      <c r="AU38" s="967">
        <v>2645</v>
      </c>
      <c r="AV38" s="967"/>
      <c r="AW38" s="967"/>
      <c r="AX38" s="967"/>
      <c r="AY38" s="967"/>
      <c r="AZ38" s="1038" t="s">
        <v>545</v>
      </c>
      <c r="BA38" s="1038"/>
      <c r="BB38" s="1038"/>
      <c r="BC38" s="1038"/>
      <c r="BD38" s="1038"/>
      <c r="BE38" s="1028" t="s">
        <v>393</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394</v>
      </c>
      <c r="C39" s="1034"/>
      <c r="D39" s="1034"/>
      <c r="E39" s="1034"/>
      <c r="F39" s="1034"/>
      <c r="G39" s="1034"/>
      <c r="H39" s="1034"/>
      <c r="I39" s="1034"/>
      <c r="J39" s="1034"/>
      <c r="K39" s="1034"/>
      <c r="L39" s="1034"/>
      <c r="M39" s="1034"/>
      <c r="N39" s="1034"/>
      <c r="O39" s="1034"/>
      <c r="P39" s="1035"/>
      <c r="Q39" s="1039">
        <v>86</v>
      </c>
      <c r="R39" s="1040"/>
      <c r="S39" s="1040"/>
      <c r="T39" s="1040"/>
      <c r="U39" s="1040"/>
      <c r="V39" s="1040">
        <v>51</v>
      </c>
      <c r="W39" s="1040"/>
      <c r="X39" s="1040"/>
      <c r="Y39" s="1040"/>
      <c r="Z39" s="1040"/>
      <c r="AA39" s="1040">
        <v>35</v>
      </c>
      <c r="AB39" s="1040"/>
      <c r="AC39" s="1040"/>
      <c r="AD39" s="1040"/>
      <c r="AE39" s="1041"/>
      <c r="AF39" s="1015">
        <v>35</v>
      </c>
      <c r="AG39" s="1016"/>
      <c r="AH39" s="1016"/>
      <c r="AI39" s="1016"/>
      <c r="AJ39" s="1017"/>
      <c r="AK39" s="976">
        <v>12</v>
      </c>
      <c r="AL39" s="967"/>
      <c r="AM39" s="967"/>
      <c r="AN39" s="967"/>
      <c r="AO39" s="967"/>
      <c r="AP39" s="967">
        <v>220</v>
      </c>
      <c r="AQ39" s="967"/>
      <c r="AR39" s="967"/>
      <c r="AS39" s="967"/>
      <c r="AT39" s="967"/>
      <c r="AU39" s="967">
        <v>145</v>
      </c>
      <c r="AV39" s="967"/>
      <c r="AW39" s="967"/>
      <c r="AX39" s="967"/>
      <c r="AY39" s="967"/>
      <c r="AZ39" s="1038" t="s">
        <v>545</v>
      </c>
      <c r="BA39" s="1038"/>
      <c r="BB39" s="1038"/>
      <c r="BC39" s="1038"/>
      <c r="BD39" s="1038"/>
      <c r="BE39" s="1028" t="s">
        <v>393</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395</v>
      </c>
      <c r="C40" s="1034"/>
      <c r="D40" s="1034"/>
      <c r="E40" s="1034"/>
      <c r="F40" s="1034"/>
      <c r="G40" s="1034"/>
      <c r="H40" s="1034"/>
      <c r="I40" s="1034"/>
      <c r="J40" s="1034"/>
      <c r="K40" s="1034"/>
      <c r="L40" s="1034"/>
      <c r="M40" s="1034"/>
      <c r="N40" s="1034"/>
      <c r="O40" s="1034"/>
      <c r="P40" s="1035"/>
      <c r="Q40" s="1039">
        <v>692</v>
      </c>
      <c r="R40" s="1040"/>
      <c r="S40" s="1040"/>
      <c r="T40" s="1040"/>
      <c r="U40" s="1040"/>
      <c r="V40" s="1040">
        <v>667</v>
      </c>
      <c r="W40" s="1040"/>
      <c r="X40" s="1040"/>
      <c r="Y40" s="1040"/>
      <c r="Z40" s="1040"/>
      <c r="AA40" s="1040">
        <v>24</v>
      </c>
      <c r="AB40" s="1040"/>
      <c r="AC40" s="1040"/>
      <c r="AD40" s="1040"/>
      <c r="AE40" s="1041"/>
      <c r="AF40" s="1015">
        <v>24</v>
      </c>
      <c r="AG40" s="1016"/>
      <c r="AH40" s="1016"/>
      <c r="AI40" s="1016"/>
      <c r="AJ40" s="1017"/>
      <c r="AK40" s="976">
        <v>188</v>
      </c>
      <c r="AL40" s="967"/>
      <c r="AM40" s="967"/>
      <c r="AN40" s="967"/>
      <c r="AO40" s="967"/>
      <c r="AP40" s="967">
        <v>85</v>
      </c>
      <c r="AQ40" s="967"/>
      <c r="AR40" s="967"/>
      <c r="AS40" s="967"/>
      <c r="AT40" s="967"/>
      <c r="AU40" s="967">
        <v>21</v>
      </c>
      <c r="AV40" s="967"/>
      <c r="AW40" s="967"/>
      <c r="AX40" s="967"/>
      <c r="AY40" s="967"/>
      <c r="AZ40" s="1038" t="s">
        <v>545</v>
      </c>
      <c r="BA40" s="1038"/>
      <c r="BB40" s="1038"/>
      <c r="BC40" s="1038"/>
      <c r="BD40" s="1038"/>
      <c r="BE40" s="1028" t="s">
        <v>393</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7884</v>
      </c>
      <c r="AG63" s="955"/>
      <c r="AH63" s="955"/>
      <c r="AI63" s="955"/>
      <c r="AJ63" s="1026"/>
      <c r="AK63" s="1027"/>
      <c r="AL63" s="959"/>
      <c r="AM63" s="959"/>
      <c r="AN63" s="959"/>
      <c r="AO63" s="959"/>
      <c r="AP63" s="955">
        <v>43009</v>
      </c>
      <c r="AQ63" s="955"/>
      <c r="AR63" s="955"/>
      <c r="AS63" s="955"/>
      <c r="AT63" s="955"/>
      <c r="AU63" s="955">
        <v>18124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553</v>
      </c>
      <c r="C68" s="982"/>
      <c r="D68" s="982"/>
      <c r="E68" s="982"/>
      <c r="F68" s="982"/>
      <c r="G68" s="982"/>
      <c r="H68" s="982"/>
      <c r="I68" s="982"/>
      <c r="J68" s="982"/>
      <c r="K68" s="982"/>
      <c r="L68" s="982"/>
      <c r="M68" s="982"/>
      <c r="N68" s="982"/>
      <c r="O68" s="982"/>
      <c r="P68" s="983"/>
      <c r="Q68" s="984">
        <v>14823</v>
      </c>
      <c r="R68" s="978"/>
      <c r="S68" s="978"/>
      <c r="T68" s="978"/>
      <c r="U68" s="978"/>
      <c r="V68" s="978">
        <v>14013</v>
      </c>
      <c r="W68" s="978"/>
      <c r="X68" s="978"/>
      <c r="Y68" s="978"/>
      <c r="Z68" s="978"/>
      <c r="AA68" s="978">
        <v>810</v>
      </c>
      <c r="AB68" s="978"/>
      <c r="AC68" s="978"/>
      <c r="AD68" s="978"/>
      <c r="AE68" s="978"/>
      <c r="AF68" s="978">
        <v>810</v>
      </c>
      <c r="AG68" s="978"/>
      <c r="AH68" s="978"/>
      <c r="AI68" s="978"/>
      <c r="AJ68" s="978"/>
      <c r="AK68" s="978">
        <v>11</v>
      </c>
      <c r="AL68" s="978"/>
      <c r="AM68" s="978"/>
      <c r="AN68" s="978"/>
      <c r="AO68" s="978"/>
      <c r="AP68" s="978" t="s">
        <v>544</v>
      </c>
      <c r="AQ68" s="978"/>
      <c r="AR68" s="978"/>
      <c r="AS68" s="978"/>
      <c r="AT68" s="978"/>
      <c r="AU68" s="978" t="s">
        <v>544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554</v>
      </c>
      <c r="C69" s="971"/>
      <c r="D69" s="971"/>
      <c r="E69" s="971"/>
      <c r="F69" s="971"/>
      <c r="G69" s="971"/>
      <c r="H69" s="971"/>
      <c r="I69" s="971"/>
      <c r="J69" s="971"/>
      <c r="K69" s="971"/>
      <c r="L69" s="971"/>
      <c r="M69" s="971"/>
      <c r="N69" s="971"/>
      <c r="O69" s="971"/>
      <c r="P69" s="972"/>
      <c r="Q69" s="973">
        <v>136</v>
      </c>
      <c r="R69" s="967"/>
      <c r="S69" s="967"/>
      <c r="T69" s="967"/>
      <c r="U69" s="967"/>
      <c r="V69" s="967">
        <v>115</v>
      </c>
      <c r="W69" s="967"/>
      <c r="X69" s="967"/>
      <c r="Y69" s="967"/>
      <c r="Z69" s="967"/>
      <c r="AA69" s="967">
        <v>21</v>
      </c>
      <c r="AB69" s="967"/>
      <c r="AC69" s="967"/>
      <c r="AD69" s="967"/>
      <c r="AE69" s="967"/>
      <c r="AF69" s="967">
        <v>21</v>
      </c>
      <c r="AG69" s="967"/>
      <c r="AH69" s="967"/>
      <c r="AI69" s="967"/>
      <c r="AJ69" s="967"/>
      <c r="AK69" s="967">
        <v>5</v>
      </c>
      <c r="AL69" s="967"/>
      <c r="AM69" s="967"/>
      <c r="AN69" s="967"/>
      <c r="AO69" s="967"/>
      <c r="AP69" s="967" t="s">
        <v>486</v>
      </c>
      <c r="AQ69" s="967"/>
      <c r="AR69" s="967"/>
      <c r="AS69" s="967"/>
      <c r="AT69" s="967"/>
      <c r="AU69" s="967" t="s">
        <v>486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555</v>
      </c>
      <c r="C70" s="971"/>
      <c r="D70" s="971"/>
      <c r="E70" s="971"/>
      <c r="F70" s="971"/>
      <c r="G70" s="971"/>
      <c r="H70" s="971"/>
      <c r="I70" s="971"/>
      <c r="J70" s="971"/>
      <c r="K70" s="971"/>
      <c r="L70" s="971"/>
      <c r="M70" s="971"/>
      <c r="N70" s="971"/>
      <c r="O70" s="971"/>
      <c r="P70" s="972"/>
      <c r="Q70" s="973">
        <v>131</v>
      </c>
      <c r="R70" s="967"/>
      <c r="S70" s="967"/>
      <c r="T70" s="967"/>
      <c r="U70" s="967"/>
      <c r="V70" s="967">
        <v>115</v>
      </c>
      <c r="W70" s="967"/>
      <c r="X70" s="967"/>
      <c r="Y70" s="967"/>
      <c r="Z70" s="967"/>
      <c r="AA70" s="967">
        <v>16</v>
      </c>
      <c r="AB70" s="967"/>
      <c r="AC70" s="967"/>
      <c r="AD70" s="967"/>
      <c r="AE70" s="967"/>
      <c r="AF70" s="967">
        <v>16</v>
      </c>
      <c r="AG70" s="967"/>
      <c r="AH70" s="967"/>
      <c r="AI70" s="967"/>
      <c r="AJ70" s="967"/>
      <c r="AK70" s="967" t="s">
        <v>558</v>
      </c>
      <c r="AL70" s="967"/>
      <c r="AM70" s="967"/>
      <c r="AN70" s="967"/>
      <c r="AO70" s="967"/>
      <c r="AP70" s="967" t="s">
        <v>486</v>
      </c>
      <c r="AQ70" s="967"/>
      <c r="AR70" s="967"/>
      <c r="AS70" s="967"/>
      <c r="AT70" s="967"/>
      <c r="AU70" s="967" t="s">
        <v>486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556</v>
      </c>
      <c r="C71" s="971"/>
      <c r="D71" s="971"/>
      <c r="E71" s="971"/>
      <c r="F71" s="971"/>
      <c r="G71" s="971"/>
      <c r="H71" s="971"/>
      <c r="I71" s="971"/>
      <c r="J71" s="971"/>
      <c r="K71" s="971"/>
      <c r="L71" s="971"/>
      <c r="M71" s="971"/>
      <c r="N71" s="971"/>
      <c r="O71" s="971"/>
      <c r="P71" s="972"/>
      <c r="Q71" s="973">
        <v>414</v>
      </c>
      <c r="R71" s="967"/>
      <c r="S71" s="967"/>
      <c r="T71" s="967"/>
      <c r="U71" s="967"/>
      <c r="V71" s="967">
        <v>382</v>
      </c>
      <c r="W71" s="967"/>
      <c r="X71" s="967"/>
      <c r="Y71" s="967"/>
      <c r="Z71" s="967"/>
      <c r="AA71" s="967">
        <v>32</v>
      </c>
      <c r="AB71" s="967"/>
      <c r="AC71" s="967"/>
      <c r="AD71" s="967"/>
      <c r="AE71" s="967"/>
      <c r="AF71" s="967">
        <v>32</v>
      </c>
      <c r="AG71" s="967"/>
      <c r="AH71" s="967"/>
      <c r="AI71" s="967"/>
      <c r="AJ71" s="967"/>
      <c r="AK71" s="967" t="s">
        <v>544</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557</v>
      </c>
      <c r="C72" s="971"/>
      <c r="D72" s="971"/>
      <c r="E72" s="971"/>
      <c r="F72" s="971"/>
      <c r="G72" s="971"/>
      <c r="H72" s="971"/>
      <c r="I72" s="971"/>
      <c r="J72" s="971"/>
      <c r="K72" s="971"/>
      <c r="L72" s="971"/>
      <c r="M72" s="971"/>
      <c r="N72" s="971"/>
      <c r="O72" s="971"/>
      <c r="P72" s="972"/>
      <c r="Q72" s="973">
        <v>153181</v>
      </c>
      <c r="R72" s="967"/>
      <c r="S72" s="967"/>
      <c r="T72" s="967"/>
      <c r="U72" s="967"/>
      <c r="V72" s="967">
        <v>144520</v>
      </c>
      <c r="W72" s="967"/>
      <c r="X72" s="967"/>
      <c r="Y72" s="967"/>
      <c r="Z72" s="967"/>
      <c r="AA72" s="967">
        <v>8661</v>
      </c>
      <c r="AB72" s="967"/>
      <c r="AC72" s="967"/>
      <c r="AD72" s="967"/>
      <c r="AE72" s="967"/>
      <c r="AF72" s="967">
        <v>8661</v>
      </c>
      <c r="AG72" s="967"/>
      <c r="AH72" s="967"/>
      <c r="AI72" s="967"/>
      <c r="AJ72" s="967"/>
      <c r="AK72" s="967">
        <v>221</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9540</v>
      </c>
      <c r="AG88" s="955"/>
      <c r="AH88" s="955"/>
      <c r="AI88" s="955"/>
      <c r="AJ88" s="955"/>
      <c r="AK88" s="959"/>
      <c r="AL88" s="959"/>
      <c r="AM88" s="959"/>
      <c r="AN88" s="959"/>
      <c r="AO88" s="959"/>
      <c r="AP88" s="955" t="s">
        <v>559</v>
      </c>
      <c r="AQ88" s="955"/>
      <c r="AR88" s="955"/>
      <c r="AS88" s="955"/>
      <c r="AT88" s="955"/>
      <c r="AU88" s="955" t="s">
        <v>561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219</v>
      </c>
      <c r="CS102" s="947"/>
      <c r="CT102" s="947"/>
      <c r="CU102" s="947"/>
      <c r="CV102" s="948"/>
      <c r="CW102" s="946" t="s">
        <v>560</v>
      </c>
      <c r="CX102" s="947"/>
      <c r="CY102" s="947"/>
      <c r="CZ102" s="947"/>
      <c r="DA102" s="948"/>
      <c r="DB102" s="946">
        <v>170</v>
      </c>
      <c r="DC102" s="947"/>
      <c r="DD102" s="947"/>
      <c r="DE102" s="947"/>
      <c r="DF102" s="948"/>
      <c r="DG102" s="946" t="s">
        <v>559</v>
      </c>
      <c r="DH102" s="947"/>
      <c r="DI102" s="947"/>
      <c r="DJ102" s="947"/>
      <c r="DK102" s="948"/>
      <c r="DL102" s="946" t="s">
        <v>559</v>
      </c>
      <c r="DM102" s="947"/>
      <c r="DN102" s="947"/>
      <c r="DO102" s="947"/>
      <c r="DP102" s="948"/>
      <c r="DQ102" s="946" t="s">
        <v>559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6612839</v>
      </c>
      <c r="AB110" s="873"/>
      <c r="AC110" s="873"/>
      <c r="AD110" s="873"/>
      <c r="AE110" s="874"/>
      <c r="AF110" s="875">
        <v>6590179</v>
      </c>
      <c r="AG110" s="873"/>
      <c r="AH110" s="873"/>
      <c r="AI110" s="873"/>
      <c r="AJ110" s="874"/>
      <c r="AK110" s="875">
        <v>6631720</v>
      </c>
      <c r="AL110" s="873"/>
      <c r="AM110" s="873"/>
      <c r="AN110" s="873"/>
      <c r="AO110" s="874"/>
      <c r="AP110" s="876">
        <v>24.8</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63298110</v>
      </c>
      <c r="BR110" s="800"/>
      <c r="BS110" s="800"/>
      <c r="BT110" s="800"/>
      <c r="BU110" s="800"/>
      <c r="BV110" s="800">
        <v>63068724</v>
      </c>
      <c r="BW110" s="800"/>
      <c r="BX110" s="800"/>
      <c r="BY110" s="800"/>
      <c r="BZ110" s="800"/>
      <c r="CA110" s="800">
        <v>65621900</v>
      </c>
      <c r="CB110" s="800"/>
      <c r="CC110" s="800"/>
      <c r="CD110" s="800"/>
      <c r="CE110" s="800"/>
      <c r="CF110" s="861">
        <v>245.6</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417</v>
      </c>
      <c r="DH110" s="800"/>
      <c r="DI110" s="800"/>
      <c r="DJ110" s="800"/>
      <c r="DK110" s="800"/>
      <c r="DL110" s="800" t="s">
        <v>417</v>
      </c>
      <c r="DM110" s="800"/>
      <c r="DN110" s="800"/>
      <c r="DO110" s="800"/>
      <c r="DP110" s="800"/>
      <c r="DQ110" s="800" t="s">
        <v>417</v>
      </c>
      <c r="DR110" s="800"/>
      <c r="DS110" s="800"/>
      <c r="DT110" s="800"/>
      <c r="DU110" s="800"/>
      <c r="DV110" s="801" t="s">
        <v>417</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417</v>
      </c>
      <c r="AB111" s="909"/>
      <c r="AC111" s="909"/>
      <c r="AD111" s="909"/>
      <c r="AE111" s="910"/>
      <c r="AF111" s="911" t="s">
        <v>417</v>
      </c>
      <c r="AG111" s="909"/>
      <c r="AH111" s="909"/>
      <c r="AI111" s="909"/>
      <c r="AJ111" s="910"/>
      <c r="AK111" s="911" t="s">
        <v>417</v>
      </c>
      <c r="AL111" s="909"/>
      <c r="AM111" s="909"/>
      <c r="AN111" s="909"/>
      <c r="AO111" s="910"/>
      <c r="AP111" s="912" t="s">
        <v>417</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272979</v>
      </c>
      <c r="BR111" s="771"/>
      <c r="BS111" s="771"/>
      <c r="BT111" s="771"/>
      <c r="BU111" s="771"/>
      <c r="BV111" s="771">
        <v>219490</v>
      </c>
      <c r="BW111" s="771"/>
      <c r="BX111" s="771"/>
      <c r="BY111" s="771"/>
      <c r="BZ111" s="771"/>
      <c r="CA111" s="771">
        <v>193855</v>
      </c>
      <c r="CB111" s="771"/>
      <c r="CC111" s="771"/>
      <c r="CD111" s="771"/>
      <c r="CE111" s="771"/>
      <c r="CF111" s="848">
        <v>0.7</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21934127</v>
      </c>
      <c r="BR112" s="771"/>
      <c r="BS112" s="771"/>
      <c r="BT112" s="771"/>
      <c r="BU112" s="771"/>
      <c r="BV112" s="771">
        <v>19912792</v>
      </c>
      <c r="BW112" s="771"/>
      <c r="BX112" s="771"/>
      <c r="BY112" s="771"/>
      <c r="BZ112" s="771"/>
      <c r="CA112" s="771">
        <v>18124468</v>
      </c>
      <c r="CB112" s="771"/>
      <c r="CC112" s="771"/>
      <c r="CD112" s="771"/>
      <c r="CE112" s="771"/>
      <c r="CF112" s="848">
        <v>67.8</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1626279</v>
      </c>
      <c r="AB113" s="909"/>
      <c r="AC113" s="909"/>
      <c r="AD113" s="909"/>
      <c r="AE113" s="910"/>
      <c r="AF113" s="911">
        <v>1464339</v>
      </c>
      <c r="AG113" s="909"/>
      <c r="AH113" s="909"/>
      <c r="AI113" s="909"/>
      <c r="AJ113" s="910"/>
      <c r="AK113" s="911">
        <v>1424463</v>
      </c>
      <c r="AL113" s="909"/>
      <c r="AM113" s="909"/>
      <c r="AN113" s="909"/>
      <c r="AO113" s="910"/>
      <c r="AP113" s="912">
        <v>5.3</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8133439</v>
      </c>
      <c r="BR114" s="771"/>
      <c r="BS114" s="771"/>
      <c r="BT114" s="771"/>
      <c r="BU114" s="771"/>
      <c r="BV114" s="771">
        <v>7562659</v>
      </c>
      <c r="BW114" s="771"/>
      <c r="BX114" s="771"/>
      <c r="BY114" s="771"/>
      <c r="BZ114" s="771"/>
      <c r="CA114" s="771">
        <v>6395010</v>
      </c>
      <c r="CB114" s="771"/>
      <c r="CC114" s="771"/>
      <c r="CD114" s="771"/>
      <c r="CE114" s="771"/>
      <c r="CF114" s="848">
        <v>23.9</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238648</v>
      </c>
      <c r="AB115" s="909"/>
      <c r="AC115" s="909"/>
      <c r="AD115" s="909"/>
      <c r="AE115" s="910"/>
      <c r="AF115" s="911">
        <v>73038</v>
      </c>
      <c r="AG115" s="909"/>
      <c r="AH115" s="909"/>
      <c r="AI115" s="909"/>
      <c r="AJ115" s="910"/>
      <c r="AK115" s="911">
        <v>73293</v>
      </c>
      <c r="AL115" s="909"/>
      <c r="AM115" s="909"/>
      <c r="AN115" s="909"/>
      <c r="AO115" s="910"/>
      <c r="AP115" s="912">
        <v>0.3</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v>47</v>
      </c>
      <c r="AL116" s="784"/>
      <c r="AM116" s="784"/>
      <c r="AN116" s="784"/>
      <c r="AO116" s="785"/>
      <c r="AP116" s="754">
        <v>0</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260326</v>
      </c>
      <c r="DH116" s="784"/>
      <c r="DI116" s="784"/>
      <c r="DJ116" s="784"/>
      <c r="DK116" s="785"/>
      <c r="DL116" s="786">
        <v>209586</v>
      </c>
      <c r="DM116" s="784"/>
      <c r="DN116" s="784"/>
      <c r="DO116" s="784"/>
      <c r="DP116" s="785"/>
      <c r="DQ116" s="786">
        <v>186227</v>
      </c>
      <c r="DR116" s="784"/>
      <c r="DS116" s="784"/>
      <c r="DT116" s="784"/>
      <c r="DU116" s="785"/>
      <c r="DV116" s="754">
        <v>0.7</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8477766</v>
      </c>
      <c r="AB117" s="895"/>
      <c r="AC117" s="895"/>
      <c r="AD117" s="895"/>
      <c r="AE117" s="896"/>
      <c r="AF117" s="898">
        <v>8127556</v>
      </c>
      <c r="AG117" s="895"/>
      <c r="AH117" s="895"/>
      <c r="AI117" s="895"/>
      <c r="AJ117" s="896"/>
      <c r="AK117" s="898">
        <v>8129523</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93638655</v>
      </c>
      <c r="BR118" s="858"/>
      <c r="BS118" s="858"/>
      <c r="BT118" s="858"/>
      <c r="BU118" s="858"/>
      <c r="BV118" s="858">
        <v>90763665</v>
      </c>
      <c r="BW118" s="858"/>
      <c r="BX118" s="858"/>
      <c r="BY118" s="858"/>
      <c r="BZ118" s="858"/>
      <c r="CA118" s="858">
        <v>90335233</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11062571</v>
      </c>
      <c r="BR119" s="800"/>
      <c r="BS119" s="800"/>
      <c r="BT119" s="800"/>
      <c r="BU119" s="800"/>
      <c r="BV119" s="800">
        <v>12820190</v>
      </c>
      <c r="BW119" s="800"/>
      <c r="BX119" s="800"/>
      <c r="BY119" s="800"/>
      <c r="BZ119" s="800"/>
      <c r="CA119" s="800">
        <v>13420919</v>
      </c>
      <c r="CB119" s="800"/>
      <c r="CC119" s="800"/>
      <c r="CD119" s="800"/>
      <c r="CE119" s="800"/>
      <c r="CF119" s="861">
        <v>50.2</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12653</v>
      </c>
      <c r="DH119" s="717"/>
      <c r="DI119" s="717"/>
      <c r="DJ119" s="717"/>
      <c r="DK119" s="718"/>
      <c r="DL119" s="719">
        <v>9904</v>
      </c>
      <c r="DM119" s="717"/>
      <c r="DN119" s="717"/>
      <c r="DO119" s="717"/>
      <c r="DP119" s="718"/>
      <c r="DQ119" s="719">
        <v>7628</v>
      </c>
      <c r="DR119" s="717"/>
      <c r="DS119" s="717"/>
      <c r="DT119" s="717"/>
      <c r="DU119" s="718"/>
      <c r="DV119" s="807">
        <v>0</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1658245</v>
      </c>
      <c r="BR120" s="771"/>
      <c r="BS120" s="771"/>
      <c r="BT120" s="771"/>
      <c r="BU120" s="771"/>
      <c r="BV120" s="771">
        <v>1829074</v>
      </c>
      <c r="BW120" s="771"/>
      <c r="BX120" s="771"/>
      <c r="BY120" s="771"/>
      <c r="BZ120" s="771"/>
      <c r="CA120" s="771">
        <v>1675196</v>
      </c>
      <c r="CB120" s="771"/>
      <c r="CC120" s="771"/>
      <c r="CD120" s="771"/>
      <c r="CE120" s="771"/>
      <c r="CF120" s="848">
        <v>6.3</v>
      </c>
      <c r="CG120" s="849"/>
      <c r="CH120" s="849"/>
      <c r="CI120" s="849"/>
      <c r="CJ120" s="849"/>
      <c r="CK120" s="850" t="s">
        <v>446</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13531419</v>
      </c>
      <c r="DH120" s="800"/>
      <c r="DI120" s="800"/>
      <c r="DJ120" s="800"/>
      <c r="DK120" s="800"/>
      <c r="DL120" s="800">
        <v>11857992</v>
      </c>
      <c r="DM120" s="800"/>
      <c r="DN120" s="800"/>
      <c r="DO120" s="800"/>
      <c r="DP120" s="800"/>
      <c r="DQ120" s="800">
        <v>10626751</v>
      </c>
      <c r="DR120" s="800"/>
      <c r="DS120" s="800"/>
      <c r="DT120" s="800"/>
      <c r="DU120" s="800"/>
      <c r="DV120" s="801">
        <v>39.799999999999997</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61767255</v>
      </c>
      <c r="BR121" s="858"/>
      <c r="BS121" s="858"/>
      <c r="BT121" s="858"/>
      <c r="BU121" s="858"/>
      <c r="BV121" s="858">
        <v>62008846</v>
      </c>
      <c r="BW121" s="858"/>
      <c r="BX121" s="858"/>
      <c r="BY121" s="858"/>
      <c r="BZ121" s="858"/>
      <c r="CA121" s="858">
        <v>61419341</v>
      </c>
      <c r="CB121" s="858"/>
      <c r="CC121" s="858"/>
      <c r="CD121" s="858"/>
      <c r="CE121" s="858"/>
      <c r="CF121" s="859">
        <v>229.8</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4162174</v>
      </c>
      <c r="DH121" s="771"/>
      <c r="DI121" s="771"/>
      <c r="DJ121" s="771"/>
      <c r="DK121" s="771"/>
      <c r="DL121" s="771">
        <v>3833889</v>
      </c>
      <c r="DM121" s="771"/>
      <c r="DN121" s="771"/>
      <c r="DO121" s="771"/>
      <c r="DP121" s="771"/>
      <c r="DQ121" s="771">
        <v>3541161</v>
      </c>
      <c r="DR121" s="771"/>
      <c r="DS121" s="771"/>
      <c r="DT121" s="771"/>
      <c r="DU121" s="771"/>
      <c r="DV121" s="823">
        <v>13.3</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74488071</v>
      </c>
      <c r="BR122" s="840"/>
      <c r="BS122" s="840"/>
      <c r="BT122" s="840"/>
      <c r="BU122" s="840"/>
      <c r="BV122" s="840">
        <v>76658110</v>
      </c>
      <c r="BW122" s="840"/>
      <c r="BX122" s="840"/>
      <c r="BY122" s="840"/>
      <c r="BZ122" s="840"/>
      <c r="CA122" s="840">
        <v>76515456</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2726188</v>
      </c>
      <c r="DH122" s="771"/>
      <c r="DI122" s="771"/>
      <c r="DJ122" s="771"/>
      <c r="DK122" s="771"/>
      <c r="DL122" s="771">
        <v>2754548</v>
      </c>
      <c r="DM122" s="771"/>
      <c r="DN122" s="771"/>
      <c r="DO122" s="771"/>
      <c r="DP122" s="771"/>
      <c r="DQ122" s="771">
        <v>2644794</v>
      </c>
      <c r="DR122" s="771"/>
      <c r="DS122" s="771"/>
      <c r="DT122" s="771"/>
      <c r="DU122" s="771"/>
      <c r="DV122" s="823">
        <v>9.9</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70.2</v>
      </c>
      <c r="BR123" s="832"/>
      <c r="BS123" s="832"/>
      <c r="BT123" s="832"/>
      <c r="BU123" s="832"/>
      <c r="BV123" s="832">
        <v>51.8</v>
      </c>
      <c r="BW123" s="832"/>
      <c r="BX123" s="832"/>
      <c r="BY123" s="832"/>
      <c r="BZ123" s="832"/>
      <c r="CA123" s="832">
        <v>51.7</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893067</v>
      </c>
      <c r="DH123" s="784"/>
      <c r="DI123" s="784"/>
      <c r="DJ123" s="784"/>
      <c r="DK123" s="785"/>
      <c r="DL123" s="786">
        <v>883901</v>
      </c>
      <c r="DM123" s="784"/>
      <c r="DN123" s="784"/>
      <c r="DO123" s="784"/>
      <c r="DP123" s="785"/>
      <c r="DQ123" s="786">
        <v>815719</v>
      </c>
      <c r="DR123" s="784"/>
      <c r="DS123" s="784"/>
      <c r="DT123" s="784"/>
      <c r="DU123" s="785"/>
      <c r="DV123" s="754">
        <v>3.1</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201629</v>
      </c>
      <c r="DH124" s="717"/>
      <c r="DI124" s="717"/>
      <c r="DJ124" s="717"/>
      <c r="DK124" s="718"/>
      <c r="DL124" s="719">
        <v>190610</v>
      </c>
      <c r="DM124" s="717"/>
      <c r="DN124" s="717"/>
      <c r="DO124" s="717"/>
      <c r="DP124" s="718"/>
      <c r="DQ124" s="719">
        <v>166802</v>
      </c>
      <c r="DR124" s="717"/>
      <c r="DS124" s="717"/>
      <c r="DT124" s="717"/>
      <c r="DU124" s="718"/>
      <c r="DV124" s="807">
        <v>0.6</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177392</v>
      </c>
      <c r="AB126" s="784"/>
      <c r="AC126" s="784"/>
      <c r="AD126" s="784"/>
      <c r="AE126" s="785"/>
      <c r="AF126" s="786">
        <v>470</v>
      </c>
      <c r="AG126" s="784"/>
      <c r="AH126" s="784"/>
      <c r="AI126" s="784"/>
      <c r="AJ126" s="785"/>
      <c r="AK126" s="786">
        <v>10391</v>
      </c>
      <c r="AL126" s="784"/>
      <c r="AM126" s="784"/>
      <c r="AN126" s="784"/>
      <c r="AO126" s="785"/>
      <c r="AP126" s="754">
        <v>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61256</v>
      </c>
      <c r="AB127" s="784"/>
      <c r="AC127" s="784"/>
      <c r="AD127" s="784"/>
      <c r="AE127" s="785"/>
      <c r="AF127" s="786">
        <v>72568</v>
      </c>
      <c r="AG127" s="784"/>
      <c r="AH127" s="784"/>
      <c r="AI127" s="784"/>
      <c r="AJ127" s="785"/>
      <c r="AK127" s="786">
        <v>62902</v>
      </c>
      <c r="AL127" s="784"/>
      <c r="AM127" s="784"/>
      <c r="AN127" s="784"/>
      <c r="AO127" s="785"/>
      <c r="AP127" s="754">
        <v>0.2</v>
      </c>
      <c r="AQ127" s="755"/>
      <c r="AR127" s="755"/>
      <c r="AS127" s="755"/>
      <c r="AT127" s="756"/>
      <c r="AU127" s="233"/>
      <c r="AV127" s="233"/>
      <c r="AW127" s="233"/>
      <c r="AX127" s="757" t="s">
        <v>460</v>
      </c>
      <c r="AY127" s="758"/>
      <c r="AZ127" s="758"/>
      <c r="BA127" s="758"/>
      <c r="BB127" s="758"/>
      <c r="BC127" s="758"/>
      <c r="BD127" s="758"/>
      <c r="BE127" s="759"/>
      <c r="BF127" s="760" t="s">
        <v>112</v>
      </c>
      <c r="BG127" s="761"/>
      <c r="BH127" s="761"/>
      <c r="BI127" s="761"/>
      <c r="BJ127" s="761"/>
      <c r="BK127" s="761"/>
      <c r="BL127" s="762"/>
      <c r="BM127" s="760">
        <v>11.7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179178</v>
      </c>
      <c r="AB128" s="724"/>
      <c r="AC128" s="724"/>
      <c r="AD128" s="724"/>
      <c r="AE128" s="725"/>
      <c r="AF128" s="726">
        <v>172030</v>
      </c>
      <c r="AG128" s="724"/>
      <c r="AH128" s="724"/>
      <c r="AI128" s="724"/>
      <c r="AJ128" s="725"/>
      <c r="AK128" s="726">
        <v>279210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112</v>
      </c>
      <c r="BG128" s="791"/>
      <c r="BH128" s="791"/>
      <c r="BI128" s="791"/>
      <c r="BJ128" s="791"/>
      <c r="BK128" s="791"/>
      <c r="BL128" s="792"/>
      <c r="BM128" s="790">
        <v>16.7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32449464</v>
      </c>
      <c r="AB129" s="784"/>
      <c r="AC129" s="784"/>
      <c r="AD129" s="784"/>
      <c r="AE129" s="785"/>
      <c r="AF129" s="786">
        <v>32573921</v>
      </c>
      <c r="AG129" s="784"/>
      <c r="AH129" s="784"/>
      <c r="AI129" s="784"/>
      <c r="AJ129" s="785"/>
      <c r="AK129" s="786">
        <v>32382894</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5192667</v>
      </c>
      <c r="AB130" s="784"/>
      <c r="AC130" s="784"/>
      <c r="AD130" s="784"/>
      <c r="AE130" s="785"/>
      <c r="AF130" s="786">
        <v>5363033</v>
      </c>
      <c r="AG130" s="784"/>
      <c r="AH130" s="784"/>
      <c r="AI130" s="784"/>
      <c r="AJ130" s="785"/>
      <c r="AK130" s="786">
        <v>5659546</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51.7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27256797</v>
      </c>
      <c r="AB131" s="717"/>
      <c r="AC131" s="717"/>
      <c r="AD131" s="717"/>
      <c r="AE131" s="718"/>
      <c r="AF131" s="719">
        <v>27210888</v>
      </c>
      <c r="AG131" s="717"/>
      <c r="AH131" s="717"/>
      <c r="AI131" s="717"/>
      <c r="AJ131" s="718"/>
      <c r="AK131" s="719">
        <v>26723348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11.395032949999999</v>
      </c>
      <c r="AB132" s="740"/>
      <c r="AC132" s="740"/>
      <c r="AD132" s="740"/>
      <c r="AE132" s="741"/>
      <c r="AF132" s="742">
        <v>9.5274104980000001</v>
      </c>
      <c r="AG132" s="740"/>
      <c r="AH132" s="740"/>
      <c r="AI132" s="740"/>
      <c r="AJ132" s="741"/>
      <c r="AK132" s="742">
        <v>8.1979510950000005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12.8</v>
      </c>
      <c r="AB133" s="749"/>
      <c r="AC133" s="749"/>
      <c r="AD133" s="749"/>
      <c r="AE133" s="750"/>
      <c r="AF133" s="748">
        <v>11.1</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0" t="s">
        <v>476</v>
      </c>
      <c r="L7" s="254"/>
      <c r="M7" s="255" t="s">
        <v>477</v>
      </c>
      <c r="N7" s="256"/>
    </row>
    <row r="8" spans="1:16">
      <c r="A8" s="248"/>
      <c r="B8" s="244"/>
      <c r="C8" s="244"/>
      <c r="D8" s="244"/>
      <c r="E8" s="244"/>
      <c r="F8" s="244"/>
      <c r="G8" s="257"/>
      <c r="H8" s="258"/>
      <c r="I8" s="258"/>
      <c r="J8" s="259"/>
      <c r="K8" s="1121"/>
      <c r="L8" s="260" t="s">
        <v>478</v>
      </c>
      <c r="M8" s="261" t="s">
        <v>479</v>
      </c>
      <c r="N8" s="262" t="s">
        <v>480</v>
      </c>
    </row>
    <row r="9" spans="1:16">
      <c r="A9" s="248"/>
      <c r="B9" s="244"/>
      <c r="C9" s="244"/>
      <c r="D9" s="244"/>
      <c r="E9" s="244"/>
      <c r="F9" s="244"/>
      <c r="G9" s="1134" t="s">
        <v>481</v>
      </c>
      <c r="H9" s="1135"/>
      <c r="I9" s="1135"/>
      <c r="J9" s="1136"/>
      <c r="K9" s="263">
        <v>9334329</v>
      </c>
      <c r="L9" s="264">
        <v>97294</v>
      </c>
      <c r="M9" s="265">
        <v>65114</v>
      </c>
      <c r="N9" s="266">
        <v>49.4</v>
      </c>
    </row>
    <row r="10" spans="1:16">
      <c r="A10" s="248"/>
      <c r="B10" s="244"/>
      <c r="C10" s="244"/>
      <c r="D10" s="244"/>
      <c r="E10" s="244"/>
      <c r="F10" s="244"/>
      <c r="G10" s="1134" t="s">
        <v>482</v>
      </c>
      <c r="H10" s="1135"/>
      <c r="I10" s="1135"/>
      <c r="J10" s="1136"/>
      <c r="K10" s="267">
        <v>1120356</v>
      </c>
      <c r="L10" s="268">
        <v>11678</v>
      </c>
      <c r="M10" s="269">
        <v>4538</v>
      </c>
      <c r="N10" s="270">
        <v>157.30000000000001</v>
      </c>
    </row>
    <row r="11" spans="1:16" ht="13.5" customHeight="1">
      <c r="A11" s="248"/>
      <c r="B11" s="244"/>
      <c r="C11" s="244"/>
      <c r="D11" s="244"/>
      <c r="E11" s="244"/>
      <c r="F11" s="244"/>
      <c r="G11" s="1134" t="s">
        <v>483</v>
      </c>
      <c r="H11" s="1135"/>
      <c r="I11" s="1135"/>
      <c r="J11" s="1136"/>
      <c r="K11" s="267">
        <v>66523</v>
      </c>
      <c r="L11" s="268">
        <v>693</v>
      </c>
      <c r="M11" s="269">
        <v>5513</v>
      </c>
      <c r="N11" s="270">
        <v>-87.4</v>
      </c>
    </row>
    <row r="12" spans="1:16" ht="13.5" customHeight="1">
      <c r="A12" s="248"/>
      <c r="B12" s="244"/>
      <c r="C12" s="244"/>
      <c r="D12" s="244"/>
      <c r="E12" s="244"/>
      <c r="F12" s="244"/>
      <c r="G12" s="1134" t="s">
        <v>484</v>
      </c>
      <c r="H12" s="1135"/>
      <c r="I12" s="1135"/>
      <c r="J12" s="1136"/>
      <c r="K12" s="267">
        <v>627</v>
      </c>
      <c r="L12" s="268">
        <v>7</v>
      </c>
      <c r="M12" s="269">
        <v>953</v>
      </c>
      <c r="N12" s="270">
        <v>-99.3</v>
      </c>
    </row>
    <row r="13" spans="1:16" ht="13.5" customHeight="1">
      <c r="A13" s="248"/>
      <c r="B13" s="244"/>
      <c r="C13" s="244"/>
      <c r="D13" s="244"/>
      <c r="E13" s="244"/>
      <c r="F13" s="244"/>
      <c r="G13" s="1134" t="s">
        <v>485</v>
      </c>
      <c r="H13" s="1135"/>
      <c r="I13" s="1135"/>
      <c r="J13" s="1136"/>
      <c r="K13" s="267" t="s">
        <v>486</v>
      </c>
      <c r="L13" s="268" t="s">
        <v>486</v>
      </c>
      <c r="M13" s="269">
        <v>2</v>
      </c>
      <c r="N13" s="270" t="s">
        <v>486</v>
      </c>
    </row>
    <row r="14" spans="1:16" ht="13.5" customHeight="1">
      <c r="A14" s="248"/>
      <c r="B14" s="244"/>
      <c r="C14" s="244"/>
      <c r="D14" s="244"/>
      <c r="E14" s="244"/>
      <c r="F14" s="244"/>
      <c r="G14" s="1134" t="s">
        <v>487</v>
      </c>
      <c r="H14" s="1135"/>
      <c r="I14" s="1135"/>
      <c r="J14" s="1136"/>
      <c r="K14" s="267">
        <v>382106</v>
      </c>
      <c r="L14" s="268">
        <v>3983</v>
      </c>
      <c r="M14" s="269">
        <v>2887</v>
      </c>
      <c r="N14" s="270">
        <v>38</v>
      </c>
    </row>
    <row r="15" spans="1:16" ht="13.5" customHeight="1">
      <c r="A15" s="248"/>
      <c r="B15" s="244"/>
      <c r="C15" s="244"/>
      <c r="D15" s="244"/>
      <c r="E15" s="244"/>
      <c r="F15" s="244"/>
      <c r="G15" s="1134" t="s">
        <v>488</v>
      </c>
      <c r="H15" s="1135"/>
      <c r="I15" s="1135"/>
      <c r="J15" s="1136"/>
      <c r="K15" s="267">
        <v>297926</v>
      </c>
      <c r="L15" s="268">
        <v>3105</v>
      </c>
      <c r="M15" s="269">
        <v>1642</v>
      </c>
      <c r="N15" s="270">
        <v>89.1</v>
      </c>
    </row>
    <row r="16" spans="1:16">
      <c r="A16" s="248"/>
      <c r="B16" s="244"/>
      <c r="C16" s="244"/>
      <c r="D16" s="244"/>
      <c r="E16" s="244"/>
      <c r="F16" s="244"/>
      <c r="G16" s="1137" t="s">
        <v>489</v>
      </c>
      <c r="H16" s="1138"/>
      <c r="I16" s="1138"/>
      <c r="J16" s="1139"/>
      <c r="K16" s="268">
        <v>-1273720</v>
      </c>
      <c r="L16" s="268">
        <v>-13276</v>
      </c>
      <c r="M16" s="269">
        <v>-6965</v>
      </c>
      <c r="N16" s="270">
        <v>90.6</v>
      </c>
    </row>
    <row r="17" spans="1:16">
      <c r="A17" s="248"/>
      <c r="B17" s="244"/>
      <c r="C17" s="244"/>
      <c r="D17" s="244"/>
      <c r="E17" s="244"/>
      <c r="F17" s="244"/>
      <c r="G17" s="1137" t="s">
        <v>170</v>
      </c>
      <c r="H17" s="1138"/>
      <c r="I17" s="1138"/>
      <c r="J17" s="1139"/>
      <c r="K17" s="268">
        <v>9928147</v>
      </c>
      <c r="L17" s="268">
        <v>103484</v>
      </c>
      <c r="M17" s="269">
        <v>73685</v>
      </c>
      <c r="N17" s="270">
        <v>40.4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1" t="s">
        <v>494</v>
      </c>
      <c r="H21" s="1132"/>
      <c r="I21" s="1132"/>
      <c r="J21" s="1133"/>
      <c r="K21" s="280">
        <v>10.85</v>
      </c>
      <c r="L21" s="281">
        <v>7.13</v>
      </c>
      <c r="M21" s="282">
        <v>3.72</v>
      </c>
      <c r="N21" s="249"/>
      <c r="O21" s="283"/>
      <c r="P21" s="279"/>
    </row>
    <row r="22" spans="1:16" s="284" customFormat="1">
      <c r="A22" s="279"/>
      <c r="B22" s="249"/>
      <c r="C22" s="249"/>
      <c r="D22" s="249"/>
      <c r="E22" s="249"/>
      <c r="F22" s="249"/>
      <c r="G22" s="1131" t="s">
        <v>495</v>
      </c>
      <c r="H22" s="1132"/>
      <c r="I22" s="1132"/>
      <c r="J22" s="1133"/>
      <c r="K22" s="285">
        <v>96.3</v>
      </c>
      <c r="L22" s="286">
        <v>98.1</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0" t="s">
        <v>476</v>
      </c>
      <c r="L30" s="254"/>
      <c r="M30" s="255" t="s">
        <v>477</v>
      </c>
      <c r="N30" s="256"/>
    </row>
    <row r="31" spans="1:16">
      <c r="A31" s="248"/>
      <c r="B31" s="244"/>
      <c r="C31" s="244"/>
      <c r="D31" s="244"/>
      <c r="E31" s="244"/>
      <c r="F31" s="244"/>
      <c r="G31" s="257"/>
      <c r="H31" s="258"/>
      <c r="I31" s="258"/>
      <c r="J31" s="259"/>
      <c r="K31" s="1121"/>
      <c r="L31" s="260" t="s">
        <v>478</v>
      </c>
      <c r="M31" s="261" t="s">
        <v>479</v>
      </c>
      <c r="N31" s="262" t="s">
        <v>480</v>
      </c>
    </row>
    <row r="32" spans="1:16" ht="27" customHeight="1">
      <c r="A32" s="248"/>
      <c r="B32" s="244"/>
      <c r="C32" s="244"/>
      <c r="D32" s="244"/>
      <c r="E32" s="244"/>
      <c r="F32" s="244"/>
      <c r="G32" s="1122" t="s">
        <v>498</v>
      </c>
      <c r="H32" s="1123"/>
      <c r="I32" s="1123"/>
      <c r="J32" s="1124"/>
      <c r="K32" s="294">
        <v>6631720</v>
      </c>
      <c r="L32" s="294">
        <v>69124</v>
      </c>
      <c r="M32" s="295">
        <v>43359</v>
      </c>
      <c r="N32" s="296">
        <v>59.4</v>
      </c>
    </row>
    <row r="33" spans="1:16" ht="13.5" customHeight="1">
      <c r="A33" s="248"/>
      <c r="B33" s="244"/>
      <c r="C33" s="244"/>
      <c r="D33" s="244"/>
      <c r="E33" s="244"/>
      <c r="F33" s="244"/>
      <c r="G33" s="1122" t="s">
        <v>499</v>
      </c>
      <c r="H33" s="1123"/>
      <c r="I33" s="1123"/>
      <c r="J33" s="1124"/>
      <c r="K33" s="294" t="s">
        <v>486</v>
      </c>
      <c r="L33" s="294" t="s">
        <v>486</v>
      </c>
      <c r="M33" s="295">
        <v>0</v>
      </c>
      <c r="N33" s="296" t="s">
        <v>486</v>
      </c>
    </row>
    <row r="34" spans="1:16" ht="27" customHeight="1">
      <c r="A34" s="248"/>
      <c r="B34" s="244"/>
      <c r="C34" s="244"/>
      <c r="D34" s="244"/>
      <c r="E34" s="244"/>
      <c r="F34" s="244"/>
      <c r="G34" s="1122" t="s">
        <v>500</v>
      </c>
      <c r="H34" s="1123"/>
      <c r="I34" s="1123"/>
      <c r="J34" s="1124"/>
      <c r="K34" s="294" t="s">
        <v>486</v>
      </c>
      <c r="L34" s="294" t="s">
        <v>486</v>
      </c>
      <c r="M34" s="295">
        <v>39</v>
      </c>
      <c r="N34" s="296" t="s">
        <v>486</v>
      </c>
    </row>
    <row r="35" spans="1:16" ht="27" customHeight="1">
      <c r="A35" s="248"/>
      <c r="B35" s="244"/>
      <c r="C35" s="244"/>
      <c r="D35" s="244"/>
      <c r="E35" s="244"/>
      <c r="F35" s="244"/>
      <c r="G35" s="1122" t="s">
        <v>501</v>
      </c>
      <c r="H35" s="1123"/>
      <c r="I35" s="1123"/>
      <c r="J35" s="1124"/>
      <c r="K35" s="294">
        <v>1424463</v>
      </c>
      <c r="L35" s="294">
        <v>14848</v>
      </c>
      <c r="M35" s="295">
        <v>11806</v>
      </c>
      <c r="N35" s="296">
        <v>25.8</v>
      </c>
    </row>
    <row r="36" spans="1:16" ht="27" customHeight="1">
      <c r="A36" s="248"/>
      <c r="B36" s="244"/>
      <c r="C36" s="244"/>
      <c r="D36" s="244"/>
      <c r="E36" s="244"/>
      <c r="F36" s="244"/>
      <c r="G36" s="1122" t="s">
        <v>502</v>
      </c>
      <c r="H36" s="1123"/>
      <c r="I36" s="1123"/>
      <c r="J36" s="1124"/>
      <c r="K36" s="294" t="s">
        <v>486</v>
      </c>
      <c r="L36" s="294" t="s">
        <v>486</v>
      </c>
      <c r="M36" s="295">
        <v>1910</v>
      </c>
      <c r="N36" s="296" t="s">
        <v>486</v>
      </c>
    </row>
    <row r="37" spans="1:16" ht="13.5" customHeight="1">
      <c r="A37" s="248"/>
      <c r="B37" s="244"/>
      <c r="C37" s="244"/>
      <c r="D37" s="244"/>
      <c r="E37" s="244"/>
      <c r="F37" s="244"/>
      <c r="G37" s="1122" t="s">
        <v>503</v>
      </c>
      <c r="H37" s="1123"/>
      <c r="I37" s="1123"/>
      <c r="J37" s="1124"/>
      <c r="K37" s="294">
        <v>73293</v>
      </c>
      <c r="L37" s="294">
        <v>764</v>
      </c>
      <c r="M37" s="295">
        <v>1129</v>
      </c>
      <c r="N37" s="296">
        <v>-32.299999999999997</v>
      </c>
    </row>
    <row r="38" spans="1:16" ht="27" customHeight="1">
      <c r="A38" s="248"/>
      <c r="B38" s="244"/>
      <c r="C38" s="244"/>
      <c r="D38" s="244"/>
      <c r="E38" s="244"/>
      <c r="F38" s="244"/>
      <c r="G38" s="1125" t="s">
        <v>504</v>
      </c>
      <c r="H38" s="1126"/>
      <c r="I38" s="1126"/>
      <c r="J38" s="1127"/>
      <c r="K38" s="297">
        <v>47</v>
      </c>
      <c r="L38" s="297">
        <v>0</v>
      </c>
      <c r="M38" s="298">
        <v>5</v>
      </c>
      <c r="N38" s="299">
        <v>-100</v>
      </c>
      <c r="O38" s="293"/>
    </row>
    <row r="39" spans="1:16">
      <c r="A39" s="248"/>
      <c r="B39" s="244"/>
      <c r="C39" s="244"/>
      <c r="D39" s="244"/>
      <c r="E39" s="244"/>
      <c r="F39" s="244"/>
      <c r="G39" s="1125" t="s">
        <v>505</v>
      </c>
      <c r="H39" s="1126"/>
      <c r="I39" s="1126"/>
      <c r="J39" s="1127"/>
      <c r="K39" s="300">
        <v>-279210</v>
      </c>
      <c r="L39" s="300">
        <v>-2910</v>
      </c>
      <c r="M39" s="301">
        <v>-5126</v>
      </c>
      <c r="N39" s="302">
        <v>-43.2</v>
      </c>
      <c r="O39" s="293"/>
    </row>
    <row r="40" spans="1:16" ht="27" customHeight="1">
      <c r="A40" s="248"/>
      <c r="B40" s="244"/>
      <c r="C40" s="244"/>
      <c r="D40" s="244"/>
      <c r="E40" s="244"/>
      <c r="F40" s="244"/>
      <c r="G40" s="1122" t="s">
        <v>506</v>
      </c>
      <c r="H40" s="1123"/>
      <c r="I40" s="1123"/>
      <c r="J40" s="1124"/>
      <c r="K40" s="300">
        <v>-5659546</v>
      </c>
      <c r="L40" s="300">
        <v>-58991</v>
      </c>
      <c r="M40" s="301">
        <v>-37205</v>
      </c>
      <c r="N40" s="302">
        <v>58.6</v>
      </c>
      <c r="O40" s="293"/>
    </row>
    <row r="41" spans="1:16">
      <c r="A41" s="248"/>
      <c r="B41" s="244"/>
      <c r="C41" s="244"/>
      <c r="D41" s="244"/>
      <c r="E41" s="244"/>
      <c r="F41" s="244"/>
      <c r="G41" s="1128" t="s">
        <v>280</v>
      </c>
      <c r="H41" s="1129"/>
      <c r="I41" s="1129"/>
      <c r="J41" s="1130"/>
      <c r="K41" s="294">
        <v>2190767</v>
      </c>
      <c r="L41" s="300">
        <v>22835</v>
      </c>
      <c r="M41" s="301">
        <v>15917</v>
      </c>
      <c r="N41" s="302">
        <v>43.5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5" t="s">
        <v>476</v>
      </c>
      <c r="J49" s="1117" t="s">
        <v>510</v>
      </c>
      <c r="K49" s="1118"/>
      <c r="L49" s="1118"/>
      <c r="M49" s="1118"/>
      <c r="N49" s="1119"/>
    </row>
    <row r="50" spans="1:14">
      <c r="A50" s="248"/>
      <c r="B50" s="244"/>
      <c r="C50" s="244"/>
      <c r="D50" s="244"/>
      <c r="E50" s="244"/>
      <c r="F50" s="244"/>
      <c r="G50" s="312"/>
      <c r="H50" s="313"/>
      <c r="I50" s="1116"/>
      <c r="J50" s="314" t="s">
        <v>511</v>
      </c>
      <c r="K50" s="315" t="s">
        <v>512</v>
      </c>
      <c r="L50" s="316" t="s">
        <v>513</v>
      </c>
      <c r="M50" s="317" t="s">
        <v>514</v>
      </c>
      <c r="N50" s="318" t="s">
        <v>515</v>
      </c>
    </row>
    <row r="51" spans="1:14">
      <c r="A51" s="248"/>
      <c r="B51" s="244"/>
      <c r="C51" s="244"/>
      <c r="D51" s="244"/>
      <c r="E51" s="244"/>
      <c r="F51" s="244"/>
      <c r="G51" s="310" t="s">
        <v>516</v>
      </c>
      <c r="H51" s="311"/>
      <c r="I51" s="319">
        <v>11899483</v>
      </c>
      <c r="J51" s="320">
        <v>118695</v>
      </c>
      <c r="K51" s="321">
        <v>32.1</v>
      </c>
      <c r="L51" s="322">
        <v>57316</v>
      </c>
      <c r="M51" s="323">
        <v>-12.8</v>
      </c>
      <c r="N51" s="324">
        <v>44.9</v>
      </c>
    </row>
    <row r="52" spans="1:14">
      <c r="A52" s="248"/>
      <c r="B52" s="244"/>
      <c r="C52" s="244"/>
      <c r="D52" s="244"/>
      <c r="E52" s="244"/>
      <c r="F52" s="244"/>
      <c r="G52" s="325"/>
      <c r="H52" s="326" t="s">
        <v>517</v>
      </c>
      <c r="I52" s="327">
        <v>4836787</v>
      </c>
      <c r="J52" s="328">
        <v>48246</v>
      </c>
      <c r="K52" s="329">
        <v>4</v>
      </c>
      <c r="L52" s="330">
        <v>32233</v>
      </c>
      <c r="M52" s="331">
        <v>-13.3</v>
      </c>
      <c r="N52" s="332">
        <v>17.3</v>
      </c>
    </row>
    <row r="53" spans="1:14">
      <c r="A53" s="248"/>
      <c r="B53" s="244"/>
      <c r="C53" s="244"/>
      <c r="D53" s="244"/>
      <c r="E53" s="244"/>
      <c r="F53" s="244"/>
      <c r="G53" s="310" t="s">
        <v>518</v>
      </c>
      <c r="H53" s="311"/>
      <c r="I53" s="319">
        <v>10433162</v>
      </c>
      <c r="J53" s="320">
        <v>105102</v>
      </c>
      <c r="K53" s="321">
        <v>-11.5</v>
      </c>
      <c r="L53" s="322">
        <v>47569</v>
      </c>
      <c r="M53" s="323">
        <v>-17</v>
      </c>
      <c r="N53" s="324">
        <v>5.5</v>
      </c>
    </row>
    <row r="54" spans="1:14">
      <c r="A54" s="248"/>
      <c r="B54" s="244"/>
      <c r="C54" s="244"/>
      <c r="D54" s="244"/>
      <c r="E54" s="244"/>
      <c r="F54" s="244"/>
      <c r="G54" s="325"/>
      <c r="H54" s="326" t="s">
        <v>517</v>
      </c>
      <c r="I54" s="327">
        <v>5415958</v>
      </c>
      <c r="J54" s="328">
        <v>54560</v>
      </c>
      <c r="K54" s="329">
        <v>13.1</v>
      </c>
      <c r="L54" s="330">
        <v>26255</v>
      </c>
      <c r="M54" s="331">
        <v>-18.5</v>
      </c>
      <c r="N54" s="332">
        <v>31.6</v>
      </c>
    </row>
    <row r="55" spans="1:14">
      <c r="A55" s="248"/>
      <c r="B55" s="244"/>
      <c r="C55" s="244"/>
      <c r="D55" s="244"/>
      <c r="E55" s="244"/>
      <c r="F55" s="244"/>
      <c r="G55" s="310" t="s">
        <v>519</v>
      </c>
      <c r="H55" s="311"/>
      <c r="I55" s="319">
        <v>7334503</v>
      </c>
      <c r="J55" s="320">
        <v>74846</v>
      </c>
      <c r="K55" s="321">
        <v>-28.8</v>
      </c>
      <c r="L55" s="322">
        <v>50880</v>
      </c>
      <c r="M55" s="323">
        <v>7</v>
      </c>
      <c r="N55" s="324">
        <v>-35.799999999999997</v>
      </c>
    </row>
    <row r="56" spans="1:14">
      <c r="A56" s="248"/>
      <c r="B56" s="244"/>
      <c r="C56" s="244"/>
      <c r="D56" s="244"/>
      <c r="E56" s="244"/>
      <c r="F56" s="244"/>
      <c r="G56" s="325"/>
      <c r="H56" s="326" t="s">
        <v>517</v>
      </c>
      <c r="I56" s="327">
        <v>4320224</v>
      </c>
      <c r="J56" s="328">
        <v>44087</v>
      </c>
      <c r="K56" s="329">
        <v>-19.2</v>
      </c>
      <c r="L56" s="330">
        <v>26879</v>
      </c>
      <c r="M56" s="331">
        <v>2.4</v>
      </c>
      <c r="N56" s="332">
        <v>-21.6</v>
      </c>
    </row>
    <row r="57" spans="1:14">
      <c r="A57" s="248"/>
      <c r="B57" s="244"/>
      <c r="C57" s="244"/>
      <c r="D57" s="244"/>
      <c r="E57" s="244"/>
      <c r="F57" s="244"/>
      <c r="G57" s="310" t="s">
        <v>520</v>
      </c>
      <c r="H57" s="311"/>
      <c r="I57" s="319">
        <v>7001779</v>
      </c>
      <c r="J57" s="320">
        <v>71930</v>
      </c>
      <c r="K57" s="321">
        <v>-3.9</v>
      </c>
      <c r="L57" s="322">
        <v>63956</v>
      </c>
      <c r="M57" s="323">
        <v>25.7</v>
      </c>
      <c r="N57" s="324">
        <v>-29.6</v>
      </c>
    </row>
    <row r="58" spans="1:14">
      <c r="A58" s="248"/>
      <c r="B58" s="244"/>
      <c r="C58" s="244"/>
      <c r="D58" s="244"/>
      <c r="E58" s="244"/>
      <c r="F58" s="244"/>
      <c r="G58" s="325"/>
      <c r="H58" s="326" t="s">
        <v>517</v>
      </c>
      <c r="I58" s="327">
        <v>2789738</v>
      </c>
      <c r="J58" s="328">
        <v>28659</v>
      </c>
      <c r="K58" s="329">
        <v>-35</v>
      </c>
      <c r="L58" s="330">
        <v>29239</v>
      </c>
      <c r="M58" s="331">
        <v>8.8000000000000007</v>
      </c>
      <c r="N58" s="332">
        <v>-43.8</v>
      </c>
    </row>
    <row r="59" spans="1:14">
      <c r="A59" s="248"/>
      <c r="B59" s="244"/>
      <c r="C59" s="244"/>
      <c r="D59" s="244"/>
      <c r="E59" s="244"/>
      <c r="F59" s="244"/>
      <c r="G59" s="310" t="s">
        <v>521</v>
      </c>
      <c r="H59" s="311"/>
      <c r="I59" s="319">
        <v>10993844</v>
      </c>
      <c r="J59" s="320">
        <v>114592</v>
      </c>
      <c r="K59" s="321">
        <v>59.3</v>
      </c>
      <c r="L59" s="322">
        <v>66255</v>
      </c>
      <c r="M59" s="323">
        <v>3.6</v>
      </c>
      <c r="N59" s="324">
        <v>55.7</v>
      </c>
    </row>
    <row r="60" spans="1:14">
      <c r="A60" s="248"/>
      <c r="B60" s="244"/>
      <c r="C60" s="244"/>
      <c r="D60" s="244"/>
      <c r="E60" s="244"/>
      <c r="F60" s="244"/>
      <c r="G60" s="325"/>
      <c r="H60" s="326" t="s">
        <v>517</v>
      </c>
      <c r="I60" s="333">
        <v>2644435</v>
      </c>
      <c r="J60" s="328">
        <v>27564</v>
      </c>
      <c r="K60" s="329">
        <v>-3.8</v>
      </c>
      <c r="L60" s="330">
        <v>31822</v>
      </c>
      <c r="M60" s="331">
        <v>8.8000000000000007</v>
      </c>
      <c r="N60" s="332">
        <v>-12.6</v>
      </c>
    </row>
    <row r="61" spans="1:14">
      <c r="A61" s="248"/>
      <c r="B61" s="244"/>
      <c r="C61" s="244"/>
      <c r="D61" s="244"/>
      <c r="E61" s="244"/>
      <c r="F61" s="244"/>
      <c r="G61" s="310" t="s">
        <v>522</v>
      </c>
      <c r="H61" s="334"/>
      <c r="I61" s="335">
        <v>9532554</v>
      </c>
      <c r="J61" s="336">
        <v>97033</v>
      </c>
      <c r="K61" s="337">
        <v>9.4</v>
      </c>
      <c r="L61" s="338">
        <v>57195</v>
      </c>
      <c r="M61" s="339">
        <v>1.3</v>
      </c>
      <c r="N61" s="324">
        <v>8.1</v>
      </c>
    </row>
    <row r="62" spans="1:14">
      <c r="A62" s="248"/>
      <c r="B62" s="244"/>
      <c r="C62" s="244"/>
      <c r="D62" s="244"/>
      <c r="E62" s="244"/>
      <c r="F62" s="244"/>
      <c r="G62" s="325"/>
      <c r="H62" s="326" t="s">
        <v>517</v>
      </c>
      <c r="I62" s="327">
        <v>4001428</v>
      </c>
      <c r="J62" s="328">
        <v>40623</v>
      </c>
      <c r="K62" s="329">
        <v>-8.1999999999999993</v>
      </c>
      <c r="L62" s="330">
        <v>29286</v>
      </c>
      <c r="M62" s="331">
        <v>-2.4</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15.73</v>
      </c>
      <c r="G47" s="12">
        <v>18.649999999999999</v>
      </c>
      <c r="H47" s="12">
        <v>22.33</v>
      </c>
      <c r="I47" s="12">
        <v>24.63</v>
      </c>
      <c r="J47" s="13">
        <v>25.85</v>
      </c>
    </row>
    <row r="48" spans="2:10" ht="57.75" customHeight="1">
      <c r="B48" s="14"/>
      <c r="C48" s="1142" t="s">
        <v>4</v>
      </c>
      <c r="D48" s="1142"/>
      <c r="E48" s="1143"/>
      <c r="F48" s="15">
        <v>5.68</v>
      </c>
      <c r="G48" s="16">
        <v>6.08</v>
      </c>
      <c r="H48" s="16">
        <v>5.2</v>
      </c>
      <c r="I48" s="16">
        <v>4.5199999999999996</v>
      </c>
      <c r="J48" s="17">
        <v>5.51</v>
      </c>
    </row>
    <row r="49" spans="2:10" ht="57.75" customHeight="1" thickBot="1">
      <c r="B49" s="18"/>
      <c r="C49" s="1144" t="s">
        <v>5</v>
      </c>
      <c r="D49" s="1144"/>
      <c r="E49" s="1145"/>
      <c r="F49" s="19">
        <v>3.63</v>
      </c>
      <c r="G49" s="20">
        <v>2.9</v>
      </c>
      <c r="H49" s="20">
        <v>2.72</v>
      </c>
      <c r="I49" s="20">
        <v>1.73</v>
      </c>
      <c r="J49" s="21">
        <v>2.04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529</v>
      </c>
      <c r="D34" s="1152"/>
      <c r="E34" s="1153"/>
      <c r="F34" s="32">
        <v>12.21</v>
      </c>
      <c r="G34" s="33">
        <v>13.54</v>
      </c>
      <c r="H34" s="33">
        <v>13.82</v>
      </c>
      <c r="I34" s="33">
        <v>14.08</v>
      </c>
      <c r="J34" s="34">
        <v>13.62</v>
      </c>
      <c r="K34" s="22"/>
      <c r="L34" s="22"/>
      <c r="M34" s="22"/>
      <c r="N34" s="22"/>
      <c r="O34" s="22"/>
      <c r="P34" s="22"/>
    </row>
    <row r="35" spans="1:16" ht="39" customHeight="1">
      <c r="A35" s="22"/>
      <c r="B35" s="35"/>
      <c r="C35" s="1146" t="s">
        <v>530</v>
      </c>
      <c r="D35" s="1147"/>
      <c r="E35" s="1148"/>
      <c r="F35" s="36">
        <v>7.5</v>
      </c>
      <c r="G35" s="37">
        <v>7.52</v>
      </c>
      <c r="H35" s="37">
        <v>7.19</v>
      </c>
      <c r="I35" s="37">
        <v>6.69</v>
      </c>
      <c r="J35" s="38">
        <v>6.75</v>
      </c>
      <c r="K35" s="22"/>
      <c r="L35" s="22"/>
      <c r="M35" s="22"/>
      <c r="N35" s="22"/>
      <c r="O35" s="22"/>
      <c r="P35" s="22"/>
    </row>
    <row r="36" spans="1:16" ht="39" customHeight="1">
      <c r="A36" s="22"/>
      <c r="B36" s="35"/>
      <c r="C36" s="1146" t="s">
        <v>531</v>
      </c>
      <c r="D36" s="1147"/>
      <c r="E36" s="1148"/>
      <c r="F36" s="36">
        <v>5.03</v>
      </c>
      <c r="G36" s="37">
        <v>5.62</v>
      </c>
      <c r="H36" s="37">
        <v>4.8099999999999996</v>
      </c>
      <c r="I36" s="37">
        <v>4.22</v>
      </c>
      <c r="J36" s="38">
        <v>5.22</v>
      </c>
      <c r="K36" s="22"/>
      <c r="L36" s="22"/>
      <c r="M36" s="22"/>
      <c r="N36" s="22"/>
      <c r="O36" s="22"/>
      <c r="P36" s="22"/>
    </row>
    <row r="37" spans="1:16" ht="39" customHeight="1">
      <c r="A37" s="22"/>
      <c r="B37" s="35"/>
      <c r="C37" s="1146" t="s">
        <v>532</v>
      </c>
      <c r="D37" s="1147"/>
      <c r="E37" s="1148"/>
      <c r="F37" s="36">
        <v>1.51</v>
      </c>
      <c r="G37" s="37">
        <v>1.99</v>
      </c>
      <c r="H37" s="37">
        <v>2.2200000000000002</v>
      </c>
      <c r="I37" s="37">
        <v>2.0499999999999998</v>
      </c>
      <c r="J37" s="38">
        <v>1.62</v>
      </c>
      <c r="K37" s="22"/>
      <c r="L37" s="22"/>
      <c r="M37" s="22"/>
      <c r="N37" s="22"/>
      <c r="O37" s="22"/>
      <c r="P37" s="22"/>
    </row>
    <row r="38" spans="1:16" ht="39" customHeight="1">
      <c r="A38" s="22"/>
      <c r="B38" s="35"/>
      <c r="C38" s="1146" t="s">
        <v>533</v>
      </c>
      <c r="D38" s="1147"/>
      <c r="E38" s="1148"/>
      <c r="F38" s="36" t="s">
        <v>486</v>
      </c>
      <c r="G38" s="37" t="s">
        <v>486</v>
      </c>
      <c r="H38" s="37">
        <v>0.57999999999999996</v>
      </c>
      <c r="I38" s="37">
        <v>0.74</v>
      </c>
      <c r="J38" s="38">
        <v>1.39</v>
      </c>
      <c r="K38" s="22"/>
      <c r="L38" s="22"/>
      <c r="M38" s="22"/>
      <c r="N38" s="22"/>
      <c r="O38" s="22"/>
      <c r="P38" s="22"/>
    </row>
    <row r="39" spans="1:16" ht="39" customHeight="1">
      <c r="A39" s="22"/>
      <c r="B39" s="35"/>
      <c r="C39" s="1146" t="s">
        <v>534</v>
      </c>
      <c r="D39" s="1147"/>
      <c r="E39" s="1148"/>
      <c r="F39" s="36">
        <v>0.4</v>
      </c>
      <c r="G39" s="37">
        <v>0.36</v>
      </c>
      <c r="H39" s="37">
        <v>0.82</v>
      </c>
      <c r="I39" s="37">
        <v>0.69</v>
      </c>
      <c r="J39" s="38">
        <v>0.42</v>
      </c>
      <c r="K39" s="22"/>
      <c r="L39" s="22"/>
      <c r="M39" s="22"/>
      <c r="N39" s="22"/>
      <c r="O39" s="22"/>
      <c r="P39" s="22"/>
    </row>
    <row r="40" spans="1:16" ht="39" customHeight="1">
      <c r="A40" s="22"/>
      <c r="B40" s="35"/>
      <c r="C40" s="1146" t="s">
        <v>535</v>
      </c>
      <c r="D40" s="1147"/>
      <c r="E40" s="1148"/>
      <c r="F40" s="36">
        <v>0.18</v>
      </c>
      <c r="G40" s="37">
        <v>0.22</v>
      </c>
      <c r="H40" s="37">
        <v>0.31</v>
      </c>
      <c r="I40" s="37">
        <v>0.21</v>
      </c>
      <c r="J40" s="38">
        <v>0.25</v>
      </c>
      <c r="K40" s="22"/>
      <c r="L40" s="22"/>
      <c r="M40" s="22"/>
      <c r="N40" s="22"/>
      <c r="O40" s="22"/>
      <c r="P40" s="22"/>
    </row>
    <row r="41" spans="1:16" ht="39" customHeight="1">
      <c r="A41" s="22"/>
      <c r="B41" s="35"/>
      <c r="C41" s="1146" t="s">
        <v>536</v>
      </c>
      <c r="D41" s="1147"/>
      <c r="E41" s="1148"/>
      <c r="F41" s="36">
        <v>0.04</v>
      </c>
      <c r="G41" s="37">
        <v>0.06</v>
      </c>
      <c r="H41" s="37">
        <v>0.08</v>
      </c>
      <c r="I41" s="37">
        <v>0.04</v>
      </c>
      <c r="J41" s="38">
        <v>0.11</v>
      </c>
      <c r="K41" s="22"/>
      <c r="L41" s="22"/>
      <c r="M41" s="22"/>
      <c r="N41" s="22"/>
      <c r="O41" s="22"/>
      <c r="P41" s="22"/>
    </row>
    <row r="42" spans="1:16" ht="39" customHeight="1">
      <c r="A42" s="22"/>
      <c r="B42" s="39"/>
      <c r="C42" s="1146" t="s">
        <v>537</v>
      </c>
      <c r="D42" s="1147"/>
      <c r="E42" s="1148"/>
      <c r="F42" s="36" t="s">
        <v>486</v>
      </c>
      <c r="G42" s="37" t="s">
        <v>486</v>
      </c>
      <c r="H42" s="37" t="s">
        <v>486</v>
      </c>
      <c r="I42" s="37" t="s">
        <v>538</v>
      </c>
      <c r="J42" s="38" t="s">
        <v>486</v>
      </c>
      <c r="K42" s="22"/>
      <c r="L42" s="22"/>
      <c r="M42" s="22"/>
      <c r="N42" s="22"/>
      <c r="O42" s="22"/>
      <c r="P42" s="22"/>
    </row>
    <row r="43" spans="1:16" ht="39" customHeight="1" thickBot="1">
      <c r="A43" s="22"/>
      <c r="B43" s="40"/>
      <c r="C43" s="1149" t="s">
        <v>539</v>
      </c>
      <c r="D43" s="1150"/>
      <c r="E43" s="1151"/>
      <c r="F43" s="41">
        <v>1.22</v>
      </c>
      <c r="G43" s="42">
        <v>1.26</v>
      </c>
      <c r="H43" s="42">
        <v>0.45</v>
      </c>
      <c r="I43" s="42">
        <v>0.44</v>
      </c>
      <c r="J43" s="43">
        <v>0.42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2" t="s">
        <v>11</v>
      </c>
      <c r="C45" s="1163"/>
      <c r="D45" s="58"/>
      <c r="E45" s="1168" t="s">
        <v>12</v>
      </c>
      <c r="F45" s="1168"/>
      <c r="G45" s="1168"/>
      <c r="H45" s="1168"/>
      <c r="I45" s="1168"/>
      <c r="J45" s="1169"/>
      <c r="K45" s="59">
        <v>7102</v>
      </c>
      <c r="L45" s="60">
        <v>6754</v>
      </c>
      <c r="M45" s="60">
        <v>6613</v>
      </c>
      <c r="N45" s="60">
        <v>6590</v>
      </c>
      <c r="O45" s="61">
        <v>6632</v>
      </c>
      <c r="P45" s="48"/>
      <c r="Q45" s="48"/>
      <c r="R45" s="48"/>
      <c r="S45" s="48"/>
      <c r="T45" s="48"/>
      <c r="U45" s="48"/>
    </row>
    <row r="46" spans="1:21" ht="30.75" customHeight="1">
      <c r="A46" s="48"/>
      <c r="B46" s="1164"/>
      <c r="C46" s="1165"/>
      <c r="D46" s="62"/>
      <c r="E46" s="1156" t="s">
        <v>13</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c r="A47" s="48"/>
      <c r="B47" s="1164"/>
      <c r="C47" s="1165"/>
      <c r="D47" s="62"/>
      <c r="E47" s="1156" t="s">
        <v>14</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c r="A48" s="48"/>
      <c r="B48" s="1164"/>
      <c r="C48" s="1165"/>
      <c r="D48" s="62"/>
      <c r="E48" s="1156" t="s">
        <v>15</v>
      </c>
      <c r="F48" s="1156"/>
      <c r="G48" s="1156"/>
      <c r="H48" s="1156"/>
      <c r="I48" s="1156"/>
      <c r="J48" s="1157"/>
      <c r="K48" s="63">
        <v>1663</v>
      </c>
      <c r="L48" s="64">
        <v>1744</v>
      </c>
      <c r="M48" s="64">
        <v>1626</v>
      </c>
      <c r="N48" s="64">
        <v>1464</v>
      </c>
      <c r="O48" s="65">
        <v>1424</v>
      </c>
      <c r="P48" s="48"/>
      <c r="Q48" s="48"/>
      <c r="R48" s="48"/>
      <c r="S48" s="48"/>
      <c r="T48" s="48"/>
      <c r="U48" s="48"/>
    </row>
    <row r="49" spans="1:21" ht="30.75" customHeight="1">
      <c r="A49" s="48"/>
      <c r="B49" s="1164"/>
      <c r="C49" s="1165"/>
      <c r="D49" s="62"/>
      <c r="E49" s="1156" t="s">
        <v>16</v>
      </c>
      <c r="F49" s="1156"/>
      <c r="G49" s="1156"/>
      <c r="H49" s="1156"/>
      <c r="I49" s="1156"/>
      <c r="J49" s="1157"/>
      <c r="K49" s="63" t="s">
        <v>486</v>
      </c>
      <c r="L49" s="64" t="s">
        <v>486</v>
      </c>
      <c r="M49" s="64" t="s">
        <v>486</v>
      </c>
      <c r="N49" s="64" t="s">
        <v>486</v>
      </c>
      <c r="O49" s="65" t="s">
        <v>486</v>
      </c>
      <c r="P49" s="48"/>
      <c r="Q49" s="48"/>
      <c r="R49" s="48"/>
      <c r="S49" s="48"/>
      <c r="T49" s="48"/>
      <c r="U49" s="48"/>
    </row>
    <row r="50" spans="1:21" ht="30.75" customHeight="1">
      <c r="A50" s="48"/>
      <c r="B50" s="1164"/>
      <c r="C50" s="1165"/>
      <c r="D50" s="62"/>
      <c r="E50" s="1156" t="s">
        <v>17</v>
      </c>
      <c r="F50" s="1156"/>
      <c r="G50" s="1156"/>
      <c r="H50" s="1156"/>
      <c r="I50" s="1156"/>
      <c r="J50" s="1157"/>
      <c r="K50" s="63">
        <v>437</v>
      </c>
      <c r="L50" s="64">
        <v>191</v>
      </c>
      <c r="M50" s="64">
        <v>239</v>
      </c>
      <c r="N50" s="64">
        <v>73</v>
      </c>
      <c r="O50" s="65">
        <v>73</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t="s">
        <v>486</v>
      </c>
      <c r="N51" s="64" t="s">
        <v>486</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4987</v>
      </c>
      <c r="L52" s="64">
        <v>5088</v>
      </c>
      <c r="M52" s="64">
        <v>5381</v>
      </c>
      <c r="N52" s="64">
        <v>5534</v>
      </c>
      <c r="O52" s="65">
        <v>5938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4215</v>
      </c>
      <c r="L53" s="69">
        <v>3601</v>
      </c>
      <c r="M53" s="69">
        <v>3097</v>
      </c>
      <c r="N53" s="69">
        <v>2593</v>
      </c>
      <c r="O53" s="70">
        <v>2191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2" t="s">
        <v>24</v>
      </c>
      <c r="C41" s="1183"/>
      <c r="D41" s="81"/>
      <c r="E41" s="1184" t="s">
        <v>25</v>
      </c>
      <c r="F41" s="1184"/>
      <c r="G41" s="1184"/>
      <c r="H41" s="1185"/>
      <c r="I41" s="82">
        <v>59298</v>
      </c>
      <c r="J41" s="83">
        <v>61625</v>
      </c>
      <c r="K41" s="83">
        <v>63298</v>
      </c>
      <c r="L41" s="83">
        <v>63069</v>
      </c>
      <c r="M41" s="84">
        <v>65622</v>
      </c>
    </row>
    <row r="42" spans="2:13" ht="27.75" customHeight="1">
      <c r="B42" s="1172"/>
      <c r="C42" s="1173"/>
      <c r="D42" s="85"/>
      <c r="E42" s="1176" t="s">
        <v>26</v>
      </c>
      <c r="F42" s="1176"/>
      <c r="G42" s="1176"/>
      <c r="H42" s="1177"/>
      <c r="I42" s="86">
        <v>451</v>
      </c>
      <c r="J42" s="87">
        <v>441</v>
      </c>
      <c r="K42" s="87">
        <v>273</v>
      </c>
      <c r="L42" s="87">
        <v>219</v>
      </c>
      <c r="M42" s="88">
        <v>194</v>
      </c>
    </row>
    <row r="43" spans="2:13" ht="27.75" customHeight="1">
      <c r="B43" s="1172"/>
      <c r="C43" s="1173"/>
      <c r="D43" s="85"/>
      <c r="E43" s="1176" t="s">
        <v>27</v>
      </c>
      <c r="F43" s="1176"/>
      <c r="G43" s="1176"/>
      <c r="H43" s="1177"/>
      <c r="I43" s="86">
        <v>19812</v>
      </c>
      <c r="J43" s="87">
        <v>20345</v>
      </c>
      <c r="K43" s="87">
        <v>21934</v>
      </c>
      <c r="L43" s="87">
        <v>19913</v>
      </c>
      <c r="M43" s="88">
        <v>18124</v>
      </c>
    </row>
    <row r="44" spans="2:13" ht="27.75" customHeight="1">
      <c r="B44" s="1172"/>
      <c r="C44" s="1173"/>
      <c r="D44" s="85"/>
      <c r="E44" s="1176" t="s">
        <v>28</v>
      </c>
      <c r="F44" s="1176"/>
      <c r="G44" s="1176"/>
      <c r="H44" s="1177"/>
      <c r="I44" s="86" t="s">
        <v>486</v>
      </c>
      <c r="J44" s="87" t="s">
        <v>486</v>
      </c>
      <c r="K44" s="87" t="s">
        <v>486</v>
      </c>
      <c r="L44" s="87" t="s">
        <v>486</v>
      </c>
      <c r="M44" s="88" t="s">
        <v>486</v>
      </c>
    </row>
    <row r="45" spans="2:13" ht="27.75" customHeight="1">
      <c r="B45" s="1172"/>
      <c r="C45" s="1173"/>
      <c r="D45" s="85"/>
      <c r="E45" s="1176" t="s">
        <v>29</v>
      </c>
      <c r="F45" s="1176"/>
      <c r="G45" s="1176"/>
      <c r="H45" s="1177"/>
      <c r="I45" s="86">
        <v>9083</v>
      </c>
      <c r="J45" s="87">
        <v>8564</v>
      </c>
      <c r="K45" s="87">
        <v>8133</v>
      </c>
      <c r="L45" s="87">
        <v>7563</v>
      </c>
      <c r="M45" s="88">
        <v>6395</v>
      </c>
    </row>
    <row r="46" spans="2:13" ht="27.75" customHeight="1">
      <c r="B46" s="1172"/>
      <c r="C46" s="1173"/>
      <c r="D46" s="85"/>
      <c r="E46" s="1176" t="s">
        <v>30</v>
      </c>
      <c r="F46" s="1176"/>
      <c r="G46" s="1176"/>
      <c r="H46" s="1177"/>
      <c r="I46" s="86">
        <v>516</v>
      </c>
      <c r="J46" s="87" t="s">
        <v>486</v>
      </c>
      <c r="K46" s="87" t="s">
        <v>486</v>
      </c>
      <c r="L46" s="87" t="s">
        <v>486</v>
      </c>
      <c r="M46" s="88" t="s">
        <v>486</v>
      </c>
    </row>
    <row r="47" spans="2:13" ht="27.75" customHeight="1">
      <c r="B47" s="1172"/>
      <c r="C47" s="1173"/>
      <c r="D47" s="85"/>
      <c r="E47" s="1176" t="s">
        <v>31</v>
      </c>
      <c r="F47" s="1176"/>
      <c r="G47" s="1176"/>
      <c r="H47" s="1177"/>
      <c r="I47" s="86" t="s">
        <v>486</v>
      </c>
      <c r="J47" s="87" t="s">
        <v>486</v>
      </c>
      <c r="K47" s="87" t="s">
        <v>486</v>
      </c>
      <c r="L47" s="87" t="s">
        <v>486</v>
      </c>
      <c r="M47" s="88" t="s">
        <v>486</v>
      </c>
    </row>
    <row r="48" spans="2:13" ht="27.75" customHeight="1">
      <c r="B48" s="1174"/>
      <c r="C48" s="1175"/>
      <c r="D48" s="85"/>
      <c r="E48" s="1176" t="s">
        <v>32</v>
      </c>
      <c r="F48" s="1176"/>
      <c r="G48" s="1176"/>
      <c r="H48" s="1177"/>
      <c r="I48" s="86" t="s">
        <v>486</v>
      </c>
      <c r="J48" s="87" t="s">
        <v>486</v>
      </c>
      <c r="K48" s="87" t="s">
        <v>486</v>
      </c>
      <c r="L48" s="87" t="s">
        <v>486</v>
      </c>
      <c r="M48" s="88" t="s">
        <v>486</v>
      </c>
    </row>
    <row r="49" spans="2:13" ht="27.75" customHeight="1">
      <c r="B49" s="1170" t="s">
        <v>33</v>
      </c>
      <c r="C49" s="1171"/>
      <c r="D49" s="89"/>
      <c r="E49" s="1176" t="s">
        <v>34</v>
      </c>
      <c r="F49" s="1176"/>
      <c r="G49" s="1176"/>
      <c r="H49" s="1177"/>
      <c r="I49" s="86">
        <v>7700</v>
      </c>
      <c r="J49" s="87">
        <v>8778</v>
      </c>
      <c r="K49" s="87">
        <v>11063</v>
      </c>
      <c r="L49" s="87">
        <v>12820</v>
      </c>
      <c r="M49" s="88">
        <v>13421</v>
      </c>
    </row>
    <row r="50" spans="2:13" ht="27.75" customHeight="1">
      <c r="B50" s="1172"/>
      <c r="C50" s="1173"/>
      <c r="D50" s="85"/>
      <c r="E50" s="1176" t="s">
        <v>35</v>
      </c>
      <c r="F50" s="1176"/>
      <c r="G50" s="1176"/>
      <c r="H50" s="1177"/>
      <c r="I50" s="86">
        <v>1630</v>
      </c>
      <c r="J50" s="87">
        <v>1676</v>
      </c>
      <c r="K50" s="87">
        <v>1658</v>
      </c>
      <c r="L50" s="87">
        <v>1829</v>
      </c>
      <c r="M50" s="88">
        <v>1675</v>
      </c>
    </row>
    <row r="51" spans="2:13" ht="27.75" customHeight="1">
      <c r="B51" s="1174"/>
      <c r="C51" s="1175"/>
      <c r="D51" s="85"/>
      <c r="E51" s="1176" t="s">
        <v>36</v>
      </c>
      <c r="F51" s="1176"/>
      <c r="G51" s="1176"/>
      <c r="H51" s="1177"/>
      <c r="I51" s="86">
        <v>57239</v>
      </c>
      <c r="J51" s="87">
        <v>60193</v>
      </c>
      <c r="K51" s="87">
        <v>61767</v>
      </c>
      <c r="L51" s="87">
        <v>62009</v>
      </c>
      <c r="M51" s="88">
        <v>61419</v>
      </c>
    </row>
    <row r="52" spans="2:13" ht="27.75" customHeight="1" thickBot="1">
      <c r="B52" s="1178" t="s">
        <v>37</v>
      </c>
      <c r="C52" s="1179"/>
      <c r="D52" s="90"/>
      <c r="E52" s="1180" t="s">
        <v>38</v>
      </c>
      <c r="F52" s="1180"/>
      <c r="G52" s="1180"/>
      <c r="H52" s="1181"/>
      <c r="I52" s="91">
        <v>22592</v>
      </c>
      <c r="J52" s="92">
        <v>20329</v>
      </c>
      <c r="K52" s="92">
        <v>19151</v>
      </c>
      <c r="L52" s="92">
        <v>14106</v>
      </c>
      <c r="M52" s="93">
        <v>13820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118695</v>
      </c>
      <c r="E3" s="116"/>
      <c r="F3" s="117">
        <v>57316</v>
      </c>
      <c r="G3" s="118"/>
      <c r="H3" s="119"/>
    </row>
    <row r="4" spans="1:8">
      <c r="A4" s="120"/>
      <c r="B4" s="121"/>
      <c r="C4" s="122"/>
      <c r="D4" s="123">
        <v>48246</v>
      </c>
      <c r="E4" s="124"/>
      <c r="F4" s="125">
        <v>32233</v>
      </c>
      <c r="G4" s="126"/>
      <c r="H4" s="127"/>
    </row>
    <row r="5" spans="1:8">
      <c r="A5" s="108" t="s">
        <v>518</v>
      </c>
      <c r="B5" s="113"/>
      <c r="C5" s="114"/>
      <c r="D5" s="115">
        <v>105102</v>
      </c>
      <c r="E5" s="116"/>
      <c r="F5" s="117">
        <v>47569</v>
      </c>
      <c r="G5" s="118"/>
      <c r="H5" s="119"/>
    </row>
    <row r="6" spans="1:8">
      <c r="A6" s="120"/>
      <c r="B6" s="121"/>
      <c r="C6" s="122"/>
      <c r="D6" s="123">
        <v>54560</v>
      </c>
      <c r="E6" s="124"/>
      <c r="F6" s="125">
        <v>26255</v>
      </c>
      <c r="G6" s="126"/>
      <c r="H6" s="127"/>
    </row>
    <row r="7" spans="1:8">
      <c r="A7" s="108" t="s">
        <v>519</v>
      </c>
      <c r="B7" s="113"/>
      <c r="C7" s="114"/>
      <c r="D7" s="115">
        <v>74846</v>
      </c>
      <c r="E7" s="116"/>
      <c r="F7" s="117">
        <v>50880</v>
      </c>
      <c r="G7" s="118"/>
      <c r="H7" s="119"/>
    </row>
    <row r="8" spans="1:8">
      <c r="A8" s="120"/>
      <c r="B8" s="121"/>
      <c r="C8" s="122"/>
      <c r="D8" s="123">
        <v>44087</v>
      </c>
      <c r="E8" s="124"/>
      <c r="F8" s="125">
        <v>26879</v>
      </c>
      <c r="G8" s="126"/>
      <c r="H8" s="127"/>
    </row>
    <row r="9" spans="1:8">
      <c r="A9" s="108" t="s">
        <v>520</v>
      </c>
      <c r="B9" s="113"/>
      <c r="C9" s="114"/>
      <c r="D9" s="115">
        <v>71930</v>
      </c>
      <c r="E9" s="116"/>
      <c r="F9" s="117">
        <v>63956</v>
      </c>
      <c r="G9" s="118"/>
      <c r="H9" s="119"/>
    </row>
    <row r="10" spans="1:8">
      <c r="A10" s="120"/>
      <c r="B10" s="121"/>
      <c r="C10" s="122"/>
      <c r="D10" s="123">
        <v>28659</v>
      </c>
      <c r="E10" s="124"/>
      <c r="F10" s="125">
        <v>29239</v>
      </c>
      <c r="G10" s="126"/>
      <c r="H10" s="127"/>
    </row>
    <row r="11" spans="1:8">
      <c r="A11" s="108" t="s">
        <v>521</v>
      </c>
      <c r="B11" s="113"/>
      <c r="C11" s="114"/>
      <c r="D11" s="115">
        <v>114592</v>
      </c>
      <c r="E11" s="116"/>
      <c r="F11" s="117">
        <v>66255</v>
      </c>
      <c r="G11" s="118"/>
      <c r="H11" s="119"/>
    </row>
    <row r="12" spans="1:8">
      <c r="A12" s="120"/>
      <c r="B12" s="121"/>
      <c r="C12" s="128"/>
      <c r="D12" s="123">
        <v>27564</v>
      </c>
      <c r="E12" s="124"/>
      <c r="F12" s="125">
        <v>31822</v>
      </c>
      <c r="G12" s="126"/>
      <c r="H12" s="127"/>
    </row>
    <row r="13" spans="1:8">
      <c r="A13" s="108"/>
      <c r="B13" s="113"/>
      <c r="C13" s="129"/>
      <c r="D13" s="130">
        <v>97033</v>
      </c>
      <c r="E13" s="131"/>
      <c r="F13" s="132">
        <v>57195</v>
      </c>
      <c r="G13" s="133"/>
      <c r="H13" s="119"/>
    </row>
    <row r="14" spans="1:8">
      <c r="A14" s="120"/>
      <c r="B14" s="121"/>
      <c r="C14" s="122"/>
      <c r="D14" s="123">
        <v>40623</v>
      </c>
      <c r="E14" s="124"/>
      <c r="F14" s="125">
        <v>29286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5.68</v>
      </c>
      <c r="C19" s="134">
        <f>ROUND(VALUE(SUBSTITUTE(実質収支比率等に係る経年分析!G$48,"▲","-")),2)</f>
        <v>6.08</v>
      </c>
      <c r="D19" s="134">
        <f>ROUND(VALUE(SUBSTITUTE(実質収支比率等に係る経年分析!H$48,"▲","-")),2)</f>
        <v>5.2</v>
      </c>
      <c r="E19" s="134">
        <f>ROUND(VALUE(SUBSTITUTE(実質収支比率等に係る経年分析!I$48,"▲","-")),2)</f>
        <v>4.5199999999999996</v>
      </c>
      <c r="F19" s="134">
        <f>ROUND(VALUE(SUBSTITUTE(実質収支比率等に係る経年分析!J$48,"▲","-")),2)</f>
        <v>5.51</v>
      </c>
    </row>
    <row r="20" spans="1:11">
      <c r="A20" s="134" t="s">
        <v>43</v>
      </c>
      <c r="B20" s="134">
        <f>ROUND(VALUE(SUBSTITUTE(実質収支比率等に係る経年分析!F$47,"▲","-")),2)</f>
        <v>15.73</v>
      </c>
      <c r="C20" s="134">
        <f>ROUND(VALUE(SUBSTITUTE(実質収支比率等に係る経年分析!G$47,"▲","-")),2)</f>
        <v>18.649999999999999</v>
      </c>
      <c r="D20" s="134">
        <f>ROUND(VALUE(SUBSTITUTE(実質収支比率等に係る経年分析!H$47,"▲","-")),2)</f>
        <v>22.33</v>
      </c>
      <c r="E20" s="134">
        <f>ROUND(VALUE(SUBSTITUTE(実質収支比率等に係る経年分析!I$47,"▲","-")),2)</f>
        <v>24.63</v>
      </c>
      <c r="F20" s="134">
        <f>ROUND(VALUE(SUBSTITUTE(実質収支比率等に係る経年分析!J$47,"▲","-")),2)</f>
        <v>25.85</v>
      </c>
    </row>
    <row r="21" spans="1:11">
      <c r="A21" s="134" t="s">
        <v>44</v>
      </c>
      <c r="B21" s="134">
        <f>IF(ISNUMBER(VALUE(SUBSTITUTE(実質収支比率等に係る経年分析!F$49,"▲","-"))),ROUND(VALUE(SUBSTITUTE(実質収支比率等に係る経年分析!F$49,"▲","-")),2),NA())</f>
        <v>3.63</v>
      </c>
      <c r="C21" s="134">
        <f>IF(ISNUMBER(VALUE(SUBSTITUTE(実質収支比率等に係る経年分析!G$49,"▲","-"))),ROUND(VALUE(SUBSTITUTE(実質収支比率等に係る経年分析!G$49,"▲","-")),2),NA())</f>
        <v>2.9</v>
      </c>
      <c r="D21" s="134">
        <f>IF(ISNUMBER(VALUE(SUBSTITUTE(実質収支比率等に係る経年分析!H$49,"▲","-"))),ROUND(VALUE(SUBSTITUTE(実質収支比率等に係る経年分析!H$49,"▲","-")),2),NA())</f>
        <v>2.72</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2.04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0.11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横手市下水道事業会計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2.2200000000000002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2.0499999999999998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4.8099999999999996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5.22</v>
      </c>
    </row>
    <row r="35" spans="1:16">
      <c r="A35" s="135" t="str">
        <f>IF(連結実質赤字比率に係る赤字・黒字の構成分析!C$35="",NA(),連結実質赤字比率に係る赤字・黒字の構成分析!C$35)</f>
        <v>横手市水道事業会計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6.75</v>
      </c>
    </row>
    <row r="36" spans="1:16">
      <c r="A36" s="135" t="str">
        <f>IF(連結実質赤字比率に係る赤字・黒字の構成分析!C$34="",NA(),連結実質赤字比率に係る赤字・黒字の構成分析!C$34)</f>
        <v>横手市病院事業会計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4987</v>
      </c>
      <c r="E42" s="136"/>
      <c r="F42" s="136"/>
      <c r="G42" s="136">
        <f>'実質公債費比率（分子）の構造'!L$52</f>
        <v>5088</v>
      </c>
      <c r="H42" s="136"/>
      <c r="I42" s="136"/>
      <c r="J42" s="136">
        <f>'実質公債費比率（分子）の構造'!M$52</f>
        <v>5381</v>
      </c>
      <c r="K42" s="136"/>
      <c r="L42" s="136"/>
      <c r="M42" s="136">
        <f>'実質公債費比率（分子）の構造'!N$52</f>
        <v>5534</v>
      </c>
      <c r="N42" s="136"/>
      <c r="O42" s="136"/>
      <c r="P42" s="136">
        <f>'実質公債費比率（分子）の構造'!O$52</f>
        <v>5938</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437</v>
      </c>
      <c r="C44" s="136"/>
      <c r="D44" s="136"/>
      <c r="E44" s="136">
        <f>'実質公債費比率（分子）の構造'!L$50</f>
        <v>191</v>
      </c>
      <c r="F44" s="136"/>
      <c r="G44" s="136"/>
      <c r="H44" s="136">
        <f>'実質公債費比率（分子）の構造'!M$50</f>
        <v>239</v>
      </c>
      <c r="I44" s="136"/>
      <c r="J44" s="136"/>
      <c r="K44" s="136">
        <f>'実質公債費比率（分子）の構造'!N$50</f>
        <v>73</v>
      </c>
      <c r="L44" s="136"/>
      <c r="M44" s="136"/>
      <c r="N44" s="136">
        <f>'実質公債費比率（分子）の構造'!O$50</f>
        <v>73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1663</v>
      </c>
      <c r="C46" s="136"/>
      <c r="D46" s="136"/>
      <c r="E46" s="136">
        <f>'実質公債費比率（分子）の構造'!L$48</f>
        <v>1744</v>
      </c>
      <c r="F46" s="136"/>
      <c r="G46" s="136"/>
      <c r="H46" s="136">
        <f>'実質公債費比率（分子）の構造'!M$48</f>
        <v>1626</v>
      </c>
      <c r="I46" s="136"/>
      <c r="J46" s="136"/>
      <c r="K46" s="136">
        <f>'実質公債費比率（分子）の構造'!N$48</f>
        <v>1464</v>
      </c>
      <c r="L46" s="136"/>
      <c r="M46" s="136"/>
      <c r="N46" s="136">
        <f>'実質公債費比率（分子）の構造'!O$48</f>
        <v>1424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7102</v>
      </c>
      <c r="C49" s="136"/>
      <c r="D49" s="136"/>
      <c r="E49" s="136">
        <f>'実質公債費比率（分子）の構造'!L$45</f>
        <v>6754</v>
      </c>
      <c r="F49" s="136"/>
      <c r="G49" s="136"/>
      <c r="H49" s="136">
        <f>'実質公債費比率（分子）の構造'!M$45</f>
        <v>6613</v>
      </c>
      <c r="I49" s="136"/>
      <c r="J49" s="136"/>
      <c r="K49" s="136">
        <f>'実質公債費比率（分子）の構造'!N$45</f>
        <v>6590</v>
      </c>
      <c r="L49" s="136"/>
      <c r="M49" s="136"/>
      <c r="N49" s="136">
        <f>'実質公債費比率（分子）の構造'!O$45</f>
        <v>6632</v>
      </c>
      <c r="O49" s="136"/>
      <c r="P49" s="136"/>
    </row>
    <row r="50" spans="1:16">
      <c r="A50" s="136" t="s">
        <v>59</v>
      </c>
      <c r="B50" s="136" t="e">
        <f>NA()</f>
        <v>#N/A</v>
      </c>
      <c r="C50" s="136">
        <f>IF(ISNUMBER('実質公債費比率（分子）の構造'!K$53),'実質公債費比率（分子）の構造'!K$53,NA())</f>
        <v>4215</v>
      </c>
      <c r="D50" s="136" t="e">
        <f>NA()</f>
        <v>#N/A</v>
      </c>
      <c r="E50" s="136" t="e">
        <f>NA()</f>
        <v>#N/A</v>
      </c>
      <c r="F50" s="136">
        <f>IF(ISNUMBER('実質公債費比率（分子）の構造'!L$53),'実質公債費比率（分子）の構造'!L$53,NA())</f>
        <v>3601</v>
      </c>
      <c r="G50" s="136" t="e">
        <f>NA()</f>
        <v>#N/A</v>
      </c>
      <c r="H50" s="136" t="e">
        <f>NA()</f>
        <v>#N/A</v>
      </c>
      <c r="I50" s="136">
        <f>IF(ISNUMBER('実質公債費比率（分子）の構造'!M$53),'実質公債費比率（分子）の構造'!M$53,NA())</f>
        <v>3097</v>
      </c>
      <c r="J50" s="136" t="e">
        <f>NA()</f>
        <v>#N/A</v>
      </c>
      <c r="K50" s="136" t="e">
        <f>NA()</f>
        <v>#N/A</v>
      </c>
      <c r="L50" s="136">
        <f>IF(ISNUMBER('実質公債費比率（分子）の構造'!N$53),'実質公債費比率（分子）の構造'!N$53,NA())</f>
        <v>2593</v>
      </c>
      <c r="M50" s="136" t="e">
        <f>NA()</f>
        <v>#N/A</v>
      </c>
      <c r="N50" s="136" t="e">
        <f>NA()</f>
        <v>#N/A</v>
      </c>
      <c r="O50" s="136">
        <f>IF(ISNUMBER('実質公債費比率（分子）の構造'!O$53),'実質公債費比率（分子）の構造'!O$53,NA())</f>
        <v>2191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57239</v>
      </c>
      <c r="E56" s="135"/>
      <c r="F56" s="135"/>
      <c r="G56" s="135">
        <f>'将来負担比率（分子）の構造'!J$51</f>
        <v>60193</v>
      </c>
      <c r="H56" s="135"/>
      <c r="I56" s="135"/>
      <c r="J56" s="135">
        <f>'将来負担比率（分子）の構造'!K$51</f>
        <v>61767</v>
      </c>
      <c r="K56" s="135"/>
      <c r="L56" s="135"/>
      <c r="M56" s="135">
        <f>'将来負担比率（分子）の構造'!L$51</f>
        <v>62009</v>
      </c>
      <c r="N56" s="135"/>
      <c r="O56" s="135"/>
      <c r="P56" s="135">
        <f>'将来負担比率（分子）の構造'!M$51</f>
        <v>61419</v>
      </c>
    </row>
    <row r="57" spans="1:16">
      <c r="A57" s="135" t="s">
        <v>35</v>
      </c>
      <c r="B57" s="135"/>
      <c r="C57" s="135"/>
      <c r="D57" s="135">
        <f>'将来負担比率（分子）の構造'!I$50</f>
        <v>1630</v>
      </c>
      <c r="E57" s="135"/>
      <c r="F57" s="135"/>
      <c r="G57" s="135">
        <f>'将来負担比率（分子）の構造'!J$50</f>
        <v>1676</v>
      </c>
      <c r="H57" s="135"/>
      <c r="I57" s="135"/>
      <c r="J57" s="135">
        <f>'将来負担比率（分子）の構造'!K$50</f>
        <v>1658</v>
      </c>
      <c r="K57" s="135"/>
      <c r="L57" s="135"/>
      <c r="M57" s="135">
        <f>'将来負担比率（分子）の構造'!L$50</f>
        <v>1829</v>
      </c>
      <c r="N57" s="135"/>
      <c r="O57" s="135"/>
      <c r="P57" s="135">
        <f>'将来負担比率（分子）の構造'!M$50</f>
        <v>1675</v>
      </c>
    </row>
    <row r="58" spans="1:16">
      <c r="A58" s="135" t="s">
        <v>34</v>
      </c>
      <c r="B58" s="135"/>
      <c r="C58" s="135"/>
      <c r="D58" s="135">
        <f>'将来負担比率（分子）の構造'!I$49</f>
        <v>7700</v>
      </c>
      <c r="E58" s="135"/>
      <c r="F58" s="135"/>
      <c r="G58" s="135">
        <f>'将来負担比率（分子）の構造'!J$49</f>
        <v>8778</v>
      </c>
      <c r="H58" s="135"/>
      <c r="I58" s="135"/>
      <c r="J58" s="135">
        <f>'将来負担比率（分子）の構造'!K$49</f>
        <v>11063</v>
      </c>
      <c r="K58" s="135"/>
      <c r="L58" s="135"/>
      <c r="M58" s="135">
        <f>'将来負担比率（分子）の構造'!L$49</f>
        <v>12820</v>
      </c>
      <c r="N58" s="135"/>
      <c r="O58" s="135"/>
      <c r="P58" s="135">
        <f>'将来負担比率（分子）の構造'!M$49</f>
        <v>13421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516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9083</v>
      </c>
      <c r="C62" s="135"/>
      <c r="D62" s="135"/>
      <c r="E62" s="135">
        <f>'将来負担比率（分子）の構造'!J$45</f>
        <v>8564</v>
      </c>
      <c r="F62" s="135"/>
      <c r="G62" s="135"/>
      <c r="H62" s="135">
        <f>'将来負担比率（分子）の構造'!K$45</f>
        <v>8133</v>
      </c>
      <c r="I62" s="135"/>
      <c r="J62" s="135"/>
      <c r="K62" s="135">
        <f>'将来負担比率（分子）の構造'!L$45</f>
        <v>7563</v>
      </c>
      <c r="L62" s="135"/>
      <c r="M62" s="135"/>
      <c r="N62" s="135">
        <f>'将来負担比率（分子）の構造'!M$45</f>
        <v>6395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19812</v>
      </c>
      <c r="C64" s="135"/>
      <c r="D64" s="135"/>
      <c r="E64" s="135">
        <f>'将来負担比率（分子）の構造'!J$43</f>
        <v>20345</v>
      </c>
      <c r="F64" s="135"/>
      <c r="G64" s="135"/>
      <c r="H64" s="135">
        <f>'将来負担比率（分子）の構造'!K$43</f>
        <v>21934</v>
      </c>
      <c r="I64" s="135"/>
      <c r="J64" s="135"/>
      <c r="K64" s="135">
        <f>'将来負担比率（分子）の構造'!L$43</f>
        <v>19913</v>
      </c>
      <c r="L64" s="135"/>
      <c r="M64" s="135"/>
      <c r="N64" s="135">
        <f>'将来負担比率（分子）の構造'!M$43</f>
        <v>18124</v>
      </c>
      <c r="O64" s="135"/>
      <c r="P64" s="135"/>
    </row>
    <row r="65" spans="1:16">
      <c r="A65" s="135" t="s">
        <v>26</v>
      </c>
      <c r="B65" s="135">
        <f>'将来負担比率（分子）の構造'!I$42</f>
        <v>451</v>
      </c>
      <c r="C65" s="135"/>
      <c r="D65" s="135"/>
      <c r="E65" s="135">
        <f>'将来負担比率（分子）の構造'!J$42</f>
        <v>441</v>
      </c>
      <c r="F65" s="135"/>
      <c r="G65" s="135"/>
      <c r="H65" s="135">
        <f>'将来負担比率（分子）の構造'!K$42</f>
        <v>273</v>
      </c>
      <c r="I65" s="135"/>
      <c r="J65" s="135"/>
      <c r="K65" s="135">
        <f>'将来負担比率（分子）の構造'!L$42</f>
        <v>219</v>
      </c>
      <c r="L65" s="135"/>
      <c r="M65" s="135"/>
      <c r="N65" s="135">
        <f>'将来負担比率（分子）の構造'!M$42</f>
        <v>194</v>
      </c>
      <c r="O65" s="135"/>
      <c r="P65" s="135"/>
    </row>
    <row r="66" spans="1:16">
      <c r="A66" s="135" t="s">
        <v>25</v>
      </c>
      <c r="B66" s="135">
        <f>'将来負担比率（分子）の構造'!I$41</f>
        <v>59298</v>
      </c>
      <c r="C66" s="135"/>
      <c r="D66" s="135"/>
      <c r="E66" s="135">
        <f>'将来負担比率（分子）の構造'!J$41</f>
        <v>61625</v>
      </c>
      <c r="F66" s="135"/>
      <c r="G66" s="135"/>
      <c r="H66" s="135">
        <f>'将来負担比率（分子）の構造'!K$41</f>
        <v>63298</v>
      </c>
      <c r="I66" s="135"/>
      <c r="J66" s="135"/>
      <c r="K66" s="135">
        <f>'将来負担比率（分子）の構造'!L$41</f>
        <v>63069</v>
      </c>
      <c r="L66" s="135"/>
      <c r="M66" s="135"/>
      <c r="N66" s="135">
        <f>'将来負担比率（分子）の構造'!M$41</f>
        <v>65622</v>
      </c>
      <c r="O66" s="135"/>
      <c r="P66" s="135"/>
    </row>
    <row r="67" spans="1:16">
      <c r="A67" s="135" t="s">
        <v>63</v>
      </c>
      <c r="B67" s="135" t="e">
        <f>NA()</f>
        <v>#N/A</v>
      </c>
      <c r="C67" s="135">
        <f>IF(ISNUMBER('将来負担比率（分子）の構造'!I$52), IF('将来負担比率（分子）の構造'!I$52 &lt; 0, 0, '将来負担比率（分子）の構造'!I$52), NA())</f>
        <v>22592</v>
      </c>
      <c r="D67" s="135" t="e">
        <f>NA()</f>
        <v>#N/A</v>
      </c>
      <c r="E67" s="135" t="e">
        <f>NA()</f>
        <v>#N/A</v>
      </c>
      <c r="F67" s="135">
        <f>IF(ISNUMBER('将来負担比率（分子）の構造'!J$52), IF('将来負担比率（分子）の構造'!J$52 &lt; 0, 0, '将来負担比率（分子）の構造'!J$52), NA())</f>
        <v>20329</v>
      </c>
      <c r="G67" s="135" t="e">
        <f>NA()</f>
        <v>#N/A</v>
      </c>
      <c r="H67" s="135" t="e">
        <f>NA()</f>
        <v>#N/A</v>
      </c>
      <c r="I67" s="135">
        <f>IF(ISNUMBER('将来負担比率（分子）の構造'!K$52), IF('将来負担比率（分子）の構造'!K$52 &lt; 0, 0, '将来負担比率（分子）の構造'!K$52), NA())</f>
        <v>19151</v>
      </c>
      <c r="J67" s="135" t="e">
        <f>NA()</f>
        <v>#N/A</v>
      </c>
      <c r="K67" s="135" t="e">
        <f>NA()</f>
        <v>#N/A</v>
      </c>
      <c r="L67" s="135">
        <f>IF(ISNUMBER('将来負担比率（分子）の構造'!L$52), IF('将来負担比率（分子）の構造'!L$52 &lt; 0, 0, '将来負担比率（分子）の構造'!L$52), NA())</f>
        <v>14106</v>
      </c>
      <c r="M67" s="135" t="e">
        <f>NA()</f>
        <v>#N/A</v>
      </c>
      <c r="N67" s="135" t="e">
        <f>NA()</f>
        <v>#N/A</v>
      </c>
      <c r="O67" s="135">
        <f>IF(ISNUMBER('将来負担比率（分子）の構造'!M$52), IF('将来負担比率（分子）の構造'!M$52 &lt; 0, 0, '将来負担比率（分子）の構造'!M$52), NA())</f>
        <v>13820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2016-04-25T01:40:05Z</cp:lastPrinted>
  <dcterms:created xsi:type="dcterms:W3CDTF">2016-02-15T00:39:40Z</dcterms:created>
  <dcterms:modified xsi:type="dcterms:W3CDTF">2016-04-26T08:35:56Z</dcterms:modified>
</cp:coreProperties>
</file>