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【要約表】!$A$1:$Q$51</definedName>
    <definedName name="_xlnm.Print_Area" localSheetId="0">'Ｐ１'!$A$1:$FA$67</definedName>
    <definedName name="_xlnm.Print_Area" localSheetId="1">'Ｐ2'!$A$1:$L$58</definedName>
    <definedName name="_xlnm.Print_Area" localSheetId="2">'Ｐ3'!$A$1:$H$56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26" i="36" l="1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D27" i="36" l="1"/>
  <c r="B27" i="36" s="1"/>
  <c r="A3" i="23" l="1"/>
  <c r="C13" i="7" l="1"/>
  <c r="B13" i="7"/>
  <c r="C15" i="32" l="1"/>
  <c r="C19" i="32"/>
  <c r="M14" i="32" l="1"/>
  <c r="M21" i="32"/>
  <c r="M10" i="32"/>
  <c r="M12" i="32"/>
  <c r="M11" i="32"/>
  <c r="M9" i="32"/>
  <c r="M8" i="32"/>
  <c r="M13" i="32"/>
  <c r="M6" i="32"/>
  <c r="M19" i="32"/>
  <c r="M7" i="32"/>
  <c r="M18" i="32"/>
  <c r="M20" i="32"/>
  <c r="M15" i="32"/>
  <c r="M4" i="32"/>
  <c r="M26" i="32"/>
  <c r="M17" i="32"/>
  <c r="M24" i="32"/>
  <c r="M16" i="32"/>
  <c r="M5" i="32"/>
  <c r="M22" i="32"/>
  <c r="M25" i="32"/>
  <c r="M23" i="32"/>
  <c r="M3" i="32"/>
  <c r="M27" i="32"/>
  <c r="H3" i="32"/>
  <c r="H14" i="32"/>
  <c r="H12" i="32"/>
  <c r="H4" i="32"/>
  <c r="H6" i="32"/>
  <c r="H9" i="32"/>
  <c r="H8" i="32"/>
  <c r="H11" i="32"/>
  <c r="H17" i="32"/>
  <c r="H7" i="32"/>
  <c r="H5" i="32"/>
  <c r="H10" i="32"/>
  <c r="H16" i="32"/>
  <c r="H13" i="32"/>
  <c r="H18" i="32"/>
  <c r="H26" i="32"/>
  <c r="H15" i="32"/>
  <c r="H25" i="32"/>
  <c r="H20" i="32"/>
  <c r="H21" i="32"/>
  <c r="H19" i="32"/>
  <c r="H22" i="32"/>
  <c r="H24" i="32"/>
  <c r="H23" i="32"/>
  <c r="H27" i="32"/>
  <c r="C5" i="32"/>
  <c r="C17" i="32"/>
  <c r="C9" i="32"/>
  <c r="C4" i="32"/>
  <c r="C7" i="32"/>
  <c r="C8" i="32"/>
  <c r="C6" i="32"/>
  <c r="C12" i="32"/>
  <c r="C13" i="32"/>
  <c r="C10" i="32"/>
  <c r="C3" i="32"/>
  <c r="C18" i="32"/>
  <c r="C14" i="32"/>
  <c r="C11" i="32"/>
  <c r="C26" i="32"/>
  <c r="C16" i="32"/>
  <c r="C25" i="32"/>
  <c r="C20" i="32"/>
  <c r="C21" i="32"/>
  <c r="C22" i="32"/>
  <c r="C23" i="32"/>
  <c r="C24" i="32"/>
  <c r="C27" i="32"/>
  <c r="M34" i="32"/>
  <c r="H34" i="32"/>
  <c r="C34" i="32"/>
  <c r="C33" i="32" l="1"/>
  <c r="I20" i="32"/>
  <c r="I12" i="32"/>
  <c r="D12" i="32"/>
  <c r="N16" i="32"/>
  <c r="I24" i="32"/>
  <c r="N5" i="32"/>
  <c r="D13" i="7"/>
  <c r="D17" i="32"/>
  <c r="N8" i="32"/>
  <c r="D8" i="32"/>
  <c r="I8" i="32"/>
  <c r="D11" i="32"/>
  <c r="I5" i="32"/>
  <c r="N26" i="32"/>
  <c r="I16" i="32"/>
  <c r="N7" i="32"/>
  <c r="D26" i="32"/>
  <c r="D7" i="32"/>
  <c r="I13" i="32"/>
  <c r="I18" i="32"/>
  <c r="N23" i="32"/>
  <c r="N30" i="32"/>
  <c r="I6" i="32"/>
  <c r="D19" i="32"/>
  <c r="D21" i="32"/>
  <c r="D9" i="32"/>
  <c r="I15" i="32"/>
  <c r="I17" i="32"/>
  <c r="N25" i="32"/>
  <c r="N19" i="32"/>
  <c r="N9" i="32"/>
  <c r="N21" i="32"/>
  <c r="N13" i="32"/>
  <c r="N10" i="32"/>
  <c r="D13" i="32"/>
  <c r="D27" i="32"/>
  <c r="I7" i="32"/>
  <c r="I14" i="32"/>
  <c r="I30" i="32"/>
  <c r="I9" i="32"/>
  <c r="N20" i="32"/>
  <c r="D24" i="32"/>
  <c r="D20" i="32"/>
  <c r="I23" i="32"/>
  <c r="I21" i="32"/>
  <c r="I26" i="32"/>
  <c r="I29" i="32"/>
  <c r="N4" i="32"/>
  <c r="N22" i="32"/>
  <c r="N17" i="32"/>
  <c r="N11" i="32"/>
  <c r="N15" i="32"/>
  <c r="N12" i="32"/>
  <c r="N6" i="32"/>
  <c r="N31" i="32"/>
  <c r="N27" i="32"/>
  <c r="M33" i="32"/>
  <c r="N14" i="32"/>
  <c r="N24" i="32"/>
  <c r="N18" i="32"/>
  <c r="N3" i="32"/>
  <c r="N29" i="32"/>
  <c r="I31" i="32"/>
  <c r="I22" i="32"/>
  <c r="I19" i="32"/>
  <c r="H33" i="32"/>
  <c r="I4" i="32"/>
  <c r="I3" i="32"/>
  <c r="I11" i="32"/>
  <c r="I25" i="32"/>
  <c r="I10" i="32"/>
  <c r="I27" i="32"/>
  <c r="D31" i="32"/>
  <c r="D25" i="32"/>
  <c r="D10" i="32"/>
  <c r="D15" i="32"/>
  <c r="D18" i="32"/>
  <c r="D22" i="32"/>
  <c r="D5" i="32"/>
  <c r="D14" i="32"/>
  <c r="D29" i="32"/>
  <c r="D16" i="32"/>
  <c r="D3" i="32"/>
  <c r="D23" i="32"/>
  <c r="D4" i="32"/>
  <c r="D6" i="32"/>
  <c r="D30" i="32"/>
  <c r="E27" i="36" l="1"/>
  <c r="C27" i="36" s="1"/>
</calcChain>
</file>

<file path=xl/sharedStrings.xml><?xml version="1.0" encoding="utf-8"?>
<sst xmlns="http://schemas.openxmlformats.org/spreadsheetml/2006/main" count="812" uniqueCount="449">
  <si>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</si>
  <si>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</si>
  <si>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</si>
  <si>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</si>
  <si>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</si>
  <si>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</si>
  <si>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</si>
  <si>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</si>
  <si>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</si>
  <si>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</si>
  <si>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</si>
  <si>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</si>
  <si>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</si>
  <si>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</si>
  <si>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</si>
  <si>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</si>
  <si>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</si>
  <si>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</si>
  <si>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</si>
  <si>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</si>
  <si>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</si>
  <si>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</si>
  <si>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</si>
  <si>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</si>
  <si>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</si>
  <si>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</si>
  <si>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</si>
  <si>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</si>
  <si>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</si>
  <si>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</si>
  <si>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</si>
  <si>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</si>
  <si>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</si>
  <si>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</si>
  <si>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</si>
  <si>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</si>
  <si>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</si>
  <si>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</si>
  <si>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</si>
  <si>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</si>
  <si>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</si>
  <si>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</si>
  <si>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</si>
  <si>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</si>
  <si>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</si>
  <si>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</si>
  <si>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</si>
  <si>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</si>
  <si>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</si>
  <si>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</si>
  <si>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</si>
  <si>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</si>
  <si>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</si>
  <si>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</si>
  <si>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</si>
  <si>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</si>
  <si>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</si>
  <si>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</si>
  <si>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</si>
  <si>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</si>
  <si>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</si>
  <si>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</si>
  <si>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</si>
  <si>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</si>
  <si>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</si>
  <si>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</si>
  <si>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</si>
  <si>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</si>
  <si>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</si>
  <si>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</si>
  <si>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</si>
  <si>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</si>
  <si>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</si>
  <si>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</si>
  <si>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</si>
  <si>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</si>
  <si>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</si>
  <si>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</si>
  <si>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</si>
  <si>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</si>
  <si>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</si>
  <si>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</si>
  <si>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</si>
  <si>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</si>
  <si>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</si>
  <si>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</si>
  <si>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</si>
  <si>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</si>
  <si>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</si>
  <si>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</si>
  <si>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</si>
  <si>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</si>
  <si>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</si>
  <si>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</si>
  <si>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</si>
  <si>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</si>
  <si>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</si>
  <si>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</si>
  <si>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</si>
  <si>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</si>
  <si>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</si>
  <si>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</si>
  <si>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</si>
  <si>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</si>
  <si>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</si>
  <si>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</si>
  <si>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</si>
  <si>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</si>
  <si>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</si>
  <si>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</si>
  <si>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</si>
  <si>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</si>
  <si>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</si>
  <si>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</si>
  <si>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</si>
  <si>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</si>
  <si>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</si>
  <si>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</si>
  <si>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</si>
  <si>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</si>
  <si>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</si>
  <si>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</si>
  <si>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</si>
  <si>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</si>
  <si>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</si>
  <si>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</si>
  <si>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</si>
  <si>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</si>
  <si>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</si>
  <si>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</si>
  <si>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</si>
  <si>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</si>
  <si>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</si>
  <si>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</si>
  <si>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</si>
  <si>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</si>
  <si>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</si>
  <si>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</si>
  <si>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</si>
  <si>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</si>
  <si>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</si>
  <si>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</si>
  <si>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</si>
  <si>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</si>
  <si>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</si>
  <si>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</si>
  <si>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</si>
  <si>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</si>
  <si>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</si>
  <si>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</si>
  <si>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</si>
  <si>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</si>
  <si>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</si>
  <si>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</si>
  <si>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</si>
  <si>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</si>
  <si>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</si>
  <si>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</si>
  <si>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</si>
  <si>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</si>
  <si>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</si>
  <si>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</si>
  <si>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</si>
  <si>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</si>
  <si>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</si>
  <si>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</si>
  <si>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 xml:space="preserve">横手市 </t>
  </si>
  <si>
    <t>H19.10.1</t>
  </si>
  <si>
    <t xml:space="preserve">           市町村別人口と世帯（推計）</t>
    <phoneticPr fontId="7"/>
  </si>
  <si>
    <t>H20.10.1</t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</si>
  <si>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</si>
  <si>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</si>
  <si>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</si>
  <si>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</si>
  <si>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</si>
  <si>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</si>
  <si>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</si>
  <si>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</si>
  <si>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</si>
  <si>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</si>
  <si>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</si>
  <si>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</si>
  <si>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</si>
  <si>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</si>
  <si>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</si>
  <si>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</si>
  <si>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</si>
  <si>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</si>
  <si>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</si>
  <si>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</si>
  <si>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</si>
  <si>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</si>
  <si>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</si>
  <si>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</si>
  <si>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</si>
  <si>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</si>
  <si>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</si>
  <si>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</si>
  <si>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</si>
  <si>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</si>
  <si>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</si>
  <si>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</si>
  <si>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</si>
  <si>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</si>
  <si>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</si>
  <si>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</si>
  <si>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</si>
  <si>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</si>
  <si>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</si>
  <si>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</si>
  <si>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</si>
  <si>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</si>
  <si>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</si>
  <si>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</si>
  <si>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</si>
  <si>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</si>
  <si>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</si>
  <si>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</si>
  <si>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</si>
  <si>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</si>
  <si>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</si>
  <si>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</si>
  <si>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</si>
  <si>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</si>
  <si>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</si>
  <si>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</si>
  <si>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</si>
  <si>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</si>
  <si>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</si>
  <si>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</si>
  <si>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</si>
  <si>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</si>
  <si>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</si>
  <si>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</si>
  <si>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</si>
  <si>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</si>
  <si>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</si>
  <si>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</si>
  <si>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</si>
  <si>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</si>
  <si>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</si>
  <si>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</si>
  <si>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</si>
  <si>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</si>
  <si>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</si>
  <si>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</si>
  <si>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</si>
  <si>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</si>
  <si>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</si>
  <si>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</si>
  <si>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</si>
  <si>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</si>
  <si>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</si>
  <si>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</si>
  <si>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</si>
  <si>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</si>
  <si>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</si>
  <si>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</si>
  <si>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</si>
  <si>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</si>
  <si>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</si>
  <si>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</si>
  <si>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</si>
  <si>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</si>
  <si>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</si>
  <si>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</si>
  <si>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</si>
  <si>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</si>
  <si>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</si>
  <si>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</si>
  <si>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</si>
  <si>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</si>
  <si>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</si>
  <si>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</si>
  <si>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</si>
  <si>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</si>
  <si>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</si>
  <si>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</si>
  <si>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</si>
  <si>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</si>
  <si>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</si>
  <si>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</si>
  <si>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</si>
  <si>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</si>
  <si>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</si>
  <si>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</si>
  <si>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</si>
  <si>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</si>
  <si>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</si>
  <si>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</si>
  <si>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</si>
  <si>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</si>
  <si>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</si>
  <si>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</si>
  <si>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</si>
  <si>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</si>
  <si>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</si>
  <si>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</si>
  <si>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</si>
  <si>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</si>
  <si>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</si>
  <si>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</si>
  <si>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</si>
  <si>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</si>
  <si>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</si>
  <si>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</si>
  <si>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</si>
  <si>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</si>
  <si>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</si>
  <si>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</si>
  <si>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</si>
  <si>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</si>
  <si>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</si>
  <si>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</si>
  <si>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</si>
  <si>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</si>
  <si>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</si>
  <si>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</si>
  <si>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</si>
  <si>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</si>
  <si>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</si>
  <si>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</si>
  <si>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</si>
  <si>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</si>
  <si>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</si>
  <si>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</si>
  <si>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</si>
  <si>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</si>
  <si>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</si>
  <si>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</si>
  <si>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</si>
  <si>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</si>
  <si>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</si>
  <si>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</si>
  <si>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</si>
  <si>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</si>
  <si>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</si>
  <si>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</si>
  <si>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</si>
  <si>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</si>
  <si>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</si>
  <si>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</si>
  <si>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</si>
  <si>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</si>
  <si>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</si>
  <si>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</si>
  <si>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</si>
  <si>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</si>
  <si>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</si>
  <si>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</si>
  <si>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</si>
  <si>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</si>
  <si>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</si>
  <si>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</si>
  <si>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</si>
  <si>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</si>
  <si>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</si>
  <si>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</si>
  <si>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</si>
  <si>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</si>
  <si>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人口増減　</t>
    <rPh sb="2" eb="4">
      <t>ゾウゲン</t>
    </rPh>
    <phoneticPr fontId="1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</si>
  <si>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</si>
  <si>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</si>
  <si>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</si>
  <si>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</si>
  <si>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</si>
  <si>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</si>
  <si>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</si>
  <si>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</si>
  <si>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</si>
  <si>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</si>
  <si>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</si>
  <si>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</si>
  <si>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</si>
  <si>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</si>
  <si>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</si>
  <si>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</si>
  <si>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</si>
  <si>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</si>
  <si>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</si>
  <si>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</si>
  <si>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</si>
  <si>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</si>
  <si>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</si>
  <si>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</si>
  <si>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</si>
  <si>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</si>
  <si>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</si>
  <si>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</si>
  <si>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</si>
  <si>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</si>
  <si>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H27
1月</t>
    <rPh sb="5" eb="6">
      <t>ガツ</t>
    </rPh>
    <phoneticPr fontId="1"/>
  </si>
  <si>
    <t>2月</t>
    <rPh sb="1" eb="2">
      <t>ガツ</t>
    </rPh>
    <phoneticPr fontId="1"/>
  </si>
  <si>
    <t>H27. 1月　　〃　　</t>
    <rPh sb="4294967295" eb="0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</si>
  <si>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</si>
  <si>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</si>
  <si>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>3月</t>
    <rPh sb="1" eb="2">
      <t>ガツ</t>
    </rPh>
    <phoneticPr fontId="1"/>
  </si>
  <si>
    <t xml:space="preserve">     4月　　〃　　</t>
    <rPh sb="4294967295" eb="0">
      <t>ツキ</t>
    </rPh>
    <phoneticPr fontId="4"/>
  </si>
  <si>
    <t>4月</t>
    <rPh sb="1" eb="2">
      <t>ガツ</t>
    </rPh>
    <phoneticPr fontId="1"/>
  </si>
  <si>
    <t>横手市</t>
    <rPh sb="0" eb="3">
      <t>ヨコテシ</t>
    </rPh>
    <phoneticPr fontId="7"/>
  </si>
  <si>
    <t>大仙市</t>
    <rPh sb="0" eb="3">
      <t>ダイセンシ</t>
    </rPh>
    <phoneticPr fontId="7"/>
  </si>
  <si>
    <t xml:space="preserve">     5月　　〃　　</t>
    <rPh sb="4294967295" eb="0">
      <t>ツキ</t>
    </rPh>
    <phoneticPr fontId="4"/>
  </si>
  <si>
    <t>5月</t>
    <rPh sb="1" eb="2">
      <t>ガツ</t>
    </rPh>
    <phoneticPr fontId="1"/>
  </si>
  <si>
    <t>湯沢市</t>
    <rPh sb="0" eb="3">
      <t>ユザワシ</t>
    </rPh>
    <phoneticPr fontId="7"/>
  </si>
  <si>
    <t>能代市</t>
    <rPh sb="0" eb="3">
      <t>ノシロシ</t>
    </rPh>
    <phoneticPr fontId="7"/>
  </si>
  <si>
    <t>H27. 1.1</t>
  </si>
  <si>
    <t xml:space="preserve">     6月　　〃　　</t>
    <rPh sb="4294967295" eb="0">
      <t>ツキ</t>
    </rPh>
    <phoneticPr fontId="4"/>
  </si>
  <si>
    <t>6月</t>
    <rPh sb="1" eb="2">
      <t>ガツ</t>
    </rPh>
    <phoneticPr fontId="1"/>
  </si>
  <si>
    <t>４．市 町 村 別 の 人 口</t>
    <phoneticPr fontId="2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</si>
  <si>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</si>
  <si>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</si>
  <si>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>上小阿仁村</t>
    <rPh sb="0" eb="5">
      <t>カミコアニムラ</t>
    </rPh>
    <phoneticPr fontId="7"/>
  </si>
  <si>
    <t>増減なし:</t>
    <rPh sb="0" eb="2">
      <t>ゾウゲン</t>
    </rPh>
    <phoneticPr fontId="7"/>
  </si>
  <si>
    <t>増　　加:</t>
    <phoneticPr fontId="7"/>
  </si>
  <si>
    <t>減　　少:</t>
    <phoneticPr fontId="7"/>
  </si>
  <si>
    <t>《 人口増減 》</t>
    <phoneticPr fontId="7"/>
  </si>
  <si>
    <t>H26. 9月　一か月間</t>
    <rPh sb="6" eb="7">
      <t>ツキ</t>
    </rPh>
    <rPh sb="8" eb="9">
      <t>イチ</t>
    </rPh>
    <rPh sb="10" eb="12">
      <t>ゲツカン</t>
    </rPh>
    <phoneticPr fontId="4"/>
  </si>
  <si>
    <t xml:space="preserve">     8月　　〃　　</t>
    <rPh sb="4294967295" eb="0">
      <t>ツキ</t>
    </rPh>
    <phoneticPr fontId="4"/>
  </si>
  <si>
    <t>8月</t>
    <rPh sb="1" eb="2">
      <t>ガツ</t>
    </rPh>
    <phoneticPr fontId="1"/>
  </si>
  <si>
    <t>社会増減数
（転入－転出）</t>
    <rPh sb="7" eb="9">
      <t>テンニュウ</t>
    </rPh>
    <rPh sb="10" eb="12">
      <t>テンシュツ</t>
    </rPh>
    <phoneticPr fontId="2"/>
  </si>
  <si>
    <t>H25.10.1 ～ H26.9.30</t>
  </si>
  <si>
    <t>H26.10.1 ～ H27.9.30</t>
    <phoneticPr fontId="4"/>
  </si>
  <si>
    <t>H26.10月　一か月間</t>
    <rPh sb="6" eb="7">
      <t>ツキ</t>
    </rPh>
    <rPh sb="8" eb="9">
      <t>イチ</t>
    </rPh>
    <rPh sb="10" eb="12">
      <t>ゲツカン</t>
    </rPh>
    <phoneticPr fontId="4"/>
  </si>
  <si>
    <t xml:space="preserve">     9月　　〃　　</t>
    <rPh sb="4294967295" eb="0">
      <t>ツキ</t>
    </rPh>
    <phoneticPr fontId="4"/>
  </si>
  <si>
    <t>H25
11月</t>
    <rPh sb="6" eb="7">
      <t>ツキ</t>
    </rPh>
    <phoneticPr fontId="1"/>
  </si>
  <si>
    <t>10月</t>
    <phoneticPr fontId="7"/>
  </si>
  <si>
    <t>H26
10月</t>
    <rPh sb="6" eb="7">
      <t>ガツ</t>
    </rPh>
    <phoneticPr fontId="1"/>
  </si>
  <si>
    <t>9月</t>
    <rPh sb="1" eb="2">
      <t>ガツ</t>
    </rPh>
    <phoneticPr fontId="1"/>
  </si>
  <si>
    <t>１０月</t>
    <phoneticPr fontId="7"/>
  </si>
  <si>
    <t>◆平成27年9月一か月間の人口動態</t>
    <rPh sb="1" eb="3">
      <t>ヘイセイ</t>
    </rPh>
    <rPh sb="5" eb="6">
      <t>ネン</t>
    </rPh>
    <rPh sb="7" eb="8">
      <t>ガツ</t>
    </rPh>
    <rPh sb="8" eb="9">
      <t>イッ</t>
    </rPh>
    <rPh sb="10" eb="12">
      <t>ゲツカン</t>
    </rPh>
    <phoneticPr fontId="7"/>
  </si>
  <si>
    <t>７．平成２７年９月中の人口動態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</si>
  <si>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26年10月～27年 9月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</si>
  <si>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北秋田市</t>
    <rPh sb="0" eb="4">
      <t>キタアキタシ</t>
    </rPh>
    <phoneticPr fontId="7"/>
  </si>
  <si>
    <t>三種町</t>
    <rPh sb="0" eb="3">
      <t>ミタネチョウ</t>
    </rPh>
    <phoneticPr fontId="7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</si>
  <si>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</si>
  <si>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</si>
  <si>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</si>
  <si>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</si>
  <si>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</si>
  <si>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</si>
  <si>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</si>
  <si>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</si>
  <si>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</si>
  <si>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26年10月～27年 9月</t>
  </si>
  <si>
    <t>７．平成２７年９月中の人口動態</t>
  </si>
  <si>
    <t>0市町村</t>
  </si>
  <si>
    <t>25市町村</t>
  </si>
  <si>
    <t>秋田市、大仙市、由利本荘市等</t>
    <rPh sb="0" eb="3">
      <t>アキタシ</t>
    </rPh>
    <rPh sb="4" eb="7">
      <t>ダイセンシ</t>
    </rPh>
    <rPh sb="8" eb="13">
      <t>ユリホンジョウシ</t>
    </rPh>
    <rPh sb="13" eb="14">
      <t>アキシト</t>
    </rPh>
    <phoneticPr fontId="7"/>
  </si>
  <si>
    <t>注１）人口及び世帯数は、平成２２年国勢調査の確定値をもとに算出している。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</si>
</sst>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6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37" fontId="15" fillId="0" borderId="0" xfId="2" applyNumberFormat="1" applyFont="1" applyAlignment="1" applyProtection="1">
      <alignment horizontal="centerContinuous"/>
    </xf>
    <xf numFmtId="37" fontId="25" fillId="0" borderId="0" xfId="2" applyNumberFormat="1" applyFont="1" applyAlignment="1" applyProtection="1">
      <alignment horizontal="centerContinuous"/>
    </xf>
    <xf numFmtId="37" fontId="23" fillId="0" borderId="0" xfId="2" applyNumberFormat="1" applyFont="1" applyAlignment="1" applyProtection="1"/>
    <xf numFmtId="0" fontId="37" fillId="0" borderId="0" xfId="0" applyFont="1" applyAlignment="1">
      <alignment horizontal="centerContinuous" vertical="top"/>
    </xf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Alignment="1" applyProtection="1">
      <alignment horizontal="right" vertical="center"/>
      <protection locked="0"/>
    </xf>
    <xf numFmtId="38" fontId="2" fillId="0" borderId="0" xfId="1" applyFont="1" applyAlignment="1" applyProtection="1">
      <alignment horizontal="left" vertical="center"/>
      <protection locked="0"/>
    </xf>
    <xf numFmtId="178" fontId="0" fillId="0" borderId="6" xfId="0" applyNumberFormat="1" applyBorder="1" applyProtection="1">
      <protection locked="0"/>
    </xf>
    <xf numFmtId="178" fontId="0" fillId="0" borderId="0" xfId="0" applyNumberFormat="1" applyProtection="1">
      <protection locked="0"/>
    </xf>
    <xf numFmtId="178" fontId="0" fillId="0" borderId="15" xfId="0" applyNumberFormat="1" applyBorder="1" applyAlignment="1" applyProtection="1">
      <alignment horizontal="center" vertical="center" wrapText="1"/>
      <protection locked="0"/>
    </xf>
    <xf numFmtId="178" fontId="0" fillId="0" borderId="53" xfId="0" applyNumberFormat="1" applyBorder="1" applyAlignment="1" applyProtection="1">
      <alignment horizontal="center" vertical="center" wrapText="1"/>
      <protection locked="0"/>
    </xf>
    <xf numFmtId="178" fontId="0" fillId="0" borderId="54" xfId="0" applyNumberFormat="1" applyBorder="1" applyAlignment="1" applyProtection="1">
      <alignment horizontal="center" vertical="center"/>
      <protection locked="0"/>
    </xf>
    <xf numFmtId="178" fontId="0" fillId="0" borderId="55" xfId="0" applyNumberFormat="1" applyBorder="1" applyAlignment="1" applyProtection="1">
      <alignment horizontal="center" vertical="center"/>
      <protection locked="0"/>
    </xf>
    <xf numFmtId="56" fontId="0" fillId="0" borderId="22" xfId="0" applyNumberFormat="1" applyBorder="1" applyAlignment="1" applyProtection="1">
      <alignment horizontal="right" wrapText="1"/>
      <protection locked="0"/>
    </xf>
    <xf numFmtId="178" fontId="0" fillId="6" borderId="59" xfId="0" applyNumberFormat="1" applyFill="1" applyBorder="1" applyAlignment="1" applyProtection="1">
      <alignment vertical="center"/>
      <protection locked="0"/>
    </xf>
    <xf numFmtId="178" fontId="0" fillId="6" borderId="61" xfId="0" applyNumberFormat="1" applyFill="1" applyBorder="1" applyAlignment="1" applyProtection="1">
      <alignment vertical="center"/>
      <protection locked="0"/>
    </xf>
    <xf numFmtId="56" fontId="0" fillId="0" borderId="22" xfId="0" applyNumberFormat="1" applyBorder="1" applyAlignment="1" applyProtection="1">
      <alignment horizontal="right"/>
      <protection locked="0"/>
    </xf>
    <xf numFmtId="178" fontId="0" fillId="6" borderId="59" xfId="0" applyNumberFormat="1" applyFill="1" applyBorder="1" applyProtection="1">
      <protection locked="0"/>
    </xf>
    <xf numFmtId="178" fontId="0" fillId="6" borderId="61" xfId="0" applyNumberFormat="1" applyFill="1" applyBorder="1" applyProtection="1">
      <protection locked="0"/>
    </xf>
    <xf numFmtId="56" fontId="0" fillId="0" borderId="25" xfId="0" applyNumberFormat="1" applyBorder="1" applyAlignment="1" applyProtection="1">
      <alignment horizontal="right" wrapText="1"/>
      <protection locked="0"/>
    </xf>
    <xf numFmtId="178" fontId="0" fillId="0" borderId="62" xfId="0" applyNumberFormat="1" applyFill="1" applyBorder="1" applyProtection="1"/>
    <xf numFmtId="178" fontId="0" fillId="0" borderId="59" xfId="0" applyNumberFormat="1" applyFill="1" applyBorder="1" applyAlignment="1" applyProtection="1">
      <alignment vertical="center" wrapText="1"/>
    </xf>
    <xf numFmtId="178" fontId="0" fillId="0" borderId="60" xfId="0" applyNumberFormat="1" applyFill="1" applyBorder="1" applyAlignment="1" applyProtection="1">
      <alignment vertical="center"/>
    </xf>
    <xf numFmtId="178" fontId="0" fillId="0" borderId="59" xfId="0" applyNumberFormat="1" applyFill="1" applyBorder="1" applyProtection="1"/>
    <xf numFmtId="178" fontId="0" fillId="0" borderId="60" xfId="0" applyNumberFormat="1" applyFill="1" applyBorder="1" applyProtection="1"/>
    <xf numFmtId="178" fontId="0" fillId="6" borderId="64" xfId="0" applyNumberFormat="1" applyFill="1" applyBorder="1" applyProtection="1"/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56" fontId="0" fillId="0" borderId="76" xfId="0" applyNumberFormat="1" applyBorder="1" applyAlignment="1" applyProtection="1">
      <alignment horizontal="right" wrapText="1"/>
      <protection locked="0"/>
    </xf>
    <xf numFmtId="178" fontId="0" fillId="6" borderId="91" xfId="0" applyNumberFormat="1" applyFill="1" applyBorder="1" applyProtection="1">
      <protection locked="0"/>
    </xf>
    <xf numFmtId="178" fontId="0" fillId="6" borderId="92" xfId="0" applyNumberFormat="1" applyFill="1" applyBorder="1" applyProtection="1"/>
    <xf numFmtId="178" fontId="0" fillId="0" borderId="61" xfId="0" applyNumberFormat="1" applyFill="1" applyBorder="1" applyProtection="1"/>
    <xf numFmtId="178" fontId="0" fillId="0" borderId="64" xfId="0" applyNumberFormat="1" applyFill="1" applyBorder="1" applyProtection="1"/>
    <xf numFmtId="37" fontId="8" fillId="0" borderId="44" xfId="2" applyNumberFormat="1" applyFont="1" applyBorder="1" applyAlignment="1" applyProtection="1">
      <alignment horizontal="center" vertical="center"/>
      <protection locked="0"/>
    </xf>
    <xf numFmtId="37" fontId="8" fillId="0" borderId="45" xfId="2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58" fontId="12" fillId="0" borderId="0" xfId="0" applyNumberFormat="1" applyFont="1" applyBorder="1" applyAlignment="1" applyProtection="1">
      <alignment shrinkToFit="1"/>
      <protection locked="0"/>
    </xf>
    <xf numFmtId="37" fontId="12" fillId="0" borderId="0" xfId="0" applyNumberFormat="1" applyFont="1" applyBorder="1" applyAlignment="1">
      <alignment shrinkToFit="1"/>
    </xf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1648"/>
        <c:axId val="9537356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99936"/>
        <c:axId val="95401472"/>
      </c:lineChart>
      <c:catAx>
        <c:axId val="9537164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7356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9537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71648"/>
        <c:crosses val="autoZero"/>
        <c:crossBetween val="between"/>
      </c:valAx>
      <c:catAx>
        <c:axId val="95399936"/>
        <c:scaling>
          <c:orientation val="minMax"/>
        </c:scaling>
        <c:delete val="1"/>
        <c:axPos val="b"/>
        <c:majorTickMark val="out"/>
        <c:minorTickMark val="none"/>
        <c:tickLblPos val="nextTo"/>
        <c:crossAx val="95401472"/>
        <c:crosses val="autoZero"/>
        <c:auto val="0"/>
        <c:lblAlgn val="ctr"/>
        <c:lblOffset val="100"/>
        <c:noMultiLvlLbl val="0"/>
      </c:catAx>
      <c:valAx>
        <c:axId val="9540147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399936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47953216375"/>
          <c:y val="0.15840944444444444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11月</c:v>
                </c:pt>
                <c:pt idx="2">
                  <c:v>H26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H27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1049.597</c:v>
                </c:pt>
                <c:pt idx="1">
                  <c:v>1048.633</c:v>
                </c:pt>
                <c:pt idx="2">
                  <c:v>1047.653</c:v>
                </c:pt>
                <c:pt idx="3">
                  <c:v>1046.5</c:v>
                </c:pt>
                <c:pt idx="4">
                  <c:v>1045.366</c:v>
                </c:pt>
                <c:pt idx="5">
                  <c:v>1040.7639999999999</c:v>
                </c:pt>
                <c:pt idx="6">
                  <c:v>1040.643</c:v>
                </c:pt>
                <c:pt idx="7">
                  <c:v>1039.7660000000001</c:v>
                </c:pt>
                <c:pt idx="8">
                  <c:v>1038.9680000000001</c:v>
                </c:pt>
                <c:pt idx="9">
                  <c:v>1038.364</c:v>
                </c:pt>
                <c:pt idx="10">
                  <c:v>1037.6369999999999</c:v>
                </c:pt>
                <c:pt idx="11">
                  <c:v>1036.8610000000001</c:v>
                </c:pt>
                <c:pt idx="12">
                  <c:v>1036.1079999999999</c:v>
                </c:pt>
                <c:pt idx="13">
                  <c:v>1035.0509999999999</c:v>
                </c:pt>
                <c:pt idx="14">
                  <c:v>1034.049</c:v>
                </c:pt>
                <c:pt idx="15">
                  <c:v>1032.8230000000001</c:v>
                </c:pt>
                <c:pt idx="16">
                  <c:v>1031.7380000000001</c:v>
                </c:pt>
                <c:pt idx="17">
                  <c:v>1027.0909999999999</c:v>
                </c:pt>
                <c:pt idx="18">
                  <c:v>1026.9829999999999</c:v>
                </c:pt>
                <c:pt idx="19">
                  <c:v>1026.2</c:v>
                </c:pt>
                <c:pt idx="20">
                  <c:v>1025.4459999999999</c:v>
                </c:pt>
                <c:pt idx="21">
                  <c:v>1024.825</c:v>
                </c:pt>
                <c:pt idx="22">
                  <c:v>1024.086</c:v>
                </c:pt>
                <c:pt idx="23">
                  <c:v>1023.151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448448"/>
        <c:axId val="9545472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11月</c:v>
                </c:pt>
                <c:pt idx="2">
                  <c:v>H26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H27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392.78899999999999</c:v>
                </c:pt>
                <c:pt idx="1">
                  <c:v>392.70299999999997</c:v>
                </c:pt>
                <c:pt idx="2">
                  <c:v>392.517</c:v>
                </c:pt>
                <c:pt idx="3">
                  <c:v>392.31900000000002</c:v>
                </c:pt>
                <c:pt idx="4">
                  <c:v>392.12099999999998</c:v>
                </c:pt>
                <c:pt idx="5">
                  <c:v>391.61700000000002</c:v>
                </c:pt>
                <c:pt idx="6">
                  <c:v>393.13200000000001</c:v>
                </c:pt>
                <c:pt idx="7">
                  <c:v>393.14699999999999</c:v>
                </c:pt>
                <c:pt idx="8">
                  <c:v>393.19499999999999</c:v>
                </c:pt>
                <c:pt idx="9">
                  <c:v>393.34399999999999</c:v>
                </c:pt>
                <c:pt idx="10">
                  <c:v>393.38499999999999</c:v>
                </c:pt>
                <c:pt idx="11">
                  <c:v>393.459</c:v>
                </c:pt>
                <c:pt idx="12">
                  <c:v>393.56900000000002</c:v>
                </c:pt>
                <c:pt idx="13">
                  <c:v>393.31900000000002</c:v>
                </c:pt>
                <c:pt idx="14">
                  <c:v>393.18599999999998</c:v>
                </c:pt>
                <c:pt idx="15">
                  <c:v>392.85300000000001</c:v>
                </c:pt>
                <c:pt idx="16">
                  <c:v>392.64499999999998</c:v>
                </c:pt>
                <c:pt idx="17">
                  <c:v>392.24700000000001</c:v>
                </c:pt>
                <c:pt idx="18">
                  <c:v>393.625</c:v>
                </c:pt>
                <c:pt idx="19">
                  <c:v>393.62099999999998</c:v>
                </c:pt>
                <c:pt idx="20">
                  <c:v>393.53899999999999</c:v>
                </c:pt>
                <c:pt idx="21">
                  <c:v>393.51100000000002</c:v>
                </c:pt>
                <c:pt idx="22">
                  <c:v>393.61700000000002</c:v>
                </c:pt>
                <c:pt idx="23">
                  <c:v>393.6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62912"/>
        <c:axId val="95456640"/>
      </c:lineChart>
      <c:catAx>
        <c:axId val="9544844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5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454720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48448"/>
        <c:crosses val="autoZero"/>
        <c:crossBetween val="between"/>
        <c:majorUnit val="20"/>
      </c:valAx>
      <c:valAx>
        <c:axId val="9545664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5462912"/>
        <c:crosses val="max"/>
        <c:crossBetween val="between"/>
        <c:majorUnit val="2"/>
      </c:valAx>
      <c:catAx>
        <c:axId val="9546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9545664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10月</c:v>
                </c:pt>
                <c:pt idx="1">
                  <c:v>11月</c:v>
                </c:pt>
                <c:pt idx="2">
                  <c:v>12月</c:v>
                </c:pt>
                <c:pt idx="3">
                  <c:v>H27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-710</c:v>
                </c:pt>
                <c:pt idx="1">
                  <c:v>-892</c:v>
                </c:pt>
                <c:pt idx="2">
                  <c:v>-864</c:v>
                </c:pt>
                <c:pt idx="3">
                  <c:v>-1046</c:v>
                </c:pt>
                <c:pt idx="4">
                  <c:v>-740</c:v>
                </c:pt>
                <c:pt idx="5">
                  <c:v>-796</c:v>
                </c:pt>
                <c:pt idx="6">
                  <c:v>-731</c:v>
                </c:pt>
                <c:pt idx="7">
                  <c:v>-668</c:v>
                </c:pt>
                <c:pt idx="8">
                  <c:v>-575</c:v>
                </c:pt>
                <c:pt idx="9">
                  <c:v>-575</c:v>
                </c:pt>
                <c:pt idx="10">
                  <c:v>-679</c:v>
                </c:pt>
                <c:pt idx="11">
                  <c:v>-645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10月</c:v>
                </c:pt>
                <c:pt idx="1">
                  <c:v>11月</c:v>
                </c:pt>
                <c:pt idx="2">
                  <c:v>12月</c:v>
                </c:pt>
                <c:pt idx="3">
                  <c:v>H27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-43</c:v>
                </c:pt>
                <c:pt idx="1">
                  <c:v>-165</c:v>
                </c:pt>
                <c:pt idx="2">
                  <c:v>-138</c:v>
                </c:pt>
                <c:pt idx="3">
                  <c:v>-180</c:v>
                </c:pt>
                <c:pt idx="4">
                  <c:v>-345</c:v>
                </c:pt>
                <c:pt idx="5">
                  <c:v>-3851</c:v>
                </c:pt>
                <c:pt idx="6">
                  <c:v>623</c:v>
                </c:pt>
                <c:pt idx="7">
                  <c:v>-115</c:v>
                </c:pt>
                <c:pt idx="8">
                  <c:v>-179</c:v>
                </c:pt>
                <c:pt idx="9">
                  <c:v>-46</c:v>
                </c:pt>
                <c:pt idx="10">
                  <c:v>-60</c:v>
                </c:pt>
                <c:pt idx="11">
                  <c:v>-290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10752"/>
        <c:axId val="9761292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10月</c:v>
                </c:pt>
                <c:pt idx="1">
                  <c:v>11月</c:v>
                </c:pt>
                <c:pt idx="2">
                  <c:v>12月</c:v>
                </c:pt>
                <c:pt idx="3">
                  <c:v>H27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-753</c:v>
                </c:pt>
                <c:pt idx="1">
                  <c:v>-1057</c:v>
                </c:pt>
                <c:pt idx="2">
                  <c:v>-1002</c:v>
                </c:pt>
                <c:pt idx="3">
                  <c:v>-1226</c:v>
                </c:pt>
                <c:pt idx="4">
                  <c:v>-1085</c:v>
                </c:pt>
                <c:pt idx="5">
                  <c:v>-4647</c:v>
                </c:pt>
                <c:pt idx="6">
                  <c:v>-108</c:v>
                </c:pt>
                <c:pt idx="7">
                  <c:v>-783</c:v>
                </c:pt>
                <c:pt idx="8">
                  <c:v>-754</c:v>
                </c:pt>
                <c:pt idx="9">
                  <c:v>-621</c:v>
                </c:pt>
                <c:pt idx="10">
                  <c:v>-739</c:v>
                </c:pt>
                <c:pt idx="11">
                  <c:v>-935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0752"/>
        <c:axId val="97612928"/>
      </c:lineChart>
      <c:catAx>
        <c:axId val="9761075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12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761292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10752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11月</c:v>
                </c:pt>
                <c:pt idx="2">
                  <c:v>H26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H27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1049.597</c:v>
                </c:pt>
                <c:pt idx="1">
                  <c:v>1048.633</c:v>
                </c:pt>
                <c:pt idx="2">
                  <c:v>1047.653</c:v>
                </c:pt>
                <c:pt idx="3">
                  <c:v>1046.5</c:v>
                </c:pt>
                <c:pt idx="4">
                  <c:v>1045.366</c:v>
                </c:pt>
                <c:pt idx="5">
                  <c:v>1040.7639999999999</c:v>
                </c:pt>
                <c:pt idx="6">
                  <c:v>1040.643</c:v>
                </c:pt>
                <c:pt idx="7">
                  <c:v>1039.7660000000001</c:v>
                </c:pt>
                <c:pt idx="8">
                  <c:v>1038.9680000000001</c:v>
                </c:pt>
                <c:pt idx="9">
                  <c:v>1038.364</c:v>
                </c:pt>
                <c:pt idx="10">
                  <c:v>1037.6369999999999</c:v>
                </c:pt>
                <c:pt idx="11">
                  <c:v>1036.8610000000001</c:v>
                </c:pt>
                <c:pt idx="12">
                  <c:v>1036.1079999999999</c:v>
                </c:pt>
                <c:pt idx="13">
                  <c:v>1035.0509999999999</c:v>
                </c:pt>
                <c:pt idx="14">
                  <c:v>1034.049</c:v>
                </c:pt>
                <c:pt idx="15">
                  <c:v>1032.8230000000001</c:v>
                </c:pt>
                <c:pt idx="16">
                  <c:v>1031.7380000000001</c:v>
                </c:pt>
                <c:pt idx="17">
                  <c:v>1027.0909999999999</c:v>
                </c:pt>
                <c:pt idx="18">
                  <c:v>1026.9829999999999</c:v>
                </c:pt>
                <c:pt idx="19">
                  <c:v>1026.2</c:v>
                </c:pt>
                <c:pt idx="20">
                  <c:v>1025.4459999999999</c:v>
                </c:pt>
                <c:pt idx="21">
                  <c:v>1024.825</c:v>
                </c:pt>
                <c:pt idx="22">
                  <c:v>1024.086</c:v>
                </c:pt>
                <c:pt idx="23">
                  <c:v>1023.151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8840960"/>
        <c:axId val="9884288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11月</c:v>
                </c:pt>
                <c:pt idx="2">
                  <c:v>H26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H27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392.78899999999999</c:v>
                </c:pt>
                <c:pt idx="1">
                  <c:v>392.70299999999997</c:v>
                </c:pt>
                <c:pt idx="2">
                  <c:v>392.517</c:v>
                </c:pt>
                <c:pt idx="3">
                  <c:v>392.31900000000002</c:v>
                </c:pt>
                <c:pt idx="4">
                  <c:v>392.12099999999998</c:v>
                </c:pt>
                <c:pt idx="5">
                  <c:v>391.61700000000002</c:v>
                </c:pt>
                <c:pt idx="6">
                  <c:v>393.13200000000001</c:v>
                </c:pt>
                <c:pt idx="7">
                  <c:v>393.14699999999999</c:v>
                </c:pt>
                <c:pt idx="8">
                  <c:v>393.19499999999999</c:v>
                </c:pt>
                <c:pt idx="9">
                  <c:v>393.34399999999999</c:v>
                </c:pt>
                <c:pt idx="10">
                  <c:v>393.38499999999999</c:v>
                </c:pt>
                <c:pt idx="11">
                  <c:v>393.459</c:v>
                </c:pt>
                <c:pt idx="12">
                  <c:v>393.56900000000002</c:v>
                </c:pt>
                <c:pt idx="13">
                  <c:v>393.31900000000002</c:v>
                </c:pt>
                <c:pt idx="14">
                  <c:v>393.18599999999998</c:v>
                </c:pt>
                <c:pt idx="15">
                  <c:v>392.85300000000001</c:v>
                </c:pt>
                <c:pt idx="16">
                  <c:v>392.64499999999998</c:v>
                </c:pt>
                <c:pt idx="17">
                  <c:v>392.24700000000001</c:v>
                </c:pt>
                <c:pt idx="18">
                  <c:v>393.625</c:v>
                </c:pt>
                <c:pt idx="19">
                  <c:v>393.62099999999998</c:v>
                </c:pt>
                <c:pt idx="20">
                  <c:v>393.53899999999999</c:v>
                </c:pt>
                <c:pt idx="21">
                  <c:v>393.51100000000002</c:v>
                </c:pt>
                <c:pt idx="22">
                  <c:v>393.61700000000002</c:v>
                </c:pt>
                <c:pt idx="23">
                  <c:v>393.6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59264"/>
        <c:axId val="98857344"/>
      </c:lineChart>
      <c:catAx>
        <c:axId val="9884096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8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842880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840960"/>
        <c:crosses val="autoZero"/>
        <c:crossBetween val="between"/>
        <c:majorUnit val="20"/>
      </c:valAx>
      <c:valAx>
        <c:axId val="98857344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8859264"/>
        <c:crosses val="max"/>
        <c:crossBetween val="between"/>
        <c:majorUnit val="2"/>
      </c:valAx>
      <c:catAx>
        <c:axId val="98859264"/>
        <c:scaling>
          <c:orientation val="minMax"/>
        </c:scaling>
        <c:delete val="1"/>
        <c:axPos val="b"/>
        <c:majorTickMark val="out"/>
        <c:minorTickMark val="none"/>
        <c:tickLblPos val="nextTo"/>
        <c:crossAx val="9885734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10月</c:v>
                </c:pt>
                <c:pt idx="1">
                  <c:v>11月</c:v>
                </c:pt>
                <c:pt idx="2">
                  <c:v>12月</c:v>
                </c:pt>
                <c:pt idx="3">
                  <c:v>H27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-710</c:v>
                </c:pt>
                <c:pt idx="1">
                  <c:v>-892</c:v>
                </c:pt>
                <c:pt idx="2">
                  <c:v>-864</c:v>
                </c:pt>
                <c:pt idx="3">
                  <c:v>-1046</c:v>
                </c:pt>
                <c:pt idx="4">
                  <c:v>-740</c:v>
                </c:pt>
                <c:pt idx="5">
                  <c:v>-796</c:v>
                </c:pt>
                <c:pt idx="6">
                  <c:v>-731</c:v>
                </c:pt>
                <c:pt idx="7">
                  <c:v>-668</c:v>
                </c:pt>
                <c:pt idx="8">
                  <c:v>-575</c:v>
                </c:pt>
                <c:pt idx="9">
                  <c:v>-575</c:v>
                </c:pt>
                <c:pt idx="10">
                  <c:v>-679</c:v>
                </c:pt>
                <c:pt idx="11">
                  <c:v>-645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10月</c:v>
                </c:pt>
                <c:pt idx="1">
                  <c:v>11月</c:v>
                </c:pt>
                <c:pt idx="2">
                  <c:v>12月</c:v>
                </c:pt>
                <c:pt idx="3">
                  <c:v>H27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-43</c:v>
                </c:pt>
                <c:pt idx="1">
                  <c:v>-165</c:v>
                </c:pt>
                <c:pt idx="2">
                  <c:v>-138</c:v>
                </c:pt>
                <c:pt idx="3">
                  <c:v>-180</c:v>
                </c:pt>
                <c:pt idx="4">
                  <c:v>-345</c:v>
                </c:pt>
                <c:pt idx="5">
                  <c:v>-3851</c:v>
                </c:pt>
                <c:pt idx="6">
                  <c:v>623</c:v>
                </c:pt>
                <c:pt idx="7">
                  <c:v>-115</c:v>
                </c:pt>
                <c:pt idx="8">
                  <c:v>-179</c:v>
                </c:pt>
                <c:pt idx="9">
                  <c:v>-46</c:v>
                </c:pt>
                <c:pt idx="10">
                  <c:v>-60</c:v>
                </c:pt>
                <c:pt idx="11">
                  <c:v>-290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4592"/>
        <c:axId val="99376512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10月</c:v>
                </c:pt>
                <c:pt idx="1">
                  <c:v>11月</c:v>
                </c:pt>
                <c:pt idx="2">
                  <c:v>12月</c:v>
                </c:pt>
                <c:pt idx="3">
                  <c:v>H27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-753</c:v>
                </c:pt>
                <c:pt idx="1">
                  <c:v>-1057</c:v>
                </c:pt>
                <c:pt idx="2">
                  <c:v>-1002</c:v>
                </c:pt>
                <c:pt idx="3">
                  <c:v>-1226</c:v>
                </c:pt>
                <c:pt idx="4">
                  <c:v>-1085</c:v>
                </c:pt>
                <c:pt idx="5">
                  <c:v>-4647</c:v>
                </c:pt>
                <c:pt idx="6">
                  <c:v>-108</c:v>
                </c:pt>
                <c:pt idx="7">
                  <c:v>-783</c:v>
                </c:pt>
                <c:pt idx="8">
                  <c:v>-754</c:v>
                </c:pt>
                <c:pt idx="9">
                  <c:v>-621</c:v>
                </c:pt>
                <c:pt idx="10">
                  <c:v>-739</c:v>
                </c:pt>
                <c:pt idx="11">
                  <c:v>-935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4592"/>
        <c:axId val="99376512"/>
      </c:lineChart>
      <c:catAx>
        <c:axId val="9937459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76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937651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74592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0.06256</cdr:x>
      <cdr:y>0.86088</cdr:y>
    </cdr:from>
    <cdr:to>
      <cdr:x>0.10891</cdr:x>
      <cdr:y>0.92041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28625" y="3044490"/>
          <a:ext cx="317500" cy="2105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0.90515</cdr:x>
      <cdr:y>0.85636</cdr:y>
    </cdr:from>
    <cdr:to>
      <cdr:x>0.95142</cdr:x>
      <cdr:y>0.91589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1308" y="3028534"/>
          <a:ext cx="316967" cy="2105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0.24928</cdr:x>
      <cdr:y>0.24041</cdr:y>
    </cdr:from>
    <cdr:to>
      <cdr:x>0.34507</cdr:x>
      <cdr:y>0.38945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1705054" y="865476"/>
          <a:ext cx="655204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0.44499</cdr:x>
      <cdr:y>0.27772</cdr:y>
    </cdr:from>
    <cdr:to>
      <cdr:x>0.54078</cdr:x>
      <cdr:y>0.41442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3043710" y="999792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0.64064</cdr:x>
      <cdr:y>0.32403</cdr:y>
    </cdr:from>
    <cdr:to>
      <cdr:x>0.73643</cdr:x>
      <cdr:y>0.47307</cdr:y>
    </cdr:to>
    <cdr:sp macro="" textlink="">
      <cdr:nvSpPr>
        <cdr:cNvPr id="9" name="下矢印吹き出し 8"/>
        <cdr:cNvSpPr/>
      </cdr:nvSpPr>
      <cdr:spPr bwMode="auto">
        <a:xfrm xmlns:a="http://schemas.openxmlformats.org/drawingml/2006/main">
          <a:off x="4381957" y="1166490"/>
          <a:ext cx="655203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H27.4.1</a:t>
          </a:r>
        </a:p>
        <a:p xmlns:a="http://schemas.openxmlformats.org/drawingml/2006/main">
          <a:r>
            <a:rPr lang="en-US" altLang="ja-JP" sz="800"/>
            <a:t>1,027,091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0.75774</cdr:x>
      <cdr:y>0.32595</cdr:y>
    </cdr:from>
    <cdr:to>
      <cdr:x>0.85353</cdr:x>
      <cdr:y>0.41595</cdr:y>
    </cdr:to>
    <cdr:sp macro="" textlink="">
      <cdr:nvSpPr>
        <cdr:cNvPr id="11" name="線吹き出し 2 (枠付き) 10"/>
        <cdr:cNvSpPr/>
      </cdr:nvSpPr>
      <cdr:spPr bwMode="auto">
        <a:xfrm xmlns:a="http://schemas.openxmlformats.org/drawingml/2006/main">
          <a:off x="5192505" y="1167322"/>
          <a:ext cx="656411" cy="322319"/>
        </a:xfrm>
        <a:prstGeom xmlns:a="http://schemas.openxmlformats.org/drawingml/2006/main" prst="borderCallout2">
          <a:avLst>
            <a:gd name="adj1" fmla="val 18750"/>
            <a:gd name="adj2" fmla="val 101503"/>
            <a:gd name="adj3" fmla="val 17011"/>
            <a:gd name="adj4" fmla="val 117344"/>
            <a:gd name="adj5" fmla="val 186104"/>
            <a:gd name="adj6" fmla="val 13040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sm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H27.10.1</a:t>
          </a:r>
        </a:p>
        <a:p xmlns:a="http://schemas.openxmlformats.org/drawingml/2006/main">
          <a:r>
            <a:rPr lang="en-US" altLang="ja-JP" sz="800"/>
            <a:t>1,023,151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Normal="110" zoomScaleSheetLayoutView="100" workbookViewId="0"/>
  </sheetViews>
  <sheetFormatPr defaultColWidth="0.625" defaultRowHeight="13.5"/>
  <cols>
    <col min="29" max="29" width="0.625" customWidth="1"/>
    <col min="133" max="133" width="0.625" customWidth="1"/>
  </cols>
  <sheetData>
    <row r="1" spans="1:157" s="68" customFormat="1" ht="22.5" customHeight="1">
      <c r="A1" s="54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5"/>
      <c r="CK1" s="315"/>
      <c r="CL1" s="315"/>
      <c r="CM1" s="315"/>
      <c r="CN1" s="315"/>
      <c r="CO1" s="315"/>
      <c r="CP1" s="315"/>
      <c r="CQ1" s="315"/>
      <c r="CR1" s="315"/>
      <c r="CS1" s="315"/>
      <c r="CT1" s="315"/>
      <c r="CU1" s="315"/>
      <c r="CV1" s="315"/>
      <c r="CW1" s="315"/>
      <c r="CX1" s="315"/>
      <c r="CY1" s="315"/>
      <c r="CZ1" s="315"/>
      <c r="DA1" s="315"/>
      <c r="DB1" s="315"/>
      <c r="DC1" s="315"/>
      <c r="DD1" s="315"/>
      <c r="DE1" s="315"/>
      <c r="DF1" s="315"/>
      <c r="DG1" s="315"/>
      <c r="DH1" s="315"/>
      <c r="DI1" s="315"/>
      <c r="DJ1" s="315"/>
      <c r="DK1" s="315"/>
      <c r="DL1" s="315"/>
      <c r="DM1" s="315"/>
      <c r="DN1" s="315"/>
      <c r="DO1" s="315"/>
      <c r="DP1" s="315"/>
      <c r="DQ1" s="315"/>
      <c r="DR1" s="315"/>
      <c r="DS1" s="315"/>
      <c r="DT1" s="315"/>
      <c r="DU1" s="315"/>
      <c r="DV1" s="315"/>
      <c r="DW1" s="315"/>
      <c r="DX1" s="315"/>
      <c r="DY1" s="315"/>
      <c r="DZ1" s="315"/>
      <c r="EA1" s="315"/>
      <c r="EB1" s="315"/>
      <c r="EC1" s="315"/>
      <c r="ED1" s="315"/>
      <c r="EE1" s="315"/>
      <c r="EF1" s="315"/>
      <c r="EG1" s="315"/>
      <c r="EH1" s="315"/>
      <c r="EI1" s="315"/>
      <c r="EJ1" s="315"/>
      <c r="EK1" s="315"/>
      <c r="EL1" s="315"/>
      <c r="EM1" s="315"/>
      <c r="EN1" s="315"/>
      <c r="EO1" s="315"/>
      <c r="EP1" s="315"/>
      <c r="EQ1" s="315"/>
      <c r="ER1" s="315"/>
      <c r="ES1" s="315"/>
      <c r="ET1" s="315"/>
      <c r="EU1" s="315"/>
      <c r="EV1" s="315"/>
      <c r="EW1" s="315"/>
      <c r="EX1" s="315"/>
      <c r="EY1" s="315"/>
      <c r="EZ1" s="315"/>
      <c r="FA1" s="315"/>
    </row>
    <row r="2" spans="1:157" s="68" customFormat="1" ht="25.5">
      <c r="A2" s="591" t="s">
        <v>316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  <c r="AI2" s="591"/>
      <c r="AJ2" s="591"/>
      <c r="AK2" s="591"/>
      <c r="AL2" s="591"/>
      <c r="AM2" s="591"/>
      <c r="AN2" s="591"/>
      <c r="AO2" s="591"/>
      <c r="AP2" s="591"/>
      <c r="AQ2" s="591"/>
      <c r="AR2" s="591"/>
      <c r="AS2" s="591"/>
      <c r="AT2" s="591"/>
      <c r="AU2" s="591"/>
      <c r="AV2" s="591"/>
      <c r="AW2" s="591"/>
      <c r="AX2" s="591"/>
      <c r="AY2" s="591"/>
      <c r="AZ2" s="591"/>
      <c r="BA2" s="591"/>
      <c r="BB2" s="591"/>
      <c r="BC2" s="591"/>
      <c r="BD2" s="591"/>
      <c r="BE2" s="591"/>
      <c r="BF2" s="591"/>
      <c r="BG2" s="591"/>
      <c r="BH2" s="591"/>
      <c r="BI2" s="591"/>
      <c r="BJ2" s="591"/>
      <c r="BK2" s="591"/>
      <c r="BL2" s="591"/>
      <c r="BM2" s="591"/>
      <c r="BN2" s="591"/>
      <c r="BO2" s="591"/>
      <c r="BP2" s="591"/>
      <c r="BQ2" s="591"/>
      <c r="BR2" s="591"/>
      <c r="BS2" s="591"/>
      <c r="BT2" s="591"/>
      <c r="BU2" s="591"/>
      <c r="BV2" s="591"/>
      <c r="BW2" s="591"/>
      <c r="BX2" s="591"/>
      <c r="BY2" s="591"/>
      <c r="BZ2" s="591"/>
      <c r="CA2" s="591"/>
      <c r="CB2" s="591"/>
      <c r="CC2" s="591"/>
      <c r="CD2" s="591"/>
      <c r="CE2" s="591"/>
      <c r="CF2" s="591"/>
      <c r="CG2" s="591"/>
      <c r="CH2" s="591"/>
      <c r="CI2" s="591"/>
      <c r="CJ2" s="591"/>
      <c r="CK2" s="591"/>
      <c r="CL2" s="591"/>
      <c r="CM2" s="591"/>
      <c r="CN2" s="591"/>
      <c r="CO2" s="591"/>
      <c r="CP2" s="591"/>
      <c r="CQ2" s="591"/>
      <c r="CR2" s="591"/>
      <c r="CS2" s="591"/>
      <c r="CT2" s="591"/>
      <c r="CU2" s="591"/>
      <c r="CV2" s="591"/>
      <c r="CW2" s="591"/>
      <c r="CX2" s="591"/>
      <c r="CY2" s="591"/>
      <c r="CZ2" s="591"/>
      <c r="DA2" s="591"/>
      <c r="DB2" s="591"/>
      <c r="DC2" s="591"/>
      <c r="DD2" s="591"/>
      <c r="DE2" s="591"/>
      <c r="DF2" s="591"/>
      <c r="DG2" s="591"/>
      <c r="DH2" s="591"/>
      <c r="DI2" s="591"/>
      <c r="DJ2" s="591"/>
      <c r="DK2" s="591"/>
      <c r="DL2" s="591"/>
      <c r="DM2" s="591"/>
      <c r="DN2" s="591"/>
      <c r="DO2" s="591"/>
      <c r="DP2" s="591"/>
      <c r="DQ2" s="591"/>
      <c r="DR2" s="591"/>
      <c r="DS2" s="591"/>
      <c r="DT2" s="591"/>
      <c r="DU2" s="591"/>
      <c r="DV2" s="591"/>
      <c r="DW2" s="591"/>
      <c r="DX2" s="591"/>
      <c r="DY2" s="591"/>
      <c r="DZ2" s="591"/>
      <c r="EA2" s="591"/>
      <c r="EB2" s="591"/>
      <c r="EC2" s="591"/>
      <c r="ED2" s="591"/>
      <c r="EE2" s="591"/>
      <c r="EF2" s="591"/>
      <c r="EG2" s="591"/>
      <c r="EH2" s="591"/>
      <c r="EI2" s="591"/>
      <c r="EJ2" s="591"/>
      <c r="EK2" s="591"/>
      <c r="EL2" s="591"/>
      <c r="EM2" s="591"/>
      <c r="EN2" s="591"/>
      <c r="EO2" s="591"/>
      <c r="EP2" s="591"/>
      <c r="EQ2" s="591"/>
      <c r="ER2" s="591"/>
      <c r="ES2" s="591"/>
      <c r="ET2" s="591"/>
      <c r="EU2" s="591"/>
      <c r="EV2" s="591"/>
      <c r="EW2" s="591"/>
      <c r="EX2" s="591"/>
      <c r="EY2" s="591"/>
      <c r="EZ2" s="591"/>
      <c r="FA2" s="591"/>
    </row>
    <row r="3" spans="1:157" s="68" customFormat="1" ht="18" customHeight="1">
      <c r="EE3" s="264"/>
    </row>
    <row r="4" spans="1:157" s="264" customFormat="1" ht="17.25">
      <c r="F4" s="229"/>
      <c r="CI4" s="354" t="s">
        <v>390</v>
      </c>
      <c r="DD4" s="593" t="s">
        <v>428</v>
      </c>
      <c r="DE4" s="593"/>
      <c r="DF4" s="593"/>
      <c r="DG4" s="593"/>
      <c r="DH4" s="593"/>
      <c r="DI4" s="593"/>
      <c r="DJ4" s="593"/>
      <c r="DK4" s="593"/>
      <c r="DL4" s="593"/>
      <c r="DM4" s="593"/>
      <c r="DN4" s="593"/>
      <c r="DO4" s="593"/>
      <c r="DP4" s="593"/>
      <c r="DR4" s="592" t="s">
        <v>212</v>
      </c>
      <c r="DS4" s="592"/>
      <c r="DT4" s="592"/>
      <c r="DU4" s="592"/>
      <c r="DV4" s="592"/>
      <c r="DW4" s="592"/>
      <c r="DX4" s="592"/>
      <c r="DY4" s="592"/>
      <c r="DZ4" s="592"/>
      <c r="EA4" s="592"/>
      <c r="EB4" s="592"/>
      <c r="EC4" s="592"/>
      <c r="EF4" s="264" t="s">
        <v>211</v>
      </c>
      <c r="EH4" s="507"/>
      <c r="EI4" s="507"/>
    </row>
    <row r="5" spans="1:157" s="477" customFormat="1" ht="21" customHeight="1">
      <c r="CN5" s="579" t="s">
        <v>309</v>
      </c>
      <c r="CO5" s="579"/>
      <c r="CP5" s="579"/>
      <c r="CQ5" s="580">
        <v>42300</v>
      </c>
      <c r="CR5" s="580"/>
      <c r="CS5" s="580"/>
      <c r="CT5" s="580"/>
      <c r="CU5" s="580"/>
      <c r="CV5" s="580"/>
      <c r="CW5" s="580"/>
      <c r="CX5" s="580"/>
      <c r="CY5" s="580"/>
      <c r="CZ5" s="580"/>
      <c r="DA5" s="580"/>
      <c r="DB5" s="580"/>
      <c r="DC5" s="580"/>
      <c r="DD5" s="580"/>
      <c r="DE5" s="580"/>
      <c r="DF5" s="580"/>
      <c r="DG5" s="580"/>
      <c r="DH5" s="580"/>
      <c r="DI5" s="580"/>
      <c r="DJ5" s="580"/>
      <c r="DK5" s="580"/>
      <c r="DL5" s="580"/>
      <c r="DM5" s="580"/>
      <c r="DN5" s="580"/>
      <c r="DO5" s="580"/>
      <c r="DP5" s="580"/>
      <c r="DQ5" s="580"/>
      <c r="DR5" s="580"/>
      <c r="DS5" s="580"/>
      <c r="DT5" s="580"/>
      <c r="DU5" s="580"/>
      <c r="DV5" s="580"/>
      <c r="DW5" s="580"/>
      <c r="DX5" s="580"/>
      <c r="DY5" s="580"/>
      <c r="DZ5" s="580"/>
      <c r="EA5" s="580"/>
      <c r="EB5" s="580"/>
      <c r="EC5" s="502" t="s">
        <v>311</v>
      </c>
      <c r="EM5" s="579" t="s">
        <v>310</v>
      </c>
      <c r="EN5" s="579"/>
      <c r="EO5" s="579"/>
      <c r="EP5" s="478"/>
    </row>
    <row r="6" spans="1:157" s="68" customFormat="1"/>
    <row r="7" spans="1:157" s="68" customFormat="1" ht="17.25">
      <c r="A7" s="262" t="s">
        <v>178</v>
      </c>
    </row>
    <row r="8" spans="1:157" ht="7.5" customHeight="1" thickBot="1"/>
    <row r="9" spans="1:157" s="228" customFormat="1" ht="11.25" customHeight="1" thickTop="1">
      <c r="E9" s="256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8"/>
    </row>
    <row r="10" spans="1:157" s="228" customFormat="1" ht="17.25">
      <c r="E10" s="67"/>
      <c r="F10" s="266" t="s">
        <v>213</v>
      </c>
      <c r="G10" s="229"/>
      <c r="H10" s="229"/>
      <c r="I10" s="229"/>
      <c r="J10" s="229"/>
      <c r="K10" s="659">
        <v>42278</v>
      </c>
      <c r="L10" s="659"/>
      <c r="M10" s="659"/>
      <c r="N10" s="659"/>
      <c r="O10" s="659"/>
      <c r="P10" s="659"/>
      <c r="Q10" s="659"/>
      <c r="R10" s="659"/>
      <c r="S10" s="659"/>
      <c r="T10" s="659"/>
      <c r="U10" s="659"/>
      <c r="V10" s="659"/>
      <c r="W10" s="659"/>
      <c r="X10" s="659"/>
      <c r="Y10" s="659"/>
      <c r="Z10" s="659"/>
      <c r="AA10" s="659"/>
      <c r="AB10" s="659"/>
      <c r="AC10" s="659"/>
      <c r="AD10" s="659"/>
      <c r="AE10" s="659"/>
      <c r="AF10" s="659"/>
      <c r="AG10" s="659"/>
      <c r="AH10" s="659"/>
      <c r="AI10" s="659"/>
      <c r="AJ10" s="659"/>
      <c r="AK10" s="659"/>
      <c r="AL10" s="659"/>
      <c r="AM10" s="659"/>
      <c r="AN10" s="659"/>
      <c r="AO10" s="659"/>
      <c r="AP10" s="659"/>
      <c r="AQ10" s="229" t="s">
        <v>214</v>
      </c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CA10" s="583">
        <v>1023151</v>
      </c>
      <c r="CB10" s="583"/>
      <c r="CC10" s="583"/>
      <c r="CD10" s="583"/>
      <c r="CE10" s="583"/>
      <c r="CF10" s="583"/>
      <c r="CG10" s="583"/>
      <c r="CH10" s="583"/>
      <c r="CI10" s="583"/>
      <c r="CJ10" s="583"/>
      <c r="CK10" s="583"/>
      <c r="CL10" s="583"/>
      <c r="CM10" s="583"/>
      <c r="CN10" s="583"/>
      <c r="CO10" s="583"/>
      <c r="CP10" s="583"/>
      <c r="CQ10" s="583"/>
      <c r="CR10" s="583"/>
      <c r="CS10" s="583"/>
      <c r="CT10" s="503" t="s">
        <v>179</v>
      </c>
      <c r="CU10" s="503"/>
      <c r="CV10" s="503"/>
      <c r="CW10" s="503"/>
      <c r="CX10" s="581" t="s">
        <v>195</v>
      </c>
      <c r="CY10" s="581"/>
      <c r="CZ10" s="503" t="s">
        <v>180</v>
      </c>
      <c r="DA10" s="503"/>
      <c r="DB10" s="229"/>
      <c r="DC10" s="229"/>
      <c r="DE10" s="660">
        <v>479614</v>
      </c>
      <c r="DF10" s="660"/>
      <c r="DG10" s="660"/>
      <c r="DH10" s="660"/>
      <c r="DI10" s="660"/>
      <c r="DJ10" s="660"/>
      <c r="DK10" s="660"/>
      <c r="DL10" s="660"/>
      <c r="DM10" s="660"/>
      <c r="DN10" s="660"/>
      <c r="DO10" s="660"/>
      <c r="DP10" s="660"/>
      <c r="DQ10" s="660"/>
      <c r="DR10" s="660"/>
      <c r="DS10" s="660"/>
      <c r="DT10" s="229" t="s">
        <v>179</v>
      </c>
      <c r="DW10" s="229"/>
      <c r="DX10" s="229"/>
      <c r="DY10" s="229"/>
      <c r="DZ10" s="229" t="s">
        <v>181</v>
      </c>
      <c r="EA10" s="229"/>
      <c r="EB10" s="229"/>
      <c r="EC10" s="229"/>
      <c r="ED10" s="229"/>
      <c r="EE10" s="660">
        <v>543537</v>
      </c>
      <c r="EF10" s="660"/>
      <c r="EG10" s="660"/>
      <c r="EH10" s="660"/>
      <c r="EI10" s="660"/>
      <c r="EJ10" s="660"/>
      <c r="EK10" s="660"/>
      <c r="EL10" s="660"/>
      <c r="EM10" s="660"/>
      <c r="EN10" s="660"/>
      <c r="EO10" s="660"/>
      <c r="EP10" s="660"/>
      <c r="EQ10" s="660"/>
      <c r="ER10" s="660"/>
      <c r="ES10" s="660"/>
      <c r="ET10" s="229" t="s">
        <v>179</v>
      </c>
      <c r="EU10" s="229"/>
      <c r="EV10" s="229"/>
      <c r="EW10" s="229"/>
      <c r="EX10" s="581" t="s">
        <v>196</v>
      </c>
      <c r="EY10" s="581"/>
      <c r="EZ10" s="229"/>
      <c r="FA10" s="254"/>
    </row>
    <row r="11" spans="1:157" s="228" customFormat="1" ht="14.25">
      <c r="E11" s="67"/>
      <c r="F11" s="229" t="s">
        <v>215</v>
      </c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503"/>
      <c r="AH11" s="503"/>
      <c r="AI11" s="582">
        <v>935</v>
      </c>
      <c r="AJ11" s="582"/>
      <c r="AK11" s="582"/>
      <c r="AL11" s="582"/>
      <c r="AM11" s="582"/>
      <c r="AN11" s="582"/>
      <c r="AO11" s="582"/>
      <c r="AP11" s="582"/>
      <c r="AQ11" s="582"/>
      <c r="AR11" s="229" t="s">
        <v>179</v>
      </c>
      <c r="AS11" s="229"/>
      <c r="AT11" s="229"/>
      <c r="AU11" s="229"/>
      <c r="AV11" s="581" t="s">
        <v>195</v>
      </c>
      <c r="AW11" s="581"/>
      <c r="AX11" s="584">
        <v>9.1300925898801469E-2</v>
      </c>
      <c r="AY11" s="584"/>
      <c r="AZ11" s="584"/>
      <c r="BA11" s="584"/>
      <c r="BB11" s="584"/>
      <c r="BC11" s="584"/>
      <c r="BD11" s="584"/>
      <c r="BE11" s="584"/>
      <c r="BF11" s="229" t="s">
        <v>197</v>
      </c>
      <c r="BG11" s="229"/>
      <c r="BH11" s="229"/>
      <c r="BI11" s="229"/>
      <c r="BJ11" s="581" t="s">
        <v>196</v>
      </c>
      <c r="BK11" s="581"/>
      <c r="BL11" s="228" t="s">
        <v>434</v>
      </c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EZ11" s="229"/>
      <c r="FA11" s="254"/>
    </row>
    <row r="12" spans="1:157" s="228" customFormat="1" ht="3.75" customHeight="1">
      <c r="E12" s="67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503"/>
      <c r="AH12" s="503"/>
      <c r="AI12" s="504"/>
      <c r="AJ12" s="505"/>
      <c r="AK12" s="505"/>
      <c r="AL12" s="505"/>
      <c r="AM12" s="505"/>
      <c r="AN12" s="505"/>
      <c r="AO12" s="505"/>
      <c r="AP12" s="505"/>
      <c r="AQ12" s="505"/>
      <c r="AR12" s="229"/>
      <c r="AS12" s="229"/>
      <c r="AT12" s="229"/>
      <c r="AU12" s="229"/>
      <c r="AV12" s="503"/>
      <c r="AW12" s="503"/>
      <c r="AX12" s="506"/>
      <c r="AY12" s="503"/>
      <c r="AZ12" s="503"/>
      <c r="BA12" s="503"/>
      <c r="BB12" s="503"/>
      <c r="BC12" s="503"/>
      <c r="BD12" s="503"/>
      <c r="BE12" s="503"/>
      <c r="BF12" s="229"/>
      <c r="BG12" s="229"/>
      <c r="BH12" s="229"/>
      <c r="BI12" s="229"/>
      <c r="BJ12" s="503"/>
      <c r="BK12" s="503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EZ12" s="229"/>
      <c r="FA12" s="254"/>
    </row>
    <row r="13" spans="1:157" s="228" customFormat="1" ht="14.25">
      <c r="E13" s="67"/>
      <c r="F13" s="229"/>
      <c r="G13" s="229"/>
      <c r="H13" s="229"/>
      <c r="I13" s="229"/>
      <c r="J13" s="229"/>
      <c r="K13" s="229"/>
      <c r="L13" s="229"/>
      <c r="M13" s="229" t="s">
        <v>429</v>
      </c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54"/>
    </row>
    <row r="14" spans="1:157" s="228" customFormat="1" ht="3.75" customHeight="1">
      <c r="E14" s="67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54"/>
    </row>
    <row r="15" spans="1:157" s="228" customFormat="1" ht="14.25">
      <c r="E15" s="67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 t="s">
        <v>182</v>
      </c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582">
        <v>645</v>
      </c>
      <c r="AG15" s="582"/>
      <c r="AH15" s="582"/>
      <c r="AI15" s="582"/>
      <c r="AJ15" s="582"/>
      <c r="AK15" s="582"/>
      <c r="AL15" s="582"/>
      <c r="AM15" s="582"/>
      <c r="AN15" s="582"/>
      <c r="AO15" s="228" t="s">
        <v>435</v>
      </c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581" t="s">
        <v>198</v>
      </c>
      <c r="BD15" s="581"/>
      <c r="BE15" s="229" t="s">
        <v>183</v>
      </c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582">
        <v>489</v>
      </c>
      <c r="BR15" s="582"/>
      <c r="BS15" s="582"/>
      <c r="BT15" s="582"/>
      <c r="BU15" s="582"/>
      <c r="BV15" s="582"/>
      <c r="BW15" s="582"/>
      <c r="BX15" s="582"/>
      <c r="BY15" s="582"/>
      <c r="BZ15" s="229" t="s">
        <v>179</v>
      </c>
      <c r="CA15" s="229"/>
      <c r="CB15" s="229"/>
      <c r="CC15" s="229"/>
      <c r="CD15" s="229"/>
      <c r="CE15" s="229"/>
      <c r="CF15" s="229"/>
      <c r="CG15" s="229" t="s">
        <v>184</v>
      </c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T15" s="582">
        <v>1134</v>
      </c>
      <c r="CU15" s="582"/>
      <c r="CV15" s="582"/>
      <c r="CW15" s="582"/>
      <c r="CX15" s="582"/>
      <c r="CY15" s="582"/>
      <c r="CZ15" s="582"/>
      <c r="DA15" s="582"/>
      <c r="DB15" s="582"/>
      <c r="DC15" s="582"/>
      <c r="DD15" s="503" t="s">
        <v>179</v>
      </c>
      <c r="DE15" s="229"/>
      <c r="DF15" s="229"/>
      <c r="DG15" s="229"/>
      <c r="DH15" s="581" t="s">
        <v>196</v>
      </c>
      <c r="DI15" s="581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54"/>
    </row>
    <row r="16" spans="1:157" s="228" customFormat="1" ht="3.75" customHeight="1">
      <c r="E16" s="67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54"/>
    </row>
    <row r="17" spans="1:157" s="228" customFormat="1" ht="14.25">
      <c r="B17" s="494"/>
      <c r="E17" s="67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 t="s">
        <v>185</v>
      </c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582">
        <v>290</v>
      </c>
      <c r="AG17" s="582"/>
      <c r="AH17" s="582"/>
      <c r="AI17" s="582"/>
      <c r="AJ17" s="582"/>
      <c r="AK17" s="582"/>
      <c r="AL17" s="582"/>
      <c r="AM17" s="582"/>
      <c r="AN17" s="582"/>
      <c r="AO17" s="228" t="s">
        <v>435</v>
      </c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581" t="s">
        <v>198</v>
      </c>
      <c r="BD17" s="581"/>
      <c r="BE17" s="229" t="s">
        <v>186</v>
      </c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504"/>
      <c r="BQ17" s="503"/>
      <c r="BR17" s="503"/>
      <c r="BS17" s="503"/>
      <c r="BT17" s="503"/>
      <c r="BU17" s="503"/>
      <c r="BV17" s="503"/>
      <c r="BW17" s="503"/>
      <c r="BX17" s="503"/>
      <c r="BY17" s="503"/>
      <c r="BZ17" s="503"/>
      <c r="CA17" s="503"/>
      <c r="CB17" s="229"/>
      <c r="CD17" s="582">
        <v>937</v>
      </c>
      <c r="CE17" s="582"/>
      <c r="CF17" s="582"/>
      <c r="CG17" s="582"/>
      <c r="CH17" s="582"/>
      <c r="CI17" s="582"/>
      <c r="CJ17" s="582"/>
      <c r="CK17" s="582"/>
      <c r="CL17" s="582"/>
      <c r="CM17" s="582"/>
      <c r="CN17" s="582"/>
      <c r="CO17" s="503" t="s">
        <v>179</v>
      </c>
      <c r="CP17" s="503"/>
      <c r="CQ17" s="503"/>
      <c r="CR17" s="504"/>
      <c r="CS17" s="503"/>
      <c r="CT17" s="503"/>
      <c r="CU17" s="503" t="s">
        <v>187</v>
      </c>
      <c r="CV17" s="503"/>
      <c r="CW17" s="503"/>
      <c r="CX17" s="503"/>
      <c r="CY17" s="503"/>
      <c r="CZ17" s="503"/>
      <c r="DA17" s="503"/>
      <c r="DB17" s="503"/>
      <c r="DC17" s="503"/>
      <c r="DD17" s="503"/>
      <c r="DE17" s="503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T17" s="582">
        <v>1227</v>
      </c>
      <c r="DU17" s="582"/>
      <c r="DV17" s="582"/>
      <c r="DW17" s="582"/>
      <c r="DX17" s="582"/>
      <c r="DY17" s="582"/>
      <c r="DZ17" s="582"/>
      <c r="EA17" s="582"/>
      <c r="EB17" s="582"/>
      <c r="EC17" s="582"/>
      <c r="ED17" s="582"/>
      <c r="EE17" s="229" t="s">
        <v>179</v>
      </c>
      <c r="EF17" s="229"/>
      <c r="EG17" s="229"/>
      <c r="EH17" s="229"/>
      <c r="EI17" s="581" t="s">
        <v>196</v>
      </c>
      <c r="EJ17" s="581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54"/>
    </row>
    <row r="18" spans="1:157" s="228" customFormat="1" ht="14.25">
      <c r="E18" s="67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54"/>
    </row>
    <row r="19" spans="1:157" s="228" customFormat="1" ht="14.25">
      <c r="E19" s="67"/>
      <c r="F19" s="229" t="s">
        <v>343</v>
      </c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E19" s="581" t="s">
        <v>319</v>
      </c>
      <c r="AF19" s="581"/>
      <c r="AG19" s="589">
        <v>41913</v>
      </c>
      <c r="AH19" s="589"/>
      <c r="AI19" s="589"/>
      <c r="AJ19" s="589"/>
      <c r="AK19" s="589"/>
      <c r="AL19" s="589"/>
      <c r="AM19" s="589"/>
      <c r="AN19" s="589"/>
      <c r="AO19" s="589"/>
      <c r="AP19" s="589"/>
      <c r="AQ19" s="589"/>
      <c r="AR19" s="589"/>
      <c r="AS19" s="589"/>
      <c r="AT19" s="589"/>
      <c r="AU19" s="589"/>
      <c r="AV19" s="589"/>
      <c r="AW19" s="589"/>
      <c r="AX19" s="589"/>
      <c r="AY19" s="589"/>
      <c r="AZ19" s="589"/>
      <c r="BA19" s="589"/>
      <c r="BB19" s="589"/>
      <c r="BC19" s="589"/>
      <c r="BD19" s="589"/>
      <c r="BE19" s="589"/>
      <c r="BF19" s="588" t="s">
        <v>317</v>
      </c>
      <c r="BG19" s="588"/>
      <c r="BH19" s="588"/>
      <c r="BI19" s="588"/>
      <c r="BJ19" s="589">
        <v>42277</v>
      </c>
      <c r="BK19" s="590"/>
      <c r="BL19" s="590"/>
      <c r="BM19" s="590"/>
      <c r="BN19" s="590"/>
      <c r="BO19" s="590"/>
      <c r="BP19" s="590"/>
      <c r="BQ19" s="590"/>
      <c r="BR19" s="590"/>
      <c r="BS19" s="590"/>
      <c r="BT19" s="590"/>
      <c r="BU19" s="590"/>
      <c r="BV19" s="590"/>
      <c r="BW19" s="590"/>
      <c r="BX19" s="590"/>
      <c r="BY19" s="590"/>
      <c r="BZ19" s="590"/>
      <c r="CA19" s="590"/>
      <c r="CB19" s="590"/>
      <c r="CC19" s="590"/>
      <c r="CD19" s="590"/>
      <c r="CE19" s="590"/>
      <c r="CF19" s="590"/>
      <c r="CG19" s="590"/>
      <c r="CH19" s="590"/>
      <c r="CI19" s="590"/>
      <c r="CJ19" s="587" t="s">
        <v>196</v>
      </c>
      <c r="CK19" s="587"/>
      <c r="CM19" s="229" t="s">
        <v>318</v>
      </c>
      <c r="CN19" s="229"/>
      <c r="CO19" s="229"/>
      <c r="CP19" s="229"/>
      <c r="CQ19" s="229"/>
      <c r="CR19" s="229"/>
      <c r="CS19" s="229"/>
      <c r="CT19" s="229"/>
      <c r="CU19" s="586">
        <v>13710</v>
      </c>
      <c r="CV19" s="586"/>
      <c r="CW19" s="586"/>
      <c r="CX19" s="586"/>
      <c r="CY19" s="586"/>
      <c r="CZ19" s="586"/>
      <c r="DA19" s="586"/>
      <c r="DB19" s="586"/>
      <c r="DC19" s="586"/>
      <c r="DD19" s="586"/>
      <c r="DE19" s="586"/>
      <c r="DF19" s="586"/>
      <c r="DG19" s="229" t="s">
        <v>179</v>
      </c>
      <c r="DH19" s="229"/>
      <c r="DI19" s="229"/>
      <c r="DJ19" s="229"/>
      <c r="DK19" s="581" t="s">
        <v>198</v>
      </c>
      <c r="DL19" s="581"/>
      <c r="DM19" s="585">
        <v>1.3222601679492236</v>
      </c>
      <c r="DN19" s="585"/>
      <c r="DO19" s="585"/>
      <c r="DP19" s="585"/>
      <c r="DQ19" s="585"/>
      <c r="DR19" s="585"/>
      <c r="DS19" s="585"/>
      <c r="DT19" s="585"/>
      <c r="DU19" s="585"/>
      <c r="DV19" s="503" t="s">
        <v>197</v>
      </c>
      <c r="DW19" s="229"/>
      <c r="DX19" s="229"/>
      <c r="DY19" s="229"/>
      <c r="DZ19" s="581" t="s">
        <v>196</v>
      </c>
      <c r="EA19" s="581"/>
      <c r="EB19" s="228" t="s">
        <v>436</v>
      </c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54"/>
    </row>
    <row r="20" spans="1:157" s="228" customFormat="1" ht="3.75" customHeight="1">
      <c r="E20" s="67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  <c r="ES20" s="229"/>
      <c r="ET20" s="229"/>
      <c r="EU20" s="229"/>
      <c r="EV20" s="229"/>
      <c r="EW20" s="229"/>
      <c r="EX20" s="229"/>
      <c r="EY20" s="229"/>
      <c r="EZ20" s="229"/>
      <c r="FA20" s="254"/>
    </row>
    <row r="21" spans="1:157" s="228" customFormat="1" ht="14.25">
      <c r="E21" s="67"/>
      <c r="F21" s="229"/>
      <c r="G21" s="229"/>
      <c r="H21" s="229"/>
      <c r="I21" s="229"/>
      <c r="J21" s="229"/>
      <c r="K21" s="229"/>
      <c r="L21" s="229"/>
      <c r="M21" s="229" t="s">
        <v>344</v>
      </c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229"/>
      <c r="DY21" s="229"/>
      <c r="DZ21" s="229"/>
      <c r="EA21" s="229"/>
      <c r="EB21" s="229"/>
      <c r="EC21" s="229"/>
      <c r="ED21" s="229"/>
      <c r="EE21" s="229"/>
      <c r="EF21" s="229"/>
      <c r="EG21" s="229"/>
      <c r="EH21" s="229"/>
      <c r="EI21" s="229"/>
      <c r="EJ21" s="229"/>
      <c r="EK21" s="229"/>
      <c r="EL21" s="229"/>
      <c r="EM21" s="229"/>
      <c r="EN21" s="229"/>
      <c r="EO21" s="229"/>
      <c r="EP21" s="229"/>
      <c r="EQ21" s="229"/>
      <c r="ER21" s="229"/>
      <c r="ES21" s="229"/>
      <c r="ET21" s="229"/>
      <c r="EU21" s="229"/>
      <c r="EV21" s="229"/>
      <c r="EW21" s="229"/>
      <c r="EX21" s="229"/>
      <c r="EY21" s="229"/>
      <c r="EZ21" s="229"/>
      <c r="FA21" s="254"/>
    </row>
    <row r="22" spans="1:157" s="228" customFormat="1" ht="3.75" customHeight="1">
      <c r="E22" s="67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DI22" s="229"/>
      <c r="DJ22" s="229"/>
      <c r="DK22" s="229"/>
      <c r="DL22" s="229"/>
      <c r="DM22" s="229"/>
      <c r="DN22" s="229"/>
      <c r="DO22" s="229"/>
      <c r="DP22" s="229"/>
      <c r="DQ22" s="229"/>
      <c r="DR22" s="229"/>
      <c r="DS22" s="229"/>
      <c r="DT22" s="229"/>
      <c r="DU22" s="229"/>
      <c r="DV22" s="229"/>
      <c r="DW22" s="229"/>
      <c r="DX22" s="229"/>
      <c r="DY22" s="229"/>
      <c r="DZ22" s="229"/>
      <c r="EA22" s="229"/>
      <c r="EB22" s="229"/>
      <c r="EC22" s="229"/>
      <c r="ED22" s="229"/>
      <c r="EE22" s="229"/>
      <c r="EF22" s="229"/>
      <c r="EG22" s="229"/>
      <c r="EH22" s="229"/>
      <c r="EI22" s="229"/>
      <c r="EJ22" s="229"/>
      <c r="EK22" s="229"/>
      <c r="EL22" s="229"/>
      <c r="EM22" s="229"/>
      <c r="EN22" s="229"/>
      <c r="EO22" s="229"/>
      <c r="EP22" s="229"/>
      <c r="EQ22" s="229"/>
      <c r="ER22" s="229"/>
      <c r="ES22" s="229"/>
      <c r="ET22" s="229"/>
      <c r="EU22" s="229"/>
      <c r="EV22" s="229"/>
      <c r="EW22" s="229"/>
      <c r="EX22" s="229"/>
      <c r="EY22" s="229"/>
      <c r="EZ22" s="229"/>
      <c r="FA22" s="254"/>
    </row>
    <row r="23" spans="1:157" s="228" customFormat="1" ht="14.25">
      <c r="E23" s="67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 t="s">
        <v>182</v>
      </c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582">
        <v>8921</v>
      </c>
      <c r="AG23" s="582"/>
      <c r="AH23" s="582"/>
      <c r="AI23" s="582"/>
      <c r="AJ23" s="582"/>
      <c r="AK23" s="582"/>
      <c r="AL23" s="582"/>
      <c r="AM23" s="582"/>
      <c r="AN23" s="582"/>
      <c r="AO23" s="228" t="s">
        <v>435</v>
      </c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581" t="s">
        <v>198</v>
      </c>
      <c r="BD23" s="581"/>
      <c r="BE23" s="229" t="s">
        <v>183</v>
      </c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582">
        <v>5988</v>
      </c>
      <c r="BR23" s="582"/>
      <c r="BS23" s="582"/>
      <c r="BT23" s="582"/>
      <c r="BU23" s="582"/>
      <c r="BV23" s="582"/>
      <c r="BW23" s="582"/>
      <c r="BX23" s="582"/>
      <c r="BY23" s="582"/>
      <c r="BZ23" s="229" t="s">
        <v>179</v>
      </c>
      <c r="CA23" s="229"/>
      <c r="CB23" s="229"/>
      <c r="CC23" s="229"/>
      <c r="CD23" s="229"/>
      <c r="CE23" s="229"/>
      <c r="CF23" s="229"/>
      <c r="CG23" s="229" t="s">
        <v>184</v>
      </c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S23" s="582">
        <v>14909</v>
      </c>
      <c r="CT23" s="582"/>
      <c r="CU23" s="582"/>
      <c r="CV23" s="582"/>
      <c r="CW23" s="582"/>
      <c r="CX23" s="582"/>
      <c r="CY23" s="582"/>
      <c r="CZ23" s="582"/>
      <c r="DA23" s="582"/>
      <c r="DB23" s="582"/>
      <c r="DC23" s="582"/>
      <c r="DD23" s="503" t="s">
        <v>179</v>
      </c>
      <c r="DE23" s="229"/>
      <c r="DF23" s="229"/>
      <c r="DG23" s="229"/>
      <c r="DH23" s="581" t="s">
        <v>196</v>
      </c>
      <c r="DI23" s="581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29"/>
      <c r="ER23" s="229"/>
      <c r="ES23" s="229"/>
      <c r="ET23" s="229"/>
      <c r="EU23" s="229"/>
      <c r="EV23" s="229"/>
      <c r="EW23" s="229"/>
      <c r="EX23" s="229"/>
      <c r="EY23" s="229"/>
      <c r="EZ23" s="229"/>
      <c r="FA23" s="254"/>
    </row>
    <row r="24" spans="1:157" s="228" customFormat="1" ht="4.5" customHeight="1">
      <c r="E24" s="67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DI24" s="229"/>
      <c r="DJ24" s="229"/>
      <c r="DK24" s="229"/>
      <c r="DL24" s="229"/>
      <c r="DM24" s="229"/>
      <c r="DN24" s="229"/>
      <c r="DO24" s="229"/>
      <c r="DP24" s="229"/>
      <c r="DQ24" s="229"/>
      <c r="DR24" s="229"/>
      <c r="DS24" s="229"/>
      <c r="DT24" s="229"/>
      <c r="DU24" s="229"/>
      <c r="DV24" s="229"/>
      <c r="DW24" s="229"/>
      <c r="DX24" s="229"/>
      <c r="DY24" s="229"/>
      <c r="DZ24" s="229"/>
      <c r="EA24" s="229"/>
      <c r="EB24" s="229"/>
      <c r="EC24" s="229"/>
      <c r="ED24" s="229"/>
      <c r="EE24" s="229"/>
      <c r="EF24" s="229"/>
      <c r="EG24" s="229"/>
      <c r="EH24" s="229"/>
      <c r="EI24" s="229"/>
      <c r="EJ24" s="229"/>
      <c r="EK24" s="229"/>
      <c r="EL24" s="229"/>
      <c r="EM24" s="229"/>
      <c r="EN24" s="229"/>
      <c r="EO24" s="229"/>
      <c r="EP24" s="229"/>
      <c r="EQ24" s="229"/>
      <c r="ER24" s="229"/>
      <c r="ES24" s="229"/>
      <c r="ET24" s="229"/>
      <c r="EU24" s="229"/>
      <c r="EV24" s="229"/>
      <c r="EW24" s="229"/>
      <c r="EX24" s="229"/>
      <c r="EY24" s="229"/>
      <c r="EZ24" s="229"/>
      <c r="FA24" s="254"/>
    </row>
    <row r="25" spans="1:157" s="228" customFormat="1" ht="14.25">
      <c r="E25" s="67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 t="s">
        <v>185</v>
      </c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582">
        <v>4789</v>
      </c>
      <c r="AG25" s="582"/>
      <c r="AH25" s="582"/>
      <c r="AI25" s="582"/>
      <c r="AJ25" s="582"/>
      <c r="AK25" s="582"/>
      <c r="AL25" s="582"/>
      <c r="AM25" s="582"/>
      <c r="AN25" s="582"/>
      <c r="AO25" s="228" t="s">
        <v>435</v>
      </c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581" t="s">
        <v>198</v>
      </c>
      <c r="BD25" s="581"/>
      <c r="BE25" s="229" t="s">
        <v>186</v>
      </c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504"/>
      <c r="BQ25" s="503"/>
      <c r="BR25" s="503"/>
      <c r="BS25" s="503"/>
      <c r="BT25" s="503"/>
      <c r="BU25" s="503"/>
      <c r="BV25" s="503"/>
      <c r="BW25" s="503"/>
      <c r="BX25" s="503"/>
      <c r="BY25" s="503"/>
      <c r="BZ25" s="503"/>
      <c r="CA25" s="503"/>
      <c r="CB25" s="229"/>
      <c r="CD25" s="582">
        <v>12959</v>
      </c>
      <c r="CE25" s="582"/>
      <c r="CF25" s="582"/>
      <c r="CG25" s="582"/>
      <c r="CH25" s="582"/>
      <c r="CI25" s="582"/>
      <c r="CJ25" s="582"/>
      <c r="CK25" s="582"/>
      <c r="CL25" s="582"/>
      <c r="CM25" s="582"/>
      <c r="CN25" s="582"/>
      <c r="CO25" s="503" t="s">
        <v>179</v>
      </c>
      <c r="CP25" s="503"/>
      <c r="CQ25" s="503"/>
      <c r="CR25" s="504"/>
      <c r="CS25" s="503"/>
      <c r="CT25" s="503"/>
      <c r="CU25" s="503" t="s">
        <v>187</v>
      </c>
      <c r="CV25" s="503"/>
      <c r="CW25" s="503"/>
      <c r="CX25" s="503"/>
      <c r="CY25" s="503"/>
      <c r="CZ25" s="503"/>
      <c r="DA25" s="503"/>
      <c r="DB25" s="503"/>
      <c r="DC25" s="503"/>
      <c r="DD25" s="503"/>
      <c r="DE25" s="503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T25" s="582">
        <v>17748</v>
      </c>
      <c r="DU25" s="582"/>
      <c r="DV25" s="582"/>
      <c r="DW25" s="582"/>
      <c r="DX25" s="582"/>
      <c r="DY25" s="582"/>
      <c r="DZ25" s="582"/>
      <c r="EA25" s="582"/>
      <c r="EB25" s="582"/>
      <c r="EC25" s="582"/>
      <c r="ED25" s="582"/>
      <c r="EE25" s="229" t="s">
        <v>179</v>
      </c>
      <c r="EF25" s="229"/>
      <c r="EG25" s="229"/>
      <c r="EH25" s="229"/>
      <c r="EI25" s="581" t="s">
        <v>196</v>
      </c>
      <c r="EJ25" s="581"/>
      <c r="EK25" s="229"/>
      <c r="EL25" s="229"/>
      <c r="EM25" s="229"/>
      <c r="EN25" s="229"/>
      <c r="EO25" s="229"/>
      <c r="EP25" s="229"/>
      <c r="EQ25" s="229"/>
      <c r="ER25" s="229"/>
      <c r="ES25" s="229"/>
      <c r="ET25" s="229"/>
      <c r="EU25" s="229"/>
      <c r="EV25" s="229"/>
      <c r="EW25" s="229"/>
      <c r="EX25" s="229"/>
      <c r="EY25" s="229"/>
      <c r="EZ25" s="229"/>
      <c r="FA25" s="254"/>
    </row>
    <row r="26" spans="1:157" s="228" customFormat="1" ht="14.25">
      <c r="E26" s="67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29"/>
      <c r="DB26" s="229"/>
      <c r="DC26" s="229"/>
      <c r="DD26" s="229"/>
      <c r="DE26" s="229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29"/>
      <c r="DQ26" s="229"/>
      <c r="DR26" s="229"/>
      <c r="EJ26" s="229"/>
      <c r="EK26" s="229"/>
      <c r="EL26" s="229"/>
      <c r="EM26" s="229"/>
      <c r="EN26" s="229"/>
      <c r="EO26" s="229"/>
      <c r="EP26" s="229"/>
      <c r="EQ26" s="229"/>
      <c r="ER26" s="229"/>
      <c r="ES26" s="229"/>
      <c r="ET26" s="229"/>
      <c r="EU26" s="229"/>
      <c r="EV26" s="229"/>
      <c r="EW26" s="229"/>
      <c r="EX26" s="229"/>
      <c r="EY26" s="229"/>
      <c r="EZ26" s="229"/>
      <c r="FA26" s="254"/>
    </row>
    <row r="27" spans="1:157" s="228" customFormat="1" ht="17.25">
      <c r="E27" s="67"/>
      <c r="F27" s="493" t="s">
        <v>340</v>
      </c>
      <c r="G27" s="229"/>
      <c r="H27" s="229"/>
      <c r="I27" s="229"/>
      <c r="J27" s="229"/>
      <c r="K27" s="659">
        <v>42278</v>
      </c>
      <c r="L27" s="659"/>
      <c r="M27" s="659"/>
      <c r="N27" s="659"/>
      <c r="O27" s="659"/>
      <c r="P27" s="659"/>
      <c r="Q27" s="659"/>
      <c r="R27" s="659"/>
      <c r="S27" s="659"/>
      <c r="T27" s="659"/>
      <c r="U27" s="659"/>
      <c r="V27" s="659"/>
      <c r="W27" s="659"/>
      <c r="X27" s="659"/>
      <c r="Y27" s="659"/>
      <c r="Z27" s="659"/>
      <c r="AA27" s="659"/>
      <c r="AB27" s="659"/>
      <c r="AC27" s="659"/>
      <c r="AD27" s="659"/>
      <c r="AE27" s="659"/>
      <c r="AF27" s="659"/>
      <c r="AG27" s="659"/>
      <c r="AH27" s="659"/>
      <c r="AI27" s="659"/>
      <c r="AJ27" s="659"/>
      <c r="AK27" s="659"/>
      <c r="AL27" s="659"/>
      <c r="AM27" s="659"/>
      <c r="AN27" s="659"/>
      <c r="AO27" s="659"/>
      <c r="AP27" s="659"/>
      <c r="AQ27" s="229" t="s">
        <v>341</v>
      </c>
      <c r="BQ27" s="660">
        <v>393600</v>
      </c>
      <c r="BR27" s="660"/>
      <c r="BS27" s="660"/>
      <c r="BT27" s="660"/>
      <c r="BU27" s="660"/>
      <c r="BV27" s="660"/>
      <c r="BW27" s="660"/>
      <c r="BX27" s="660"/>
      <c r="BY27" s="660"/>
      <c r="BZ27" s="660"/>
      <c r="CA27" s="660"/>
      <c r="CB27" s="660"/>
      <c r="CC27" s="660"/>
      <c r="CD27" s="660"/>
      <c r="CE27" s="660"/>
      <c r="CF27" s="229" t="s">
        <v>188</v>
      </c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29"/>
      <c r="DB27" s="229"/>
      <c r="DC27" s="229"/>
      <c r="DD27" s="229"/>
      <c r="DE27" s="229"/>
      <c r="DF27" s="229"/>
      <c r="DG27" s="229"/>
      <c r="DJ27" s="582">
        <v>17</v>
      </c>
      <c r="DK27" s="582"/>
      <c r="DL27" s="582"/>
      <c r="DM27" s="582"/>
      <c r="DN27" s="582"/>
      <c r="DO27" s="582"/>
      <c r="DP27" s="582"/>
      <c r="DQ27" s="582"/>
      <c r="DR27" s="582"/>
      <c r="DS27" s="582"/>
      <c r="DT27" s="228" t="s">
        <v>437</v>
      </c>
      <c r="DU27" s="229"/>
      <c r="DV27" s="229"/>
      <c r="DW27" s="229"/>
      <c r="DX27" s="229"/>
      <c r="DY27" s="229"/>
      <c r="DZ27" s="229"/>
      <c r="EA27" s="229"/>
      <c r="EB27" s="229"/>
      <c r="EC27" s="229"/>
      <c r="ED27" s="229"/>
      <c r="EE27" s="229"/>
      <c r="EF27" s="229"/>
      <c r="EG27" s="229"/>
      <c r="EH27" s="229"/>
      <c r="EI27" s="229"/>
      <c r="EJ27" s="229"/>
      <c r="EK27" s="229"/>
      <c r="EL27" s="229"/>
      <c r="EM27" s="229"/>
      <c r="EN27" s="229"/>
      <c r="EO27" s="229"/>
      <c r="EP27" s="229"/>
      <c r="EQ27" s="229"/>
      <c r="ER27" s="229"/>
      <c r="ES27" s="229"/>
      <c r="ET27" s="229"/>
      <c r="EU27" s="229"/>
      <c r="EV27" s="229"/>
      <c r="EW27" s="229"/>
      <c r="EX27" s="229"/>
      <c r="EY27" s="229"/>
      <c r="EZ27" s="229"/>
      <c r="FA27" s="254"/>
    </row>
    <row r="28" spans="1:157" s="228" customFormat="1" ht="11.25" customHeight="1" thickBot="1">
      <c r="E28" s="259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0"/>
      <c r="DR28" s="260"/>
      <c r="DS28" s="260"/>
      <c r="DT28" s="260"/>
      <c r="DU28" s="260"/>
      <c r="DV28" s="260"/>
      <c r="DW28" s="260"/>
      <c r="DX28" s="260"/>
      <c r="DY28" s="260"/>
      <c r="DZ28" s="260"/>
      <c r="EA28" s="260"/>
      <c r="EB28" s="260"/>
      <c r="EC28" s="260"/>
      <c r="ED28" s="260"/>
      <c r="EE28" s="260"/>
      <c r="EF28" s="260"/>
      <c r="EG28" s="260"/>
      <c r="EH28" s="260"/>
      <c r="EI28" s="260"/>
      <c r="EJ28" s="260"/>
      <c r="EK28" s="260"/>
      <c r="EL28" s="260"/>
      <c r="EM28" s="260"/>
      <c r="EN28" s="260"/>
      <c r="EO28" s="260"/>
      <c r="EP28" s="260"/>
      <c r="EQ28" s="260"/>
      <c r="ER28" s="260"/>
      <c r="ES28" s="260"/>
      <c r="ET28" s="260"/>
      <c r="EU28" s="260"/>
      <c r="EV28" s="260"/>
      <c r="EW28" s="260"/>
      <c r="EX28" s="260"/>
      <c r="EY28" s="260"/>
      <c r="EZ28" s="260"/>
      <c r="FA28" s="261"/>
    </row>
    <row r="29" spans="1:157" ht="18.75" customHeight="1" thickTop="1"/>
    <row r="30" spans="1:157" ht="14.25">
      <c r="A30" s="228" t="s">
        <v>193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>
      <c r="A32" s="39"/>
      <c r="E32" s="1" t="s">
        <v>210</v>
      </c>
      <c r="L32" s="21"/>
      <c r="BV32" s="519" t="s">
        <v>375</v>
      </c>
      <c r="CF32" s="1" t="s">
        <v>29</v>
      </c>
    </row>
    <row r="33" spans="1:84" s="1" customFormat="1" ht="15" customHeight="1">
      <c r="A33" s="38"/>
      <c r="E33" s="1" t="s">
        <v>328</v>
      </c>
      <c r="L33" s="21"/>
      <c r="BV33" s="519" t="s">
        <v>375</v>
      </c>
      <c r="CF33" s="1" t="s">
        <v>30</v>
      </c>
    </row>
    <row r="34" spans="1:84" s="1" customFormat="1" ht="15" customHeight="1">
      <c r="A34" s="38"/>
      <c r="E34" s="1" t="s">
        <v>209</v>
      </c>
      <c r="L34" s="21"/>
      <c r="BV34" s="519" t="s">
        <v>375</v>
      </c>
      <c r="CF34" s="1" t="s">
        <v>31</v>
      </c>
    </row>
    <row r="35" spans="1:84" s="1" customFormat="1" ht="15" customHeight="1">
      <c r="A35" s="38"/>
      <c r="E35" s="1" t="s">
        <v>329</v>
      </c>
      <c r="L35" s="21"/>
      <c r="BV35" s="519" t="s">
        <v>375</v>
      </c>
      <c r="CF35" s="1" t="s">
        <v>189</v>
      </c>
    </row>
    <row r="36" spans="1:84" s="1" customFormat="1" ht="15" customHeight="1">
      <c r="A36" s="38"/>
      <c r="E36" s="1" t="s">
        <v>208</v>
      </c>
      <c r="L36" s="21"/>
      <c r="BV36" s="519" t="s">
        <v>375</v>
      </c>
      <c r="CF36" s="1" t="s">
        <v>190</v>
      </c>
    </row>
    <row r="37" spans="1:84" s="1" customFormat="1" ht="15" customHeight="1">
      <c r="A37" s="38"/>
      <c r="E37" s="1" t="s">
        <v>207</v>
      </c>
      <c r="L37" s="21"/>
      <c r="BV37" s="519" t="s">
        <v>375</v>
      </c>
      <c r="CF37" s="1" t="s">
        <v>191</v>
      </c>
    </row>
    <row r="38" spans="1:84" s="1" customFormat="1" ht="15" customHeight="1">
      <c r="A38" s="38"/>
      <c r="E38" s="355" t="s">
        <v>430</v>
      </c>
      <c r="M38" s="263"/>
      <c r="BV38" s="519" t="s">
        <v>375</v>
      </c>
      <c r="CF38" s="1" t="s">
        <v>192</v>
      </c>
    </row>
    <row r="39" spans="1:84" ht="15" customHeight="1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>
      <c r="A42" s="228" t="s">
        <v>194</v>
      </c>
    </row>
    <row r="43" spans="1:84" s="1" customFormat="1" ht="6" customHeight="1">
      <c r="A43" s="43"/>
    </row>
    <row r="44" spans="1:84" s="1" customFormat="1" ht="15" customHeight="1">
      <c r="C44" s="69"/>
      <c r="D44" s="69"/>
      <c r="E44" s="41" t="s">
        <v>330</v>
      </c>
    </row>
    <row r="45" spans="1:84" s="1" customFormat="1" ht="15" customHeight="1">
      <c r="C45" s="69"/>
      <c r="D45" s="69"/>
      <c r="E45" s="41" t="s">
        <v>331</v>
      </c>
    </row>
    <row r="46" spans="1:84" s="1" customFormat="1" ht="15" customHeight="1">
      <c r="C46" s="69"/>
      <c r="D46" s="69"/>
      <c r="E46" s="41" t="s">
        <v>32</v>
      </c>
    </row>
    <row r="47" spans="1:84" s="1" customFormat="1" ht="15" customHeight="1">
      <c r="C47" s="69"/>
      <c r="D47" s="69"/>
      <c r="E47" s="41" t="s">
        <v>33</v>
      </c>
    </row>
    <row r="48" spans="1:84" s="1" customFormat="1" ht="15" customHeight="1">
      <c r="C48" s="69"/>
      <c r="D48" s="69"/>
      <c r="E48" s="41" t="s">
        <v>26</v>
      </c>
    </row>
    <row r="49" spans="1:135" s="1" customFormat="1" ht="15" customHeight="1">
      <c r="C49" s="69"/>
      <c r="D49" s="69"/>
      <c r="E49" s="41" t="s">
        <v>27</v>
      </c>
    </row>
    <row r="50" spans="1:135" s="1" customFormat="1" ht="15" customHeight="1">
      <c r="C50" s="69"/>
      <c r="D50" s="69"/>
      <c r="E50" s="41" t="s">
        <v>273</v>
      </c>
    </row>
    <row r="51" spans="1:135" s="1" customFormat="1" ht="15" customHeight="1">
      <c r="C51" s="69"/>
      <c r="D51" s="69"/>
      <c r="E51" s="41" t="s">
        <v>274</v>
      </c>
    </row>
    <row r="52" spans="1:135" s="1" customFormat="1" ht="15" customHeight="1">
      <c r="C52" s="69"/>
      <c r="D52" s="69"/>
      <c r="E52" s="41" t="s">
        <v>34</v>
      </c>
    </row>
    <row r="53" spans="1:135" s="1" customFormat="1" ht="15" customHeight="1">
      <c r="B53" s="69"/>
      <c r="C53" s="69"/>
      <c r="D53" s="69"/>
    </row>
    <row r="54" spans="1:135" s="1" customFormat="1" ht="15" customHeight="1">
      <c r="B54" s="69"/>
      <c r="C54" s="69"/>
      <c r="D54" s="69"/>
    </row>
    <row r="55" spans="1:135" ht="6" customHeight="1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>
      <c r="C56" s="5"/>
      <c r="AD56" s="253"/>
      <c r="AE56" s="5"/>
      <c r="AF56" s="5"/>
      <c r="AG56" s="253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>
      <c r="C57" s="5"/>
      <c r="AD57" s="523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X11:BE11"/>
    <mergeCell ref="EI25:EJ25"/>
    <mergeCell ref="DH23:DI23"/>
    <mergeCell ref="DT17:ED17"/>
    <mergeCell ref="DT25:ED25"/>
    <mergeCell ref="BQ15:BY15"/>
    <mergeCell ref="BJ11:BK11"/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horizontalDpi="1200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A26" sqref="A26"/>
    </sheetView>
  </sheetViews>
  <sheetFormatPr defaultRowHeight="13.5"/>
  <cols>
    <col min="1" max="1" width="9" style="44"/>
    <col min="2" max="4" width="10" style="44" customWidth="1"/>
    <col min="5" max="16384" width="9" style="44"/>
  </cols>
  <sheetData>
    <row r="1" spans="1:4" ht="42" customHeight="1">
      <c r="A1" s="326"/>
      <c r="B1" s="327" t="s">
        <v>18</v>
      </c>
      <c r="C1" s="328" t="s">
        <v>19</v>
      </c>
      <c r="D1" s="501" t="s">
        <v>360</v>
      </c>
    </row>
    <row r="2" spans="1:4" ht="27">
      <c r="A2" s="500" t="s">
        <v>426</v>
      </c>
      <c r="B2" s="452">
        <v>-710</v>
      </c>
      <c r="C2" s="453">
        <v>-43</v>
      </c>
      <c r="D2" s="454">
        <v>-753</v>
      </c>
    </row>
    <row r="3" spans="1:4" ht="16.5" customHeight="1">
      <c r="A3" s="458" t="s">
        <v>386</v>
      </c>
      <c r="B3" s="455">
        <v>-892</v>
      </c>
      <c r="C3" s="456">
        <v>-165</v>
      </c>
      <c r="D3" s="457">
        <v>-1057</v>
      </c>
    </row>
    <row r="4" spans="1:4" ht="16.5" customHeight="1">
      <c r="A4" s="500" t="s">
        <v>389</v>
      </c>
      <c r="B4" s="455">
        <v>-864</v>
      </c>
      <c r="C4" s="456">
        <v>-138</v>
      </c>
      <c r="D4" s="457">
        <v>-1002</v>
      </c>
    </row>
    <row r="5" spans="1:4" ht="16.5" customHeight="1">
      <c r="A5" s="458" t="s">
        <v>391</v>
      </c>
      <c r="B5" s="455">
        <v>-1046</v>
      </c>
      <c r="C5" s="456">
        <v>-180</v>
      </c>
      <c r="D5" s="457">
        <v>-1226</v>
      </c>
    </row>
    <row r="6" spans="1:4" ht="16.5" customHeight="1">
      <c r="A6" s="458" t="s">
        <v>392</v>
      </c>
      <c r="B6" s="455">
        <v>-740</v>
      </c>
      <c r="C6" s="456">
        <v>-345</v>
      </c>
      <c r="D6" s="457">
        <v>-1085</v>
      </c>
    </row>
    <row r="7" spans="1:4" ht="16.5" customHeight="1">
      <c r="A7" s="458" t="s">
        <v>396</v>
      </c>
      <c r="B7" s="455">
        <v>-796</v>
      </c>
      <c r="C7" s="456">
        <v>-3851</v>
      </c>
      <c r="D7" s="457">
        <v>-4647</v>
      </c>
    </row>
    <row r="8" spans="1:4">
      <c r="A8" s="500" t="s">
        <v>398</v>
      </c>
      <c r="B8" s="455">
        <v>-731</v>
      </c>
      <c r="C8" s="456">
        <v>623</v>
      </c>
      <c r="D8" s="457">
        <v>-108</v>
      </c>
    </row>
    <row r="9" spans="1:4" ht="16.5" customHeight="1">
      <c r="A9" s="458" t="s">
        <v>402</v>
      </c>
      <c r="B9" s="455">
        <v>-668</v>
      </c>
      <c r="C9" s="456">
        <v>-115</v>
      </c>
      <c r="D9" s="457">
        <v>-783</v>
      </c>
    </row>
    <row r="10" spans="1:4" ht="16.5" customHeight="1">
      <c r="A10" s="458" t="s">
        <v>407</v>
      </c>
      <c r="B10" s="455">
        <v>-575</v>
      </c>
      <c r="C10" s="456">
        <v>-179</v>
      </c>
      <c r="D10" s="457">
        <v>-754</v>
      </c>
    </row>
    <row r="11" spans="1:4" ht="16.5" customHeight="1">
      <c r="A11" s="458" t="s">
        <v>410</v>
      </c>
      <c r="B11" s="455">
        <v>-575</v>
      </c>
      <c r="C11" s="456">
        <v>-46</v>
      </c>
      <c r="D11" s="457">
        <v>-621</v>
      </c>
    </row>
    <row r="12" spans="1:4" ht="16.5" customHeight="1">
      <c r="A12" s="458" t="s">
        <v>418</v>
      </c>
      <c r="B12" s="455">
        <v>-679</v>
      </c>
      <c r="C12" s="456">
        <v>-60</v>
      </c>
      <c r="D12" s="457">
        <v>-739</v>
      </c>
    </row>
    <row r="13" spans="1:4" ht="16.5" customHeight="1">
      <c r="A13" s="538" t="s">
        <v>427</v>
      </c>
      <c r="B13" s="479">
        <f>'Ｐ4～5'!N7</f>
        <v>-645</v>
      </c>
      <c r="C13" s="480">
        <f>'Ｐ4～5'!AA7</f>
        <v>-290</v>
      </c>
      <c r="D13" s="481">
        <f>B13+C13</f>
        <v>-935</v>
      </c>
    </row>
    <row r="15" spans="1:4">
      <c r="A15" s="44" t="s">
        <v>230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horizontalDpi="1200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A26" sqref="A26"/>
    </sheetView>
  </sheetViews>
  <sheetFormatPr defaultRowHeight="14.25"/>
  <cols>
    <col min="1" max="1" width="4.5" style="342" customWidth="1"/>
    <col min="2" max="2" width="12.5" style="339" bestFit="1" customWidth="1"/>
    <col min="3" max="3" width="13.5" style="340" bestFit="1" customWidth="1"/>
    <col min="4" max="4" width="5.5" style="340" bestFit="1" customWidth="1"/>
    <col min="5" max="5" width="2.5" style="341" customWidth="1"/>
    <col min="6" max="6" width="4.5" style="342" customWidth="1"/>
    <col min="7" max="7" width="12.5" style="339" bestFit="1" customWidth="1"/>
    <col min="8" max="8" width="13.5" style="340" bestFit="1" customWidth="1"/>
    <col min="9" max="9" width="5.5" style="340" bestFit="1" customWidth="1"/>
    <col min="10" max="10" width="2.5" style="341" customWidth="1"/>
    <col min="11" max="11" width="4.5" style="342" customWidth="1"/>
    <col min="12" max="12" width="12.5" style="339" bestFit="1" customWidth="1"/>
    <col min="13" max="13" width="13.5" style="340" bestFit="1" customWidth="1"/>
    <col min="14" max="14" width="5.5" style="340" bestFit="1" customWidth="1"/>
    <col min="15" max="16384" width="9" style="340"/>
  </cols>
  <sheetData>
    <row r="1" spans="1:14" ht="16.5" customHeight="1" thickBot="1">
      <c r="A1" s="339" t="s">
        <v>231</v>
      </c>
      <c r="F1" s="339" t="s">
        <v>232</v>
      </c>
      <c r="K1" s="339" t="s">
        <v>233</v>
      </c>
    </row>
    <row r="2" spans="1:14" s="342" customFormat="1" ht="18" customHeight="1" thickBot="1">
      <c r="A2" s="577" t="s">
        <v>199</v>
      </c>
      <c r="B2" s="459" t="s">
        <v>176</v>
      </c>
      <c r="C2" s="460" t="s">
        <v>177</v>
      </c>
      <c r="D2" s="461" t="s">
        <v>171</v>
      </c>
      <c r="E2" s="462"/>
      <c r="F2" s="578" t="s">
        <v>200</v>
      </c>
      <c r="G2" s="463" t="s">
        <v>176</v>
      </c>
      <c r="H2" s="460" t="s">
        <v>177</v>
      </c>
      <c r="I2" s="461" t="s">
        <v>171</v>
      </c>
      <c r="J2" s="462"/>
      <c r="K2" s="578" t="s">
        <v>200</v>
      </c>
      <c r="L2" s="463" t="s">
        <v>176</v>
      </c>
      <c r="M2" s="460" t="s">
        <v>177</v>
      </c>
      <c r="N2" s="461" t="s">
        <v>171</v>
      </c>
    </row>
    <row r="3" spans="1:14" s="465" customFormat="1" ht="18.75" customHeight="1">
      <c r="A3" s="333">
        <v>15</v>
      </c>
      <c r="B3" s="540" t="s">
        <v>71</v>
      </c>
      <c r="C3" s="272">
        <f>'Ｐ4～5'!E27</f>
        <v>-2</v>
      </c>
      <c r="D3" s="273">
        <f t="shared" ref="D3:D27" si="0">RANK(C3,C$3:C$27,0)</f>
        <v>1</v>
      </c>
      <c r="E3" s="464"/>
      <c r="F3" s="334">
        <v>25</v>
      </c>
      <c r="G3" s="280" t="s">
        <v>175</v>
      </c>
      <c r="H3" s="272">
        <f>'Ｐ4～5'!N41</f>
        <v>0</v>
      </c>
      <c r="I3" s="273">
        <f t="shared" ref="I3:I27" si="1">RANK(H3,H$3:H$27,0)</f>
        <v>1</v>
      </c>
      <c r="J3" s="464"/>
      <c r="K3" s="334">
        <v>2</v>
      </c>
      <c r="L3" s="280" t="s">
        <v>64</v>
      </c>
      <c r="M3" s="272">
        <f>'Ｐ4～5'!AA12</f>
        <v>18</v>
      </c>
      <c r="N3" s="273">
        <f t="shared" ref="N3:N27" si="2">RANK(M3,M$3:M$27)</f>
        <v>1</v>
      </c>
    </row>
    <row r="4" spans="1:14" s="465" customFormat="1" ht="18.75" customHeight="1">
      <c r="A4" s="335">
        <v>22</v>
      </c>
      <c r="B4" s="274" t="s">
        <v>276</v>
      </c>
      <c r="C4" s="275">
        <f>'Ｐ4～5'!E36</f>
        <v>-2</v>
      </c>
      <c r="D4" s="276">
        <f t="shared" si="0"/>
        <v>1</v>
      </c>
      <c r="E4" s="464"/>
      <c r="F4" s="336">
        <v>22</v>
      </c>
      <c r="G4" s="281" t="s">
        <v>77</v>
      </c>
      <c r="H4" s="275">
        <f>'Ｐ4～5'!N36</f>
        <v>0</v>
      </c>
      <c r="I4" s="276">
        <f t="shared" si="1"/>
        <v>1</v>
      </c>
      <c r="J4" s="464"/>
      <c r="K4" s="336">
        <v>11</v>
      </c>
      <c r="L4" s="281" t="s">
        <v>170</v>
      </c>
      <c r="M4" s="275">
        <f>'Ｐ4～5'!AA21</f>
        <v>7</v>
      </c>
      <c r="N4" s="276">
        <f t="shared" si="2"/>
        <v>2</v>
      </c>
    </row>
    <row r="5" spans="1:14" s="465" customFormat="1" ht="18.75" customHeight="1">
      <c r="A5" s="335">
        <v>25</v>
      </c>
      <c r="B5" s="274" t="s">
        <v>175</v>
      </c>
      <c r="C5" s="275">
        <f>'Ｐ4～5'!E41</f>
        <v>-5</v>
      </c>
      <c r="D5" s="276">
        <f t="shared" si="0"/>
        <v>3</v>
      </c>
      <c r="E5" s="464"/>
      <c r="F5" s="336">
        <v>15</v>
      </c>
      <c r="G5" s="281" t="s">
        <v>71</v>
      </c>
      <c r="H5" s="275">
        <f>'Ｐ4～5'!N27</f>
        <v>-3</v>
      </c>
      <c r="I5" s="276">
        <f t="shared" si="1"/>
        <v>3</v>
      </c>
      <c r="J5" s="464"/>
      <c r="K5" s="336">
        <v>6</v>
      </c>
      <c r="L5" s="281" t="s">
        <v>67</v>
      </c>
      <c r="M5" s="275">
        <f>'Ｐ4～5'!AA16</f>
        <v>4</v>
      </c>
      <c r="N5" s="276">
        <f t="shared" si="2"/>
        <v>3</v>
      </c>
    </row>
    <row r="6" spans="1:14" s="465" customFormat="1" ht="18.75" customHeight="1">
      <c r="A6" s="335">
        <v>19</v>
      </c>
      <c r="B6" s="274" t="s">
        <v>74</v>
      </c>
      <c r="C6" s="275">
        <f>'Ｐ4～5'!E33</f>
        <v>-5</v>
      </c>
      <c r="D6" s="276">
        <f t="shared" si="0"/>
        <v>3</v>
      </c>
      <c r="E6" s="464"/>
      <c r="F6" s="336">
        <v>21</v>
      </c>
      <c r="G6" s="281" t="s">
        <v>76</v>
      </c>
      <c r="H6" s="275">
        <f>'Ｐ4～5'!N35</f>
        <v>-4</v>
      </c>
      <c r="I6" s="276">
        <f t="shared" si="1"/>
        <v>4</v>
      </c>
      <c r="J6" s="464"/>
      <c r="K6" s="336">
        <v>17</v>
      </c>
      <c r="L6" s="281" t="s">
        <v>104</v>
      </c>
      <c r="M6" s="275">
        <f>'Ｐ4～5'!AA30</f>
        <v>2</v>
      </c>
      <c r="N6" s="276">
        <f t="shared" si="2"/>
        <v>4</v>
      </c>
    </row>
    <row r="7" spans="1:14" s="465" customFormat="1" ht="18.75" customHeight="1">
      <c r="A7" s="335">
        <v>21</v>
      </c>
      <c r="B7" s="274" t="s">
        <v>76</v>
      </c>
      <c r="C7" s="275">
        <f>'Ｐ4～5'!E35</f>
        <v>-5</v>
      </c>
      <c r="D7" s="276">
        <f t="shared" si="0"/>
        <v>3</v>
      </c>
      <c r="E7" s="464"/>
      <c r="F7" s="336">
        <v>16</v>
      </c>
      <c r="G7" s="281" t="s">
        <v>72</v>
      </c>
      <c r="H7" s="275">
        <f>'Ｐ4～5'!N29</f>
        <v>-5</v>
      </c>
      <c r="I7" s="276">
        <f t="shared" si="1"/>
        <v>5</v>
      </c>
      <c r="J7" s="464"/>
      <c r="K7" s="336">
        <v>15</v>
      </c>
      <c r="L7" s="281" t="s">
        <v>71</v>
      </c>
      <c r="M7" s="275">
        <f>'Ｐ4～5'!AA27</f>
        <v>1</v>
      </c>
      <c r="N7" s="276">
        <f t="shared" si="2"/>
        <v>5</v>
      </c>
    </row>
    <row r="8" spans="1:14" s="465" customFormat="1" ht="18.75" customHeight="1">
      <c r="A8" s="335">
        <v>20</v>
      </c>
      <c r="B8" s="274" t="s">
        <v>75</v>
      </c>
      <c r="C8" s="275">
        <f>'Ｐ4～5'!E34</f>
        <v>-8</v>
      </c>
      <c r="D8" s="276">
        <f t="shared" si="0"/>
        <v>6</v>
      </c>
      <c r="E8" s="464"/>
      <c r="F8" s="336">
        <v>19</v>
      </c>
      <c r="G8" s="281" t="s">
        <v>74</v>
      </c>
      <c r="H8" s="275">
        <f>'Ｐ4～5'!N33</f>
        <v>-5</v>
      </c>
      <c r="I8" s="276">
        <f t="shared" si="1"/>
        <v>5</v>
      </c>
      <c r="J8" s="464"/>
      <c r="K8" s="336">
        <v>19</v>
      </c>
      <c r="L8" s="281" t="s">
        <v>74</v>
      </c>
      <c r="M8" s="275">
        <f>'Ｐ4～5'!AA33</f>
        <v>0</v>
      </c>
      <c r="N8" s="276">
        <f t="shared" si="2"/>
        <v>6</v>
      </c>
    </row>
    <row r="9" spans="1:14" s="465" customFormat="1" ht="18.75" customHeight="1">
      <c r="A9" s="335">
        <v>23</v>
      </c>
      <c r="B9" s="274" t="s">
        <v>95</v>
      </c>
      <c r="C9" s="275">
        <f>'Ｐ4～5'!E38</f>
        <v>-16</v>
      </c>
      <c r="D9" s="276">
        <f t="shared" si="0"/>
        <v>7</v>
      </c>
      <c r="E9" s="464"/>
      <c r="F9" s="336">
        <v>20</v>
      </c>
      <c r="G9" s="281" t="s">
        <v>75</v>
      </c>
      <c r="H9" s="275">
        <f>'Ｐ4～5'!N34</f>
        <v>-8</v>
      </c>
      <c r="I9" s="276">
        <f t="shared" si="1"/>
        <v>7</v>
      </c>
      <c r="J9" s="464"/>
      <c r="K9" s="336">
        <v>20</v>
      </c>
      <c r="L9" s="281" t="s">
        <v>75</v>
      </c>
      <c r="M9" s="275">
        <f>'Ｐ4～5'!AA34</f>
        <v>0</v>
      </c>
      <c r="N9" s="276">
        <f t="shared" si="2"/>
        <v>6</v>
      </c>
    </row>
    <row r="10" spans="1:14" s="465" customFormat="1" ht="18.75" customHeight="1">
      <c r="A10" s="335">
        <v>16</v>
      </c>
      <c r="B10" s="274" t="s">
        <v>72</v>
      </c>
      <c r="C10" s="275">
        <f>'Ｐ4～5'!E29</f>
        <v>-16</v>
      </c>
      <c r="D10" s="276">
        <f t="shared" si="0"/>
        <v>7</v>
      </c>
      <c r="E10" s="464"/>
      <c r="F10" s="336">
        <v>14</v>
      </c>
      <c r="G10" s="281" t="s">
        <v>69</v>
      </c>
      <c r="H10" s="275">
        <f>'Ｐ4～5'!N25</f>
        <v>-11</v>
      </c>
      <c r="I10" s="276">
        <f t="shared" si="1"/>
        <v>8</v>
      </c>
      <c r="J10" s="464"/>
      <c r="K10" s="336">
        <v>23</v>
      </c>
      <c r="L10" s="281" t="s">
        <v>95</v>
      </c>
      <c r="M10" s="275">
        <f>'Ｐ4～5'!AA38</f>
        <v>-1</v>
      </c>
      <c r="N10" s="276">
        <f t="shared" si="2"/>
        <v>8</v>
      </c>
    </row>
    <row r="11" spans="1:14" s="465" customFormat="1" ht="18.75" customHeight="1">
      <c r="A11" s="335">
        <v>11</v>
      </c>
      <c r="B11" s="274" t="s">
        <v>170</v>
      </c>
      <c r="C11" s="275">
        <f>'Ｐ4～5'!E21</f>
        <v>-16</v>
      </c>
      <c r="D11" s="276">
        <f t="shared" si="0"/>
        <v>7</v>
      </c>
      <c r="E11" s="464"/>
      <c r="F11" s="336">
        <v>18</v>
      </c>
      <c r="G11" s="281" t="s">
        <v>105</v>
      </c>
      <c r="H11" s="275">
        <f>'Ｐ4～5'!N31</f>
        <v>-14</v>
      </c>
      <c r="I11" s="276">
        <f t="shared" si="1"/>
        <v>9</v>
      </c>
      <c r="J11" s="464"/>
      <c r="K11" s="336">
        <v>21</v>
      </c>
      <c r="L11" s="281" t="s">
        <v>76</v>
      </c>
      <c r="M11" s="275">
        <f>'Ｐ4～5'!AA35</f>
        <v>-1</v>
      </c>
      <c r="N11" s="276">
        <f t="shared" si="2"/>
        <v>8</v>
      </c>
    </row>
    <row r="12" spans="1:14" s="465" customFormat="1" ht="18.75" customHeight="1">
      <c r="A12" s="335">
        <v>18</v>
      </c>
      <c r="B12" s="274" t="s">
        <v>105</v>
      </c>
      <c r="C12" s="275">
        <f>'Ｐ4～5'!E31</f>
        <v>-18</v>
      </c>
      <c r="D12" s="276">
        <f t="shared" si="0"/>
        <v>10</v>
      </c>
      <c r="E12" s="464"/>
      <c r="F12" s="336">
        <v>23</v>
      </c>
      <c r="G12" s="281" t="s">
        <v>95</v>
      </c>
      <c r="H12" s="275">
        <f>'Ｐ4～5'!N38</f>
        <v>-15</v>
      </c>
      <c r="I12" s="276">
        <f t="shared" si="1"/>
        <v>10</v>
      </c>
      <c r="J12" s="464"/>
      <c r="K12" s="336">
        <v>22</v>
      </c>
      <c r="L12" s="282" t="s">
        <v>77</v>
      </c>
      <c r="M12" s="275">
        <f>'Ｐ4～5'!AA36</f>
        <v>-2</v>
      </c>
      <c r="N12" s="276">
        <f t="shared" si="2"/>
        <v>10</v>
      </c>
    </row>
    <row r="13" spans="1:14" s="465" customFormat="1" ht="18.75" customHeight="1">
      <c r="A13" s="335">
        <v>17</v>
      </c>
      <c r="B13" s="274" t="s">
        <v>104</v>
      </c>
      <c r="C13" s="275">
        <f>'Ｐ4～5'!E30</f>
        <v>-19</v>
      </c>
      <c r="D13" s="276">
        <f t="shared" si="0"/>
        <v>11</v>
      </c>
      <c r="E13" s="464"/>
      <c r="F13" s="336">
        <v>12</v>
      </c>
      <c r="G13" s="281" t="s">
        <v>103</v>
      </c>
      <c r="H13" s="275">
        <f>'Ｐ4～5'!N22</f>
        <v>-15</v>
      </c>
      <c r="I13" s="276">
        <f t="shared" si="1"/>
        <v>10</v>
      </c>
      <c r="J13" s="464"/>
      <c r="K13" s="336">
        <v>18</v>
      </c>
      <c r="L13" s="281" t="s">
        <v>105</v>
      </c>
      <c r="M13" s="275">
        <f>'Ｐ4～5'!AA31</f>
        <v>-4</v>
      </c>
      <c r="N13" s="276">
        <f t="shared" si="2"/>
        <v>11</v>
      </c>
    </row>
    <row r="14" spans="1:14" s="465" customFormat="1" ht="18.75" customHeight="1">
      <c r="A14" s="335">
        <v>12</v>
      </c>
      <c r="B14" s="274" t="s">
        <v>103</v>
      </c>
      <c r="C14" s="275">
        <f>'Ｐ4～5'!E22</f>
        <v>-21</v>
      </c>
      <c r="D14" s="276">
        <f t="shared" si="0"/>
        <v>12</v>
      </c>
      <c r="E14" s="464"/>
      <c r="F14" s="336">
        <v>24</v>
      </c>
      <c r="G14" s="281" t="s">
        <v>78</v>
      </c>
      <c r="H14" s="275">
        <f>'Ｐ4～5'!N40</f>
        <v>-18</v>
      </c>
      <c r="I14" s="276">
        <f t="shared" si="1"/>
        <v>12</v>
      </c>
      <c r="J14" s="464"/>
      <c r="K14" s="336">
        <v>25</v>
      </c>
      <c r="L14" s="281" t="s">
        <v>175</v>
      </c>
      <c r="M14" s="275">
        <f>'Ｐ4～5'!AA41</f>
        <v>-5</v>
      </c>
      <c r="N14" s="276">
        <f t="shared" si="2"/>
        <v>12</v>
      </c>
    </row>
    <row r="15" spans="1:14" s="465" customFormat="1" ht="18.75" customHeight="1">
      <c r="A15" s="335">
        <v>14</v>
      </c>
      <c r="B15" s="274" t="s">
        <v>69</v>
      </c>
      <c r="C15" s="275">
        <f>'Ｐ4～5'!E25</f>
        <v>-22</v>
      </c>
      <c r="D15" s="276">
        <f t="shared" si="0"/>
        <v>13</v>
      </c>
      <c r="E15" s="464"/>
      <c r="F15" s="336">
        <v>9</v>
      </c>
      <c r="G15" s="281" t="s">
        <v>100</v>
      </c>
      <c r="H15" s="275">
        <f>'Ｐ4～5'!N19</f>
        <v>-19</v>
      </c>
      <c r="I15" s="276">
        <f t="shared" si="1"/>
        <v>13</v>
      </c>
      <c r="J15" s="464"/>
      <c r="K15" s="336">
        <v>12</v>
      </c>
      <c r="L15" s="281" t="s">
        <v>103</v>
      </c>
      <c r="M15" s="275">
        <f>'Ｐ4～5'!AA22</f>
        <v>-6</v>
      </c>
      <c r="N15" s="276">
        <f t="shared" si="2"/>
        <v>13</v>
      </c>
    </row>
    <row r="16" spans="1:14" s="465" customFormat="1" ht="18.75" customHeight="1">
      <c r="A16" s="335">
        <v>9</v>
      </c>
      <c r="B16" s="541" t="s">
        <v>100</v>
      </c>
      <c r="C16" s="275">
        <f>'Ｐ4～5'!E19</f>
        <v>-30</v>
      </c>
      <c r="D16" s="276">
        <f t="shared" si="0"/>
        <v>14</v>
      </c>
      <c r="E16" s="464"/>
      <c r="F16" s="336">
        <v>13</v>
      </c>
      <c r="G16" s="281" t="s">
        <v>102</v>
      </c>
      <c r="H16" s="275">
        <f>'Ｐ4～5'!N23</f>
        <v>-20</v>
      </c>
      <c r="I16" s="276">
        <f t="shared" si="1"/>
        <v>14</v>
      </c>
      <c r="J16" s="464"/>
      <c r="K16" s="336">
        <v>7</v>
      </c>
      <c r="L16" s="281" t="s">
        <v>68</v>
      </c>
      <c r="M16" s="275">
        <f>'Ｐ4～5'!AA17</f>
        <v>-8</v>
      </c>
      <c r="N16" s="276">
        <f t="shared" si="2"/>
        <v>14</v>
      </c>
    </row>
    <row r="17" spans="1:14" s="465" customFormat="1" ht="18.75" customHeight="1">
      <c r="A17" s="335">
        <v>24</v>
      </c>
      <c r="B17" s="274" t="s">
        <v>78</v>
      </c>
      <c r="C17" s="275">
        <f>'Ｐ4～5'!E40</f>
        <v>-33</v>
      </c>
      <c r="D17" s="276">
        <f t="shared" si="0"/>
        <v>15</v>
      </c>
      <c r="E17" s="464"/>
      <c r="F17" s="336">
        <v>17</v>
      </c>
      <c r="G17" s="281" t="s">
        <v>104</v>
      </c>
      <c r="H17" s="275">
        <f>'Ｐ4～5'!N30</f>
        <v>-21</v>
      </c>
      <c r="I17" s="276">
        <f t="shared" si="1"/>
        <v>15</v>
      </c>
      <c r="J17" s="464"/>
      <c r="K17" s="336">
        <v>9</v>
      </c>
      <c r="L17" s="281" t="s">
        <v>100</v>
      </c>
      <c r="M17" s="275">
        <f>'Ｐ4～5'!AA19</f>
        <v>-11</v>
      </c>
      <c r="N17" s="276">
        <f t="shared" si="2"/>
        <v>15</v>
      </c>
    </row>
    <row r="18" spans="1:14" s="465" customFormat="1" ht="18.75" customHeight="1">
      <c r="A18" s="335">
        <v>13</v>
      </c>
      <c r="B18" s="274" t="s">
        <v>102</v>
      </c>
      <c r="C18" s="275">
        <f>'Ｐ4～5'!E23</f>
        <v>-34</v>
      </c>
      <c r="D18" s="276">
        <f t="shared" si="0"/>
        <v>16</v>
      </c>
      <c r="E18" s="464"/>
      <c r="F18" s="336">
        <v>11</v>
      </c>
      <c r="G18" s="281" t="s">
        <v>170</v>
      </c>
      <c r="H18" s="275">
        <f>'Ｐ4～5'!N21</f>
        <v>-23</v>
      </c>
      <c r="I18" s="276">
        <f t="shared" si="1"/>
        <v>16</v>
      </c>
      <c r="J18" s="464"/>
      <c r="K18" s="336">
        <v>14</v>
      </c>
      <c r="L18" s="281" t="s">
        <v>69</v>
      </c>
      <c r="M18" s="275">
        <f>'Ｐ4～5'!AA25</f>
        <v>-11</v>
      </c>
      <c r="N18" s="276">
        <f t="shared" si="2"/>
        <v>15</v>
      </c>
    </row>
    <row r="19" spans="1:14" s="465" customFormat="1" ht="18.75" customHeight="1">
      <c r="A19" s="335">
        <v>2</v>
      </c>
      <c r="B19" s="274" t="s">
        <v>64</v>
      </c>
      <c r="C19" s="275">
        <f>'Ｐ4～5'!E12</f>
        <v>-35</v>
      </c>
      <c r="D19" s="276">
        <f t="shared" si="0"/>
        <v>17</v>
      </c>
      <c r="E19" s="464"/>
      <c r="F19" s="336">
        <v>5</v>
      </c>
      <c r="G19" s="281" t="s">
        <v>66</v>
      </c>
      <c r="H19" s="275">
        <f>'Ｐ4～5'!N15</f>
        <v>-24</v>
      </c>
      <c r="I19" s="276">
        <f t="shared" si="1"/>
        <v>17</v>
      </c>
      <c r="J19" s="464"/>
      <c r="K19" s="336">
        <v>16</v>
      </c>
      <c r="L19" s="281" t="s">
        <v>72</v>
      </c>
      <c r="M19" s="275">
        <f>'Ｐ4～5'!AA29</f>
        <v>-11</v>
      </c>
      <c r="N19" s="276">
        <f t="shared" si="2"/>
        <v>15</v>
      </c>
    </row>
    <row r="20" spans="1:14" s="465" customFormat="1" ht="18.75" customHeight="1">
      <c r="A20" s="335">
        <v>7</v>
      </c>
      <c r="B20" s="274" t="s">
        <v>68</v>
      </c>
      <c r="C20" s="275">
        <f>'Ｐ4～5'!E17</f>
        <v>-39</v>
      </c>
      <c r="D20" s="276">
        <f t="shared" si="0"/>
        <v>18</v>
      </c>
      <c r="E20" s="464"/>
      <c r="F20" s="336">
        <v>7</v>
      </c>
      <c r="G20" s="281" t="s">
        <v>68</v>
      </c>
      <c r="H20" s="275">
        <f>'Ｐ4～5'!N17</f>
        <v>-31</v>
      </c>
      <c r="I20" s="276">
        <f t="shared" si="1"/>
        <v>18</v>
      </c>
      <c r="J20" s="464"/>
      <c r="K20" s="336">
        <v>13</v>
      </c>
      <c r="L20" s="281" t="s">
        <v>102</v>
      </c>
      <c r="M20" s="275">
        <f>'Ｐ4～5'!AA23</f>
        <v>-14</v>
      </c>
      <c r="N20" s="276">
        <f t="shared" si="2"/>
        <v>18</v>
      </c>
    </row>
    <row r="21" spans="1:14" s="465" customFormat="1" ht="18.75" customHeight="1">
      <c r="A21" s="335">
        <v>6</v>
      </c>
      <c r="B21" s="274" t="s">
        <v>67</v>
      </c>
      <c r="C21" s="275">
        <f>'Ｐ4～5'!E16</f>
        <v>-42</v>
      </c>
      <c r="D21" s="276">
        <f t="shared" si="0"/>
        <v>19</v>
      </c>
      <c r="E21" s="464"/>
      <c r="F21" s="336">
        <v>6</v>
      </c>
      <c r="G21" s="282" t="s">
        <v>67</v>
      </c>
      <c r="H21" s="275">
        <f>'Ｐ4～5'!N16</f>
        <v>-46</v>
      </c>
      <c r="I21" s="276">
        <f t="shared" si="1"/>
        <v>19</v>
      </c>
      <c r="J21" s="464"/>
      <c r="K21" s="336">
        <v>24</v>
      </c>
      <c r="L21" s="281" t="s">
        <v>78</v>
      </c>
      <c r="M21" s="275">
        <f>'Ｐ4～5'!AA40</f>
        <v>-15</v>
      </c>
      <c r="N21" s="276">
        <f t="shared" si="2"/>
        <v>19</v>
      </c>
    </row>
    <row r="22" spans="1:14" s="465" customFormat="1" ht="18.75" customHeight="1">
      <c r="A22" s="335">
        <v>5</v>
      </c>
      <c r="B22" s="274" t="s">
        <v>66</v>
      </c>
      <c r="C22" s="275">
        <f>'Ｐ4～5'!E15</f>
        <v>-46</v>
      </c>
      <c r="D22" s="276">
        <f t="shared" si="0"/>
        <v>20</v>
      </c>
      <c r="E22" s="464"/>
      <c r="F22" s="336">
        <v>4</v>
      </c>
      <c r="G22" s="281" t="s">
        <v>65</v>
      </c>
      <c r="H22" s="275">
        <f>'Ｐ4～5'!N14</f>
        <v>-47</v>
      </c>
      <c r="I22" s="276">
        <f t="shared" si="1"/>
        <v>20</v>
      </c>
      <c r="J22" s="464"/>
      <c r="K22" s="336">
        <v>5</v>
      </c>
      <c r="L22" s="281" t="s">
        <v>66</v>
      </c>
      <c r="M22" s="275">
        <f>'Ｐ4～5'!AA15</f>
        <v>-22</v>
      </c>
      <c r="N22" s="276">
        <f t="shared" si="2"/>
        <v>20</v>
      </c>
    </row>
    <row r="23" spans="1:14" s="465" customFormat="1" ht="18.75" customHeight="1">
      <c r="A23" s="335">
        <v>4</v>
      </c>
      <c r="B23" s="274" t="s">
        <v>275</v>
      </c>
      <c r="C23" s="275">
        <f>'Ｐ4～5'!E14</f>
        <v>-93</v>
      </c>
      <c r="D23" s="276">
        <f t="shared" si="0"/>
        <v>21</v>
      </c>
      <c r="E23" s="464"/>
      <c r="F23" s="336">
        <v>2</v>
      </c>
      <c r="G23" s="281" t="s">
        <v>64</v>
      </c>
      <c r="H23" s="275">
        <f>'Ｐ4～5'!N12</f>
        <v>-53</v>
      </c>
      <c r="I23" s="276">
        <f t="shared" si="1"/>
        <v>21</v>
      </c>
      <c r="J23" s="464"/>
      <c r="K23" s="336">
        <v>3</v>
      </c>
      <c r="L23" s="281" t="s">
        <v>166</v>
      </c>
      <c r="M23" s="275">
        <f>'Ｐ4～5'!AA13</f>
        <v>-38</v>
      </c>
      <c r="N23" s="276">
        <f t="shared" si="2"/>
        <v>21</v>
      </c>
    </row>
    <row r="24" spans="1:14" s="465" customFormat="1" ht="18.75" customHeight="1">
      <c r="A24" s="335">
        <v>3</v>
      </c>
      <c r="B24" s="274" t="s">
        <v>166</v>
      </c>
      <c r="C24" s="275">
        <f>'Ｐ4～5'!E13</f>
        <v>-93</v>
      </c>
      <c r="D24" s="276">
        <f t="shared" si="0"/>
        <v>21</v>
      </c>
      <c r="E24" s="464"/>
      <c r="F24" s="336">
        <v>3</v>
      </c>
      <c r="G24" s="281" t="s">
        <v>166</v>
      </c>
      <c r="H24" s="275">
        <f>'Ｐ4～5'!N13</f>
        <v>-55</v>
      </c>
      <c r="I24" s="276">
        <f t="shared" si="1"/>
        <v>22</v>
      </c>
      <c r="J24" s="464"/>
      <c r="K24" s="336">
        <v>8</v>
      </c>
      <c r="L24" s="281" t="s">
        <v>99</v>
      </c>
      <c r="M24" s="275">
        <f>'Ｐ4～5'!AA18</f>
        <v>-43</v>
      </c>
      <c r="N24" s="276">
        <f t="shared" si="2"/>
        <v>22</v>
      </c>
    </row>
    <row r="25" spans="1:14" s="465" customFormat="1" ht="18.75" customHeight="1">
      <c r="A25" s="335">
        <v>8</v>
      </c>
      <c r="B25" s="274" t="s">
        <v>99</v>
      </c>
      <c r="C25" s="275">
        <f>'Ｐ4～5'!E18</f>
        <v>-105</v>
      </c>
      <c r="D25" s="276">
        <f t="shared" si="0"/>
        <v>23</v>
      </c>
      <c r="E25" s="464"/>
      <c r="F25" s="336">
        <v>8</v>
      </c>
      <c r="G25" s="281" t="s">
        <v>99</v>
      </c>
      <c r="H25" s="275">
        <f>'Ｐ4～5'!N18</f>
        <v>-62</v>
      </c>
      <c r="I25" s="276">
        <f t="shared" si="1"/>
        <v>23</v>
      </c>
      <c r="J25" s="464"/>
      <c r="K25" s="336">
        <v>4</v>
      </c>
      <c r="L25" s="281" t="s">
        <v>65</v>
      </c>
      <c r="M25" s="275">
        <f>'Ｐ4～5'!AA14</f>
        <v>-46</v>
      </c>
      <c r="N25" s="276">
        <f t="shared" si="2"/>
        <v>23</v>
      </c>
    </row>
    <row r="26" spans="1:14" s="465" customFormat="1" ht="18.75" customHeight="1">
      <c r="A26" s="335">
        <v>10</v>
      </c>
      <c r="B26" s="274" t="s">
        <v>101</v>
      </c>
      <c r="C26" s="275">
        <f>'Ｐ4～5'!E20</f>
        <v>-115</v>
      </c>
      <c r="D26" s="276">
        <f t="shared" si="0"/>
        <v>24</v>
      </c>
      <c r="E26" s="464"/>
      <c r="F26" s="336">
        <v>10</v>
      </c>
      <c r="G26" s="281" t="s">
        <v>101</v>
      </c>
      <c r="H26" s="275">
        <f>'Ｐ4～5'!N20</f>
        <v>-67</v>
      </c>
      <c r="I26" s="276">
        <f t="shared" si="1"/>
        <v>24</v>
      </c>
      <c r="J26" s="464"/>
      <c r="K26" s="336">
        <v>10</v>
      </c>
      <c r="L26" s="281" t="s">
        <v>101</v>
      </c>
      <c r="M26" s="275">
        <f>'Ｐ4～5'!AA20</f>
        <v>-48</v>
      </c>
      <c r="N26" s="276">
        <f t="shared" si="2"/>
        <v>24</v>
      </c>
    </row>
    <row r="27" spans="1:14" s="465" customFormat="1" ht="18.75" customHeight="1" thickBot="1">
      <c r="A27" s="337">
        <v>1</v>
      </c>
      <c r="B27" s="277" t="s">
        <v>62</v>
      </c>
      <c r="C27" s="278">
        <f>'Ｐ4～5'!E11</f>
        <v>-141</v>
      </c>
      <c r="D27" s="279">
        <f t="shared" si="0"/>
        <v>25</v>
      </c>
      <c r="E27" s="464"/>
      <c r="F27" s="338">
        <v>1</v>
      </c>
      <c r="G27" s="283" t="s">
        <v>62</v>
      </c>
      <c r="H27" s="278">
        <f>'Ｐ4～5'!N11</f>
        <v>-79</v>
      </c>
      <c r="I27" s="279">
        <f t="shared" si="1"/>
        <v>25</v>
      </c>
      <c r="J27" s="464"/>
      <c r="K27" s="338">
        <v>1</v>
      </c>
      <c r="L27" s="283" t="s">
        <v>62</v>
      </c>
      <c r="M27" s="278">
        <f>'Ｐ4～5'!AA11</f>
        <v>-62</v>
      </c>
      <c r="N27" s="279">
        <f t="shared" si="2"/>
        <v>25</v>
      </c>
    </row>
    <row r="28" spans="1:14" ht="6" customHeight="1"/>
    <row r="29" spans="1:14" ht="17.25" customHeight="1">
      <c r="B29" s="339" t="s">
        <v>204</v>
      </c>
      <c r="C29" s="466" t="s">
        <v>172</v>
      </c>
      <c r="D29" s="467">
        <f>COUNTIF(C$3:C$27,"&gt;0")</f>
        <v>0</v>
      </c>
      <c r="G29" s="339" t="s">
        <v>205</v>
      </c>
      <c r="H29" s="466" t="s">
        <v>172</v>
      </c>
      <c r="I29" s="467">
        <f>COUNTIF(H$3:H$27,"&gt;0")</f>
        <v>0</v>
      </c>
      <c r="L29" s="339" t="s">
        <v>206</v>
      </c>
      <c r="M29" s="466" t="s">
        <v>172</v>
      </c>
      <c r="N29" s="467">
        <f>COUNTIF(M$3:M$27,"&gt;0")</f>
        <v>5</v>
      </c>
    </row>
    <row r="30" spans="1:14" ht="17.25" customHeight="1">
      <c r="C30" s="466" t="s">
        <v>173</v>
      </c>
      <c r="D30" s="467">
        <f>COUNTIF(C$3:C$27,"&lt;0")</f>
        <v>25</v>
      </c>
      <c r="H30" s="466" t="s">
        <v>173</v>
      </c>
      <c r="I30" s="467">
        <f>COUNTIF(H$3:H$27,"&lt;0")</f>
        <v>23</v>
      </c>
      <c r="M30" s="466" t="s">
        <v>173</v>
      </c>
      <c r="N30" s="467">
        <f>COUNTIF(M$3:M$27,"&lt;0")</f>
        <v>18</v>
      </c>
    </row>
    <row r="31" spans="1:14" ht="17.25" customHeight="1">
      <c r="C31" s="466" t="s">
        <v>174</v>
      </c>
      <c r="D31" s="467">
        <f>COUNTIF(C$3:C$27,"=0")</f>
        <v>0</v>
      </c>
      <c r="H31" s="466" t="s">
        <v>174</v>
      </c>
      <c r="I31" s="467">
        <f>COUNTIF(H$3:H$27,"=0")</f>
        <v>2</v>
      </c>
      <c r="M31" s="466" t="s">
        <v>174</v>
      </c>
      <c r="N31" s="467">
        <f>COUNTIF(M$3:M$27,"=0")</f>
        <v>2</v>
      </c>
    </row>
    <row r="32" spans="1:14" ht="16.5" customHeight="1">
      <c r="B32" s="339" t="s">
        <v>217</v>
      </c>
      <c r="G32" s="339" t="s">
        <v>218</v>
      </c>
      <c r="L32" s="339" t="s">
        <v>219</v>
      </c>
    </row>
    <row r="33" spans="2:13" ht="14.1" customHeight="1">
      <c r="B33" s="468" t="s">
        <v>216</v>
      </c>
      <c r="C33" s="340">
        <f>SUM(C3:C27)</f>
        <v>-961</v>
      </c>
      <c r="G33" s="468" t="s">
        <v>216</v>
      </c>
      <c r="H33" s="340">
        <f>SUM(H3:H27)</f>
        <v>-645</v>
      </c>
      <c r="L33" s="468" t="s">
        <v>216</v>
      </c>
      <c r="M33" s="340">
        <f>SUM(M3:M27)</f>
        <v>-316</v>
      </c>
    </row>
    <row r="34" spans="2:13" ht="14.1" customHeight="1">
      <c r="B34" s="468" t="s">
        <v>201</v>
      </c>
      <c r="C34" s="340">
        <f>'Ｐ4～5'!E8</f>
        <v>-961</v>
      </c>
      <c r="G34" s="468" t="s">
        <v>202</v>
      </c>
      <c r="H34" s="340">
        <f>'Ｐ4～5'!N8</f>
        <v>-645</v>
      </c>
      <c r="L34" s="468" t="s">
        <v>203</v>
      </c>
      <c r="M34" s="340">
        <f>'Ｐ4～5'!AA8</f>
        <v>-316</v>
      </c>
    </row>
    <row r="35" spans="2:13" ht="14.1" customHeight="1"/>
    <row r="36" spans="2:13" ht="14.1" customHeight="1"/>
    <row r="37" spans="2:13" ht="14.1" customHeight="1"/>
    <row r="38" spans="2:13" ht="14.1" customHeight="1"/>
    <row r="39" spans="2:13" ht="14.1" customHeight="1"/>
    <row r="40" spans="2:13" ht="14.1" customHeight="1"/>
    <row r="41" spans="2:13" ht="14.1" customHeight="1"/>
    <row r="42" spans="2:13" ht="14.1" customHeight="1"/>
    <row r="43" spans="2:13" ht="14.1" customHeight="1"/>
    <row r="44" spans="2:13" ht="14.1" customHeight="1"/>
    <row r="45" spans="2:13" ht="14.1" customHeight="1"/>
    <row r="46" spans="2:13" ht="14.1" customHeight="1"/>
    <row r="47" spans="2:13" ht="14.1" customHeight="1"/>
    <row r="48" spans="2:1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horizontalDpi="1200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2"/>
  <sheetViews>
    <sheetView showGridLines="0" view="pageBreakPreview" zoomScaleNormal="120" zoomScaleSheetLayoutView="100" workbookViewId="0"/>
  </sheetViews>
  <sheetFormatPr defaultRowHeight="13.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>
      <c r="A1" s="522" t="s">
        <v>353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>
      <c r="A2" s="39" t="s">
        <v>358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>
      <c r="A26" s="8"/>
      <c r="B26" s="7"/>
      <c r="C26" s="594" t="s">
        <v>306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4" t="s">
        <v>307</v>
      </c>
      <c r="K26" s="161" t="s">
        <v>94</v>
      </c>
      <c r="L26" s="594" t="s">
        <v>308</v>
      </c>
    </row>
    <row r="27" spans="1:12">
      <c r="A27" s="2" t="s">
        <v>1</v>
      </c>
      <c r="B27" s="3"/>
      <c r="C27" s="595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5"/>
      <c r="K27" s="162" t="s">
        <v>25</v>
      </c>
      <c r="L27" s="595"/>
    </row>
    <row r="28" spans="1:12">
      <c r="A28" s="15"/>
      <c r="B28" s="16"/>
      <c r="C28" s="596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6"/>
      <c r="K28" s="17" t="s">
        <v>5</v>
      </c>
      <c r="L28" s="596"/>
    </row>
    <row r="29" spans="1:12" ht="15" customHeight="1">
      <c r="A29" s="6"/>
      <c r="B29" s="19">
        <v>38261</v>
      </c>
      <c r="C29" s="11">
        <v>1159229</v>
      </c>
      <c r="D29" s="45">
        <v>-8136</v>
      </c>
      <c r="E29" s="49">
        <v>-0.7</v>
      </c>
      <c r="F29" s="53">
        <v>-4761</v>
      </c>
      <c r="G29" s="59">
        <v>-0.41</v>
      </c>
      <c r="H29" s="53">
        <v>-3375</v>
      </c>
      <c r="I29" s="59">
        <v>-0.28999999999999998</v>
      </c>
      <c r="J29" s="9">
        <v>398607</v>
      </c>
      <c r="K29" s="62">
        <v>2261</v>
      </c>
      <c r="L29" s="12">
        <v>2.91</v>
      </c>
    </row>
    <row r="30" spans="1:12" ht="15" customHeight="1">
      <c r="A30" s="6" t="s">
        <v>6</v>
      </c>
      <c r="B30" s="19">
        <v>38626</v>
      </c>
      <c r="C30" s="11">
        <v>1145501</v>
      </c>
      <c r="D30" s="45">
        <v>-9627</v>
      </c>
      <c r="E30" s="49">
        <v>-0.83</v>
      </c>
      <c r="F30" s="53">
        <v>-5176</v>
      </c>
      <c r="G30" s="59">
        <v>-0.45</v>
      </c>
      <c r="H30" s="53">
        <v>-4451</v>
      </c>
      <c r="I30" s="59">
        <v>-0.38</v>
      </c>
      <c r="J30" s="9">
        <v>393038</v>
      </c>
      <c r="K30" s="62">
        <v>1673</v>
      </c>
      <c r="L30" s="12">
        <v>2.9143952635743529</v>
      </c>
    </row>
    <row r="31" spans="1:12" ht="15" customHeight="1">
      <c r="A31" s="23"/>
      <c r="B31" s="24" t="s">
        <v>120</v>
      </c>
      <c r="C31" s="20">
        <v>1134036</v>
      </c>
      <c r="D31" s="46">
        <v>-11465</v>
      </c>
      <c r="E31" s="50">
        <v>-1</v>
      </c>
      <c r="F31" s="54">
        <v>-5925</v>
      </c>
      <c r="G31" s="58">
        <v>-0.52</v>
      </c>
      <c r="H31" s="54">
        <v>-5540</v>
      </c>
      <c r="I31" s="58">
        <v>-0.48</v>
      </c>
      <c r="J31" s="25">
        <v>394911</v>
      </c>
      <c r="K31" s="63">
        <v>1873</v>
      </c>
      <c r="L31" s="26">
        <v>2.871994603777356</v>
      </c>
    </row>
    <row r="32" spans="1:12" ht="15" customHeight="1">
      <c r="A32" s="23"/>
      <c r="B32" s="24" t="s">
        <v>167</v>
      </c>
      <c r="C32" s="20">
        <v>1121300</v>
      </c>
      <c r="D32" s="46">
        <v>-12736</v>
      </c>
      <c r="E32" s="50">
        <v>-1.1200000000000001</v>
      </c>
      <c r="F32" s="54">
        <v>-5915</v>
      </c>
      <c r="G32" s="58">
        <v>-0.52</v>
      </c>
      <c r="H32" s="54">
        <v>-6821</v>
      </c>
      <c r="I32" s="58">
        <v>-0.6</v>
      </c>
      <c r="J32" s="25">
        <v>395822</v>
      </c>
      <c r="K32" s="63">
        <v>911</v>
      </c>
      <c r="L32" s="26">
        <v>2.83</v>
      </c>
    </row>
    <row r="33" spans="1:14" ht="15" customHeight="1">
      <c r="A33" s="27"/>
      <c r="B33" s="30" t="s">
        <v>169</v>
      </c>
      <c r="C33" s="31">
        <v>1109007</v>
      </c>
      <c r="D33" s="47">
        <v>-12293</v>
      </c>
      <c r="E33" s="51">
        <v>-1.1000000000000001</v>
      </c>
      <c r="F33" s="55">
        <v>-6076</v>
      </c>
      <c r="G33" s="60">
        <v>-0.54</v>
      </c>
      <c r="H33" s="55">
        <v>-6217</v>
      </c>
      <c r="I33" s="60">
        <v>-0.55000000000000004</v>
      </c>
      <c r="J33" s="32">
        <v>396828</v>
      </c>
      <c r="K33" s="64">
        <v>1006</v>
      </c>
      <c r="L33" s="33">
        <v>2.79</v>
      </c>
    </row>
    <row r="34" spans="1:14" ht="15" customHeight="1">
      <c r="A34" s="8"/>
      <c r="B34" s="34">
        <v>40087</v>
      </c>
      <c r="C34" s="29">
        <v>1097483</v>
      </c>
      <c r="D34" s="48">
        <v>-11524</v>
      </c>
      <c r="E34" s="52">
        <v>-1.0391277963078682</v>
      </c>
      <c r="F34" s="56">
        <v>-6938</v>
      </c>
      <c r="G34" s="61">
        <v>-0.6256047076348481</v>
      </c>
      <c r="H34" s="56">
        <v>-4586</v>
      </c>
      <c r="I34" s="61">
        <v>-0.41352308867302007</v>
      </c>
      <c r="J34" s="28">
        <v>397453</v>
      </c>
      <c r="K34" s="65">
        <v>625</v>
      </c>
      <c r="L34" s="35">
        <v>2.7612900141651968</v>
      </c>
    </row>
    <row r="35" spans="1:14" ht="15" customHeight="1">
      <c r="A35" s="23" t="s">
        <v>6</v>
      </c>
      <c r="B35" s="24">
        <v>40452</v>
      </c>
      <c r="C35" s="20">
        <v>1085997</v>
      </c>
      <c r="D35" s="46">
        <v>-10912</v>
      </c>
      <c r="E35" s="50">
        <v>-0.99427508216528193</v>
      </c>
      <c r="F35" s="54">
        <v>-7254</v>
      </c>
      <c r="G35" s="58">
        <v>-0.66096695803032934</v>
      </c>
      <c r="H35" s="54">
        <v>-3658</v>
      </c>
      <c r="I35" s="58">
        <v>-0.33330812413495242</v>
      </c>
      <c r="J35" s="25">
        <v>390136</v>
      </c>
      <c r="K35" s="63">
        <v>1145</v>
      </c>
      <c r="L35" s="26">
        <v>2.7836369881272174</v>
      </c>
    </row>
    <row r="36" spans="1:14" ht="15" customHeight="1">
      <c r="A36" s="23"/>
      <c r="B36" s="24">
        <v>40817</v>
      </c>
      <c r="C36" s="20">
        <v>1075058</v>
      </c>
      <c r="D36" s="46">
        <v>-10939</v>
      </c>
      <c r="E36" s="50">
        <v>-1.0072771840069539</v>
      </c>
      <c r="F36" s="54">
        <v>-7868</v>
      </c>
      <c r="G36" s="58">
        <v>-0.72449555569674684</v>
      </c>
      <c r="H36" s="54">
        <v>-3071</v>
      </c>
      <c r="I36" s="58">
        <v>-0.28278162831020714</v>
      </c>
      <c r="J36" s="25">
        <v>391082</v>
      </c>
      <c r="K36" s="63">
        <v>946</v>
      </c>
      <c r="L36" s="26">
        <v>2.7489324489493252</v>
      </c>
    </row>
    <row r="37" spans="1:14" ht="15" customHeight="1">
      <c r="A37" s="23"/>
      <c r="B37" s="24">
        <v>41183</v>
      </c>
      <c r="C37" s="20">
        <v>1063143</v>
      </c>
      <c r="D37" s="46">
        <v>-11915</v>
      </c>
      <c r="E37" s="50">
        <v>-1.1083122957086966</v>
      </c>
      <c r="F37" s="54">
        <v>-8293</v>
      </c>
      <c r="G37" s="58">
        <v>-0.77140024073119773</v>
      </c>
      <c r="H37" s="54">
        <v>-3622</v>
      </c>
      <c r="I37" s="58">
        <v>-0.33691205497749888</v>
      </c>
      <c r="J37" s="25">
        <v>392187</v>
      </c>
      <c r="K37" s="63">
        <v>1105</v>
      </c>
      <c r="L37" s="26">
        <v>2.7108063245339595</v>
      </c>
    </row>
    <row r="38" spans="1:14" ht="15" customHeight="1">
      <c r="A38" s="23"/>
      <c r="B38" s="24">
        <v>41548</v>
      </c>
      <c r="C38" s="20">
        <v>1050132</v>
      </c>
      <c r="D38" s="46">
        <v>-13011</v>
      </c>
      <c r="E38" s="50">
        <v>-1.2238240763472081</v>
      </c>
      <c r="F38" s="54">
        <v>-8768</v>
      </c>
      <c r="G38" s="58">
        <v>-0.8247244255946754</v>
      </c>
      <c r="H38" s="54">
        <v>-4243</v>
      </c>
      <c r="I38" s="58">
        <v>-0.39909965075253284</v>
      </c>
      <c r="J38" s="25">
        <v>392715</v>
      </c>
      <c r="K38" s="63">
        <v>528</v>
      </c>
      <c r="L38" s="26">
        <v>2.6740307856842747</v>
      </c>
    </row>
    <row r="39" spans="1:14" ht="15" customHeight="1">
      <c r="A39" s="27"/>
      <c r="B39" s="30">
        <v>41913</v>
      </c>
      <c r="C39" s="31">
        <v>1036861</v>
      </c>
      <c r="D39" s="47">
        <v>-13271</v>
      </c>
      <c r="E39" s="51">
        <v>-1.2637458909927515</v>
      </c>
      <c r="F39" s="55">
        <v>-8785</v>
      </c>
      <c r="G39" s="60">
        <v>-0.83656149893537191</v>
      </c>
      <c r="H39" s="55">
        <v>-4486</v>
      </c>
      <c r="I39" s="60">
        <v>-0.4271843920573794</v>
      </c>
      <c r="J39" s="32">
        <v>393459</v>
      </c>
      <c r="K39" s="64">
        <v>744</v>
      </c>
      <c r="L39" s="33">
        <v>2.6352453495789905</v>
      </c>
    </row>
    <row r="40" spans="1:14" ht="15" customHeight="1" thickBot="1">
      <c r="A40" s="181"/>
      <c r="B40" s="284">
        <v>42278</v>
      </c>
      <c r="C40" s="182">
        <v>1023151</v>
      </c>
      <c r="D40" s="183">
        <v>-13710</v>
      </c>
      <c r="E40" s="184">
        <v>-1.3222601679492236</v>
      </c>
      <c r="F40" s="185">
        <v>-8921</v>
      </c>
      <c r="G40" s="186">
        <v>-0.86038533612509305</v>
      </c>
      <c r="H40" s="185">
        <v>-4789</v>
      </c>
      <c r="I40" s="187">
        <v>-0.46187483182413069</v>
      </c>
      <c r="J40" s="188">
        <v>393600</v>
      </c>
      <c r="K40" s="189">
        <v>141</v>
      </c>
      <c r="L40" s="190">
        <v>2.5994690040650408</v>
      </c>
    </row>
    <row r="41" spans="1:14" ht="15" customHeight="1" thickTop="1">
      <c r="A41" s="180"/>
      <c r="B41" s="356">
        <v>41913</v>
      </c>
      <c r="C41" s="359">
        <v>1036861</v>
      </c>
      <c r="D41" s="360">
        <v>-776</v>
      </c>
      <c r="E41" s="361">
        <v>-7.0000000000000007E-2</v>
      </c>
      <c r="F41" s="360">
        <v>-637</v>
      </c>
      <c r="G41" s="361">
        <v>-0.06</v>
      </c>
      <c r="H41" s="360">
        <v>-139</v>
      </c>
      <c r="I41" s="361">
        <v>-0.01</v>
      </c>
      <c r="J41" s="362">
        <v>393459</v>
      </c>
      <c r="K41" s="360">
        <v>74</v>
      </c>
      <c r="L41" s="363">
        <v>2.64</v>
      </c>
      <c r="N41" s="343"/>
    </row>
    <row r="42" spans="1:14" ht="15" customHeight="1">
      <c r="A42" s="40"/>
      <c r="B42" s="357">
        <v>11.1</v>
      </c>
      <c r="C42" s="359">
        <v>1036108</v>
      </c>
      <c r="D42" s="360">
        <v>-753</v>
      </c>
      <c r="E42" s="361">
        <v>-7.262304204710178E-2</v>
      </c>
      <c r="F42" s="360">
        <v>-710</v>
      </c>
      <c r="G42" s="361">
        <v>-6.8475909499923326E-2</v>
      </c>
      <c r="H42" s="360">
        <v>-43</v>
      </c>
      <c r="I42" s="361">
        <v>-4.1471325471784549E-3</v>
      </c>
      <c r="J42" s="362">
        <v>393514</v>
      </c>
      <c r="K42" s="360">
        <v>55</v>
      </c>
      <c r="L42" s="363">
        <v>2.6329635032044605</v>
      </c>
      <c r="N42" s="316"/>
    </row>
    <row r="43" spans="1:14" ht="15" customHeight="1">
      <c r="A43" s="176"/>
      <c r="B43" s="357">
        <v>12.1</v>
      </c>
      <c r="C43" s="364">
        <v>1035051</v>
      </c>
      <c r="D43" s="365">
        <v>-1057</v>
      </c>
      <c r="E43" s="366">
        <v>-0.10201639211356345</v>
      </c>
      <c r="F43" s="365">
        <v>-892</v>
      </c>
      <c r="G43" s="366">
        <v>-8.6091411320055433E-2</v>
      </c>
      <c r="H43" s="365">
        <v>-165</v>
      </c>
      <c r="I43" s="366">
        <v>-1.5924980793508011E-2</v>
      </c>
      <c r="J43" s="367">
        <v>393319</v>
      </c>
      <c r="K43" s="365">
        <v>-195</v>
      </c>
      <c r="L43" s="368">
        <v>2.6315814898339518</v>
      </c>
      <c r="N43" s="316"/>
    </row>
    <row r="44" spans="1:14" ht="15" customHeight="1">
      <c r="A44" s="176"/>
      <c r="B44" s="358" t="s">
        <v>405</v>
      </c>
      <c r="C44" s="364">
        <v>1034049</v>
      </c>
      <c r="D44" s="365">
        <v>-1002</v>
      </c>
      <c r="E44" s="366">
        <v>-9.6806824011570439E-2</v>
      </c>
      <c r="F44" s="365">
        <v>-864</v>
      </c>
      <c r="G44" s="366">
        <v>-8.3474147650695468E-2</v>
      </c>
      <c r="H44" s="365">
        <v>-138</v>
      </c>
      <c r="I44" s="366">
        <v>-1.333267636087497E-2</v>
      </c>
      <c r="J44" s="367">
        <v>393186</v>
      </c>
      <c r="K44" s="365">
        <v>-133</v>
      </c>
      <c r="L44" s="368">
        <v>2.6299232424348782</v>
      </c>
      <c r="N44" s="316"/>
    </row>
    <row r="45" spans="1:14" ht="15" customHeight="1">
      <c r="A45" s="176"/>
      <c r="B45" s="539">
        <v>2.1</v>
      </c>
      <c r="C45" s="359">
        <v>1032823</v>
      </c>
      <c r="D45" s="360">
        <v>-1226</v>
      </c>
      <c r="E45" s="369">
        <v>-0.11856304681886448</v>
      </c>
      <c r="F45" s="370">
        <v>-1046</v>
      </c>
      <c r="G45" s="371">
        <v>-0.10115574793844392</v>
      </c>
      <c r="H45" s="370">
        <v>-180</v>
      </c>
      <c r="I45" s="372">
        <v>-1.7407298880420561E-2</v>
      </c>
      <c r="J45" s="373">
        <v>392853</v>
      </c>
      <c r="K45" s="374">
        <v>-333</v>
      </c>
      <c r="L45" s="375">
        <v>2.6290317243345473</v>
      </c>
      <c r="N45" s="316"/>
    </row>
    <row r="46" spans="1:14" ht="15" customHeight="1">
      <c r="A46" s="40"/>
      <c r="B46" s="539">
        <v>3.1</v>
      </c>
      <c r="C46" s="359">
        <v>1031738</v>
      </c>
      <c r="D46" s="360">
        <v>-1085</v>
      </c>
      <c r="E46" s="369">
        <v>-0.10505188207466333</v>
      </c>
      <c r="F46" s="370">
        <v>-740</v>
      </c>
      <c r="G46" s="371">
        <v>-7.1648288235254251E-2</v>
      </c>
      <c r="H46" s="370">
        <v>-345</v>
      </c>
      <c r="I46" s="372">
        <v>-3.3403593839409079E-2</v>
      </c>
      <c r="J46" s="373">
        <v>392645</v>
      </c>
      <c r="K46" s="374">
        <v>-208</v>
      </c>
      <c r="L46" s="375">
        <v>2.627661118822346</v>
      </c>
      <c r="N46" s="316"/>
    </row>
    <row r="47" spans="1:14" ht="15" customHeight="1">
      <c r="A47" s="40"/>
      <c r="B47" s="539">
        <v>4.0999999999999996</v>
      </c>
      <c r="C47" s="359">
        <v>1027091</v>
      </c>
      <c r="D47" s="360">
        <v>-4647</v>
      </c>
      <c r="E47" s="369">
        <v>-0.45040504469157866</v>
      </c>
      <c r="F47" s="370">
        <v>-796</v>
      </c>
      <c r="G47" s="371">
        <v>-7.7151369824509708E-2</v>
      </c>
      <c r="H47" s="370">
        <v>-3851</v>
      </c>
      <c r="I47" s="372">
        <v>-0.37325367486706895</v>
      </c>
      <c r="J47" s="373">
        <v>392247</v>
      </c>
      <c r="K47" s="374">
        <v>-398</v>
      </c>
      <c r="L47" s="375">
        <v>2.6184801923277936</v>
      </c>
      <c r="N47" s="316"/>
    </row>
    <row r="48" spans="1:14" ht="15" customHeight="1">
      <c r="A48" s="40"/>
      <c r="B48" s="539">
        <v>5.0999999999999996</v>
      </c>
      <c r="C48" s="359">
        <v>1026983</v>
      </c>
      <c r="D48" s="360">
        <v>-108</v>
      </c>
      <c r="E48" s="369">
        <v>-1.0515134491491017E-2</v>
      </c>
      <c r="F48" s="370">
        <v>-731</v>
      </c>
      <c r="G48" s="371">
        <v>-7.1171882530369754E-2</v>
      </c>
      <c r="H48" s="370">
        <v>623</v>
      </c>
      <c r="I48" s="372">
        <v>6.0656748038878737E-2</v>
      </c>
      <c r="J48" s="373">
        <v>393625</v>
      </c>
      <c r="K48" s="374">
        <v>1378</v>
      </c>
      <c r="L48" s="375">
        <v>2.6090390600190538</v>
      </c>
      <c r="N48" s="316"/>
    </row>
    <row r="49" spans="1:14" ht="15" customHeight="1">
      <c r="A49" s="40"/>
      <c r="B49" s="539">
        <v>6.1</v>
      </c>
      <c r="C49" s="359">
        <v>1026200</v>
      </c>
      <c r="D49" s="360">
        <v>-783</v>
      </c>
      <c r="E49" s="369">
        <v>-7.6242742090180657E-2</v>
      </c>
      <c r="F49" s="370">
        <v>-668</v>
      </c>
      <c r="G49" s="371">
        <v>-6.5044893635045564E-2</v>
      </c>
      <c r="H49" s="370">
        <v>-115</v>
      </c>
      <c r="I49" s="372">
        <v>-1.1197848455135089E-2</v>
      </c>
      <c r="J49" s="373">
        <v>393621</v>
      </c>
      <c r="K49" s="374">
        <v>-4</v>
      </c>
      <c r="L49" s="375">
        <v>2.6070763500931098</v>
      </c>
      <c r="N49" s="316"/>
    </row>
    <row r="50" spans="1:14" ht="15" customHeight="1">
      <c r="A50" s="40"/>
      <c r="B50" s="539">
        <v>7.1</v>
      </c>
      <c r="C50" s="359">
        <v>1025446</v>
      </c>
      <c r="D50" s="360">
        <v>-754</v>
      </c>
      <c r="E50" s="369">
        <v>-7.3474956148898846E-2</v>
      </c>
      <c r="F50" s="370">
        <v>-575</v>
      </c>
      <c r="G50" s="371">
        <v>-5.6031962580393689E-2</v>
      </c>
      <c r="H50" s="370">
        <v>-179</v>
      </c>
      <c r="I50" s="372">
        <v>-1.7442993568505163E-2</v>
      </c>
      <c r="J50" s="373">
        <v>393539</v>
      </c>
      <c r="K50" s="374">
        <v>-82</v>
      </c>
      <c r="L50" s="375">
        <v>2.6057036278488281</v>
      </c>
      <c r="N50" s="316"/>
    </row>
    <row r="51" spans="1:14" ht="15" customHeight="1">
      <c r="A51" s="40"/>
      <c r="B51" s="539">
        <v>8.1</v>
      </c>
      <c r="C51" s="359">
        <v>1024825</v>
      </c>
      <c r="D51" s="360">
        <v>-621</v>
      </c>
      <c r="E51" s="369">
        <v>-6.0559015296758674E-2</v>
      </c>
      <c r="F51" s="370">
        <v>-575</v>
      </c>
      <c r="G51" s="371">
        <v>-5.6073162311813592E-2</v>
      </c>
      <c r="H51" s="370">
        <v>-46</v>
      </c>
      <c r="I51" s="372">
        <v>-4.4858529849450867E-3</v>
      </c>
      <c r="J51" s="373">
        <v>393523</v>
      </c>
      <c r="K51" s="374">
        <v>-16</v>
      </c>
      <c r="L51" s="375">
        <v>2.6042315188692911</v>
      </c>
      <c r="N51" s="316"/>
    </row>
    <row r="52" spans="1:14" ht="15" customHeight="1">
      <c r="A52" s="532"/>
      <c r="B52" s="539">
        <v>9.1</v>
      </c>
      <c r="C52" s="359">
        <v>1024086</v>
      </c>
      <c r="D52" s="360">
        <v>-739</v>
      </c>
      <c r="E52" s="369">
        <v>-7.2109872417241969E-2</v>
      </c>
      <c r="F52" s="370">
        <v>-679</v>
      </c>
      <c r="G52" s="371">
        <v>-6.6255214304881321E-2</v>
      </c>
      <c r="H52" s="370">
        <v>-60</v>
      </c>
      <c r="I52" s="372">
        <v>-5.8546581123606473E-3</v>
      </c>
      <c r="J52" s="373">
        <v>393617</v>
      </c>
      <c r="K52" s="374">
        <v>94</v>
      </c>
      <c r="L52" s="375">
        <v>2.6017321406341698</v>
      </c>
      <c r="N52" s="316"/>
    </row>
    <row r="53" spans="1:14" ht="15" customHeight="1">
      <c r="A53" s="72"/>
      <c r="B53" s="539">
        <v>10.1</v>
      </c>
      <c r="C53" s="70">
        <v>1023151</v>
      </c>
      <c r="D53" s="73">
        <v>-935</v>
      </c>
      <c r="E53" s="74">
        <v>-9.1300925898801469E-2</v>
      </c>
      <c r="F53" s="71">
        <v>-645</v>
      </c>
      <c r="G53" s="75">
        <v>-6.2982991662809573E-2</v>
      </c>
      <c r="H53" s="71">
        <v>-290</v>
      </c>
      <c r="I53" s="76">
        <v>-2.8317934235991899E-2</v>
      </c>
      <c r="J53" s="77">
        <v>393600</v>
      </c>
      <c r="K53" s="234">
        <v>-17</v>
      </c>
      <c r="L53" s="78">
        <v>2.5994690040650408</v>
      </c>
      <c r="N53" s="316"/>
    </row>
    <row r="54" spans="1:14" ht="15" customHeight="1">
      <c r="A54" s="41" t="s">
        <v>323</v>
      </c>
      <c r="B54" s="1"/>
      <c r="C54" s="1"/>
      <c r="D54" s="1"/>
      <c r="E54" s="21"/>
      <c r="F54" s="1"/>
      <c r="G54" s="1"/>
      <c r="H54" s="1"/>
      <c r="I54" s="1"/>
      <c r="J54" s="1"/>
      <c r="K54" s="1"/>
      <c r="L54" s="1"/>
    </row>
    <row r="55" spans="1:14" ht="13.5" customHeight="1">
      <c r="A55" s="41" t="s">
        <v>324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3.5" customHeight="1">
      <c r="A56" s="41" t="s">
        <v>320</v>
      </c>
    </row>
    <row r="57" spans="1:14" ht="13.5" customHeight="1">
      <c r="A57" s="41" t="s">
        <v>332</v>
      </c>
      <c r="B57" s="178"/>
      <c r="C57" s="36"/>
      <c r="D57" s="36"/>
      <c r="E57" s="37"/>
      <c r="F57" s="36"/>
    </row>
    <row r="58" spans="1:14" ht="13.5" customHeight="1">
      <c r="A58" s="41" t="s">
        <v>361</v>
      </c>
    </row>
    <row r="59" spans="1:14" ht="12.75" customHeight="1">
      <c r="A59" s="178"/>
    </row>
    <row r="60" spans="1:14" ht="12.75" customHeight="1"/>
    <row r="61" spans="1:14" ht="12.75" customHeight="1"/>
    <row r="62" spans="1:14" ht="12.75" customHeight="1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47244094488188981" header="0.31496062992125984" footer="0.19685039370078741"/>
  <pageSetup paperSize="9" orientation="portrait" horizontalDpi="1200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7"/>
  <sheetViews>
    <sheetView showGridLines="0" view="pageBreakPreview" zoomScaleNormal="120" zoomScaleSheetLayoutView="100" workbookViewId="0"/>
  </sheetViews>
  <sheetFormatPr defaultRowHeight="12"/>
  <cols>
    <col min="1" max="1" width="20.75" style="376" customWidth="1"/>
    <col min="2" max="3" width="8.625" style="376" customWidth="1"/>
    <col min="4" max="4" width="10" style="376" customWidth="1"/>
    <col min="5" max="6" width="8.625" style="376" customWidth="1"/>
    <col min="7" max="7" width="10" style="376" customWidth="1"/>
    <col min="8" max="8" width="12.5" style="376" customWidth="1"/>
    <col min="9" max="10" width="9" style="376"/>
    <col min="11" max="11" width="8.75" style="376" customWidth="1"/>
    <col min="12" max="16384" width="9" style="376"/>
  </cols>
  <sheetData>
    <row r="1" spans="1:8" ht="26.25" customHeight="1">
      <c r="A1" s="498" t="s">
        <v>28</v>
      </c>
      <c r="B1" s="499"/>
      <c r="C1" s="499"/>
      <c r="D1" s="499"/>
      <c r="E1" s="499"/>
      <c r="F1" s="499"/>
      <c r="G1" s="499"/>
      <c r="H1" s="499"/>
    </row>
    <row r="2" spans="1:8" ht="3.75" customHeight="1">
      <c r="B2" s="377"/>
    </row>
    <row r="3" spans="1:8" ht="13.5" customHeight="1">
      <c r="A3" s="39" t="s">
        <v>359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8" ht="15" customHeight="1"/>
    <row r="18" spans="1:8" ht="15" customHeight="1"/>
    <row r="19" spans="1:8" ht="15" customHeight="1"/>
    <row r="20" spans="1:8" ht="15" customHeight="1"/>
    <row r="21" spans="1:8" ht="15" customHeight="1"/>
    <row r="22" spans="1:8" ht="15" customHeight="1"/>
    <row r="23" spans="1:8" ht="15" customHeight="1"/>
    <row r="24" spans="1:8" ht="18.75" customHeight="1">
      <c r="A24" s="376" t="s">
        <v>13</v>
      </c>
    </row>
    <row r="25" spans="1:8" ht="3" customHeight="1">
      <c r="D25" s="378"/>
    </row>
    <row r="26" spans="1:8" ht="15" customHeight="1">
      <c r="A26" s="379"/>
      <c r="B26" s="380" t="s">
        <v>0</v>
      </c>
      <c r="C26" s="380"/>
      <c r="D26" s="380"/>
      <c r="E26" s="381" t="s">
        <v>237</v>
      </c>
      <c r="F26" s="380"/>
      <c r="G26" s="382"/>
      <c r="H26" s="597" t="s">
        <v>238</v>
      </c>
    </row>
    <row r="27" spans="1:8" ht="15" customHeight="1">
      <c r="A27" s="383" t="s">
        <v>342</v>
      </c>
      <c r="B27" s="384" t="s">
        <v>7</v>
      </c>
      <c r="C27" s="385" t="s">
        <v>8</v>
      </c>
      <c r="D27" s="384" t="s">
        <v>234</v>
      </c>
      <c r="E27" s="386" t="s">
        <v>9</v>
      </c>
      <c r="F27" s="385" t="s">
        <v>10</v>
      </c>
      <c r="G27" s="387" t="s">
        <v>236</v>
      </c>
      <c r="H27" s="598"/>
    </row>
    <row r="28" spans="1:8" ht="15" customHeight="1">
      <c r="A28" s="388"/>
      <c r="B28" s="389" t="s">
        <v>3</v>
      </c>
      <c r="C28" s="390" t="s">
        <v>3</v>
      </c>
      <c r="D28" s="389" t="s">
        <v>235</v>
      </c>
      <c r="E28" s="391" t="s">
        <v>3</v>
      </c>
      <c r="F28" s="390" t="s">
        <v>3</v>
      </c>
      <c r="G28" s="392" t="s">
        <v>235</v>
      </c>
      <c r="H28" s="599"/>
    </row>
    <row r="29" spans="1:8" ht="14.1" customHeight="1">
      <c r="A29" s="482" t="s">
        <v>364</v>
      </c>
      <c r="B29" s="393">
        <v>7962</v>
      </c>
      <c r="C29" s="394">
        <v>12723</v>
      </c>
      <c r="D29" s="395">
        <v>-4761</v>
      </c>
      <c r="E29" s="396">
        <v>17715</v>
      </c>
      <c r="F29" s="394">
        <v>21090</v>
      </c>
      <c r="G29" s="397">
        <v>-3375</v>
      </c>
      <c r="H29" s="397">
        <v>-8136</v>
      </c>
    </row>
    <row r="30" spans="1:8" ht="14.1" customHeight="1">
      <c r="A30" s="482" t="s">
        <v>365</v>
      </c>
      <c r="B30" s="393">
        <v>7851</v>
      </c>
      <c r="C30" s="394">
        <v>13027</v>
      </c>
      <c r="D30" s="395">
        <v>-5176</v>
      </c>
      <c r="E30" s="396">
        <v>16987</v>
      </c>
      <c r="F30" s="394">
        <v>21438</v>
      </c>
      <c r="G30" s="397">
        <v>-4451</v>
      </c>
      <c r="H30" s="397">
        <v>-9627</v>
      </c>
    </row>
    <row r="31" spans="1:8" ht="14.1" customHeight="1">
      <c r="A31" s="482" t="s">
        <v>366</v>
      </c>
      <c r="B31" s="393">
        <v>7655</v>
      </c>
      <c r="C31" s="394">
        <v>13580</v>
      </c>
      <c r="D31" s="395">
        <v>-5925</v>
      </c>
      <c r="E31" s="396">
        <v>15561</v>
      </c>
      <c r="F31" s="394">
        <v>21101</v>
      </c>
      <c r="G31" s="397">
        <v>-5540</v>
      </c>
      <c r="H31" s="397">
        <v>-11465</v>
      </c>
    </row>
    <row r="32" spans="1:8" ht="14.1" customHeight="1">
      <c r="A32" s="482" t="s">
        <v>367</v>
      </c>
      <c r="B32" s="393">
        <v>7617</v>
      </c>
      <c r="C32" s="394">
        <v>13532</v>
      </c>
      <c r="D32" s="395">
        <v>-5915</v>
      </c>
      <c r="E32" s="396">
        <v>15001</v>
      </c>
      <c r="F32" s="394">
        <v>21822</v>
      </c>
      <c r="G32" s="397">
        <v>-6821</v>
      </c>
      <c r="H32" s="397">
        <v>-12736</v>
      </c>
    </row>
    <row r="33" spans="1:10" ht="14.1" customHeight="1">
      <c r="A33" s="483" t="s">
        <v>368</v>
      </c>
      <c r="B33" s="398">
        <v>7528</v>
      </c>
      <c r="C33" s="398">
        <v>13604</v>
      </c>
      <c r="D33" s="395">
        <v>-6076</v>
      </c>
      <c r="E33" s="399">
        <v>15010</v>
      </c>
      <c r="F33" s="398">
        <v>21227</v>
      </c>
      <c r="G33" s="397">
        <v>-6217</v>
      </c>
      <c r="H33" s="397">
        <v>-12293</v>
      </c>
    </row>
    <row r="34" spans="1:10" ht="14.1" customHeight="1">
      <c r="A34" s="483" t="s">
        <v>369</v>
      </c>
      <c r="B34" s="400">
        <v>7044</v>
      </c>
      <c r="C34" s="398">
        <v>13982</v>
      </c>
      <c r="D34" s="395">
        <v>-6938</v>
      </c>
      <c r="E34" s="399">
        <v>15469</v>
      </c>
      <c r="F34" s="398">
        <v>20055</v>
      </c>
      <c r="G34" s="397">
        <v>-4586</v>
      </c>
      <c r="H34" s="397">
        <v>-11524</v>
      </c>
      <c r="I34" s="401"/>
    </row>
    <row r="35" spans="1:10" ht="14.1" customHeight="1">
      <c r="A35" s="484" t="s">
        <v>370</v>
      </c>
      <c r="B35" s="402">
        <v>6871</v>
      </c>
      <c r="C35" s="403">
        <v>14125</v>
      </c>
      <c r="D35" s="395">
        <v>-7254</v>
      </c>
      <c r="E35" s="402">
        <v>14401</v>
      </c>
      <c r="F35" s="403">
        <v>18059</v>
      </c>
      <c r="G35" s="397">
        <v>-3658</v>
      </c>
      <c r="H35" s="397">
        <v>-10912</v>
      </c>
      <c r="I35" s="404"/>
      <c r="J35" s="405"/>
    </row>
    <row r="36" spans="1:10" ht="14.1" customHeight="1">
      <c r="A36" s="484" t="s">
        <v>371</v>
      </c>
      <c r="B36" s="402">
        <v>6715</v>
      </c>
      <c r="C36" s="403">
        <v>14583</v>
      </c>
      <c r="D36" s="395">
        <v>-7868</v>
      </c>
      <c r="E36" s="402">
        <v>14444</v>
      </c>
      <c r="F36" s="403">
        <v>17515</v>
      </c>
      <c r="G36" s="397">
        <v>-3071</v>
      </c>
      <c r="H36" s="397">
        <v>-10939</v>
      </c>
      <c r="I36" s="378"/>
    </row>
    <row r="37" spans="1:10" ht="14.1" customHeight="1">
      <c r="A37" s="483" t="s">
        <v>372</v>
      </c>
      <c r="B37" s="399">
        <v>6505</v>
      </c>
      <c r="C37" s="398">
        <v>14798</v>
      </c>
      <c r="D37" s="406">
        <v>-8293</v>
      </c>
      <c r="E37" s="399">
        <v>13956</v>
      </c>
      <c r="F37" s="398">
        <v>17578</v>
      </c>
      <c r="G37" s="407">
        <v>-3622</v>
      </c>
      <c r="H37" s="407">
        <v>-11915</v>
      </c>
      <c r="I37" s="378"/>
    </row>
    <row r="38" spans="1:10" ht="14.1" customHeight="1">
      <c r="A38" s="483" t="s">
        <v>373</v>
      </c>
      <c r="B38" s="399">
        <v>6248</v>
      </c>
      <c r="C38" s="398">
        <v>15016</v>
      </c>
      <c r="D38" s="406">
        <v>-8768</v>
      </c>
      <c r="E38" s="399">
        <v>13797</v>
      </c>
      <c r="F38" s="398">
        <v>18040</v>
      </c>
      <c r="G38" s="407">
        <v>-4243</v>
      </c>
      <c r="H38" s="407">
        <v>-13011</v>
      </c>
    </row>
    <row r="39" spans="1:10" ht="14.1" customHeight="1">
      <c r="A39" s="485" t="s">
        <v>420</v>
      </c>
      <c r="B39" s="408">
        <v>6077</v>
      </c>
      <c r="C39" s="409">
        <v>14862</v>
      </c>
      <c r="D39" s="410">
        <v>-8785</v>
      </c>
      <c r="E39" s="408">
        <v>13440</v>
      </c>
      <c r="F39" s="409">
        <v>17926</v>
      </c>
      <c r="G39" s="411">
        <v>-4486</v>
      </c>
      <c r="H39" s="411">
        <v>-13271</v>
      </c>
    </row>
    <row r="40" spans="1:10" ht="14.1" customHeight="1" thickBot="1">
      <c r="A40" s="486" t="s">
        <v>421</v>
      </c>
      <c r="B40" s="412">
        <v>5988</v>
      </c>
      <c r="C40" s="413">
        <v>14909</v>
      </c>
      <c r="D40" s="414">
        <v>-8921</v>
      </c>
      <c r="E40" s="412">
        <v>12959</v>
      </c>
      <c r="F40" s="413">
        <v>17748</v>
      </c>
      <c r="G40" s="415">
        <v>-4789</v>
      </c>
      <c r="H40" s="415">
        <v>-13710</v>
      </c>
    </row>
    <row r="41" spans="1:10" ht="15" customHeight="1" thickTop="1">
      <c r="A41" s="487" t="s">
        <v>422</v>
      </c>
      <c r="B41" s="434">
        <v>577</v>
      </c>
      <c r="C41" s="359">
        <v>1287</v>
      </c>
      <c r="D41" s="370">
        <v>-710</v>
      </c>
      <c r="E41" s="435">
        <v>909</v>
      </c>
      <c r="F41" s="436">
        <v>952</v>
      </c>
      <c r="G41" s="437">
        <v>-43</v>
      </c>
      <c r="H41" s="437">
        <v>-753</v>
      </c>
      <c r="J41" s="422"/>
    </row>
    <row r="42" spans="1:10" ht="15" customHeight="1">
      <c r="A42" s="487" t="s">
        <v>385</v>
      </c>
      <c r="B42" s="434">
        <v>431</v>
      </c>
      <c r="C42" s="359">
        <v>1323</v>
      </c>
      <c r="D42" s="370">
        <v>-892</v>
      </c>
      <c r="E42" s="435">
        <v>547</v>
      </c>
      <c r="F42" s="436">
        <v>712</v>
      </c>
      <c r="G42" s="437">
        <v>-165</v>
      </c>
      <c r="H42" s="437">
        <v>-1057</v>
      </c>
      <c r="J42" s="422"/>
    </row>
    <row r="43" spans="1:10" ht="15" customHeight="1">
      <c r="A43" s="487" t="s">
        <v>387</v>
      </c>
      <c r="B43" s="434">
        <v>501</v>
      </c>
      <c r="C43" s="359">
        <v>1365</v>
      </c>
      <c r="D43" s="370">
        <v>-864</v>
      </c>
      <c r="E43" s="435">
        <v>606</v>
      </c>
      <c r="F43" s="436">
        <v>744</v>
      </c>
      <c r="G43" s="437">
        <v>-138</v>
      </c>
      <c r="H43" s="438">
        <v>-1002</v>
      </c>
      <c r="J43" s="422"/>
    </row>
    <row r="44" spans="1:10" ht="15" customHeight="1">
      <c r="A44" s="487" t="s">
        <v>393</v>
      </c>
      <c r="B44" s="434">
        <v>502</v>
      </c>
      <c r="C44" s="359">
        <v>1548</v>
      </c>
      <c r="D44" s="370">
        <v>-1046</v>
      </c>
      <c r="E44" s="435">
        <v>644</v>
      </c>
      <c r="F44" s="436">
        <v>824</v>
      </c>
      <c r="G44" s="437">
        <v>-180</v>
      </c>
      <c r="H44" s="438">
        <v>-1226</v>
      </c>
      <c r="J44" s="422"/>
    </row>
    <row r="45" spans="1:10" ht="15" customHeight="1">
      <c r="A45" s="487" t="s">
        <v>394</v>
      </c>
      <c r="B45" s="434">
        <v>441</v>
      </c>
      <c r="C45" s="359">
        <v>1181</v>
      </c>
      <c r="D45" s="370">
        <v>-740</v>
      </c>
      <c r="E45" s="435">
        <v>563</v>
      </c>
      <c r="F45" s="436">
        <v>908</v>
      </c>
      <c r="G45" s="437">
        <v>-345</v>
      </c>
      <c r="H45" s="438">
        <v>-1085</v>
      </c>
      <c r="J45" s="422"/>
    </row>
    <row r="46" spans="1:10" ht="15" customHeight="1">
      <c r="A46" s="487" t="s">
        <v>395</v>
      </c>
      <c r="B46" s="434">
        <v>494</v>
      </c>
      <c r="C46" s="359">
        <v>1290</v>
      </c>
      <c r="D46" s="370">
        <v>-796</v>
      </c>
      <c r="E46" s="435">
        <v>2528</v>
      </c>
      <c r="F46" s="436">
        <v>6379</v>
      </c>
      <c r="G46" s="437">
        <v>-3851</v>
      </c>
      <c r="H46" s="438">
        <v>-4647</v>
      </c>
      <c r="J46" s="422"/>
    </row>
    <row r="47" spans="1:10" ht="15" customHeight="1">
      <c r="A47" s="487" t="s">
        <v>397</v>
      </c>
      <c r="B47" s="434">
        <v>486</v>
      </c>
      <c r="C47" s="359">
        <v>1217</v>
      </c>
      <c r="D47" s="370">
        <v>-731</v>
      </c>
      <c r="E47" s="435">
        <v>2524</v>
      </c>
      <c r="F47" s="436">
        <v>1901</v>
      </c>
      <c r="G47" s="437">
        <v>623</v>
      </c>
      <c r="H47" s="438">
        <v>-108</v>
      </c>
      <c r="J47" s="422"/>
    </row>
    <row r="48" spans="1:10" ht="15" customHeight="1">
      <c r="A48" s="487" t="s">
        <v>401</v>
      </c>
      <c r="B48" s="434">
        <v>507</v>
      </c>
      <c r="C48" s="359">
        <v>1175</v>
      </c>
      <c r="D48" s="370">
        <v>-668</v>
      </c>
      <c r="E48" s="435">
        <v>836</v>
      </c>
      <c r="F48" s="436">
        <v>951</v>
      </c>
      <c r="G48" s="437">
        <v>-115</v>
      </c>
      <c r="H48" s="438">
        <v>-783</v>
      </c>
      <c r="J48" s="422"/>
    </row>
    <row r="49" spans="1:16" ht="15" customHeight="1">
      <c r="A49" s="487" t="s">
        <v>406</v>
      </c>
      <c r="B49" s="434">
        <v>515</v>
      </c>
      <c r="C49" s="359">
        <v>1090</v>
      </c>
      <c r="D49" s="370">
        <v>-575</v>
      </c>
      <c r="E49" s="435">
        <v>774</v>
      </c>
      <c r="F49" s="436">
        <v>953</v>
      </c>
      <c r="G49" s="437">
        <v>-179</v>
      </c>
      <c r="H49" s="438">
        <v>-754</v>
      </c>
      <c r="J49" s="422"/>
    </row>
    <row r="50" spans="1:16" ht="15" customHeight="1">
      <c r="A50" s="487" t="s">
        <v>409</v>
      </c>
      <c r="B50" s="434">
        <v>538</v>
      </c>
      <c r="C50" s="359">
        <v>1113</v>
      </c>
      <c r="D50" s="370">
        <v>-575</v>
      </c>
      <c r="E50" s="435">
        <v>994</v>
      </c>
      <c r="F50" s="436">
        <v>1040</v>
      </c>
      <c r="G50" s="437">
        <v>-46</v>
      </c>
      <c r="H50" s="438">
        <v>-621</v>
      </c>
      <c r="J50" s="422"/>
    </row>
    <row r="51" spans="1:16" ht="15" customHeight="1">
      <c r="A51" s="487" t="s">
        <v>417</v>
      </c>
      <c r="B51" s="416">
        <v>507</v>
      </c>
      <c r="C51" s="417">
        <v>1186</v>
      </c>
      <c r="D51" s="418">
        <v>-679</v>
      </c>
      <c r="E51" s="419">
        <v>1097</v>
      </c>
      <c r="F51" s="420">
        <v>1157</v>
      </c>
      <c r="G51" s="421">
        <v>-60</v>
      </c>
      <c r="H51" s="423">
        <v>-739</v>
      </c>
      <c r="J51" s="422"/>
    </row>
    <row r="52" spans="1:16" ht="15" customHeight="1">
      <c r="A52" s="487" t="s">
        <v>423</v>
      </c>
      <c r="B52" s="416">
        <v>489</v>
      </c>
      <c r="C52" s="417">
        <v>1134</v>
      </c>
      <c r="D52" s="418">
        <v>-645</v>
      </c>
      <c r="E52" s="419">
        <v>937</v>
      </c>
      <c r="F52" s="420">
        <v>1227</v>
      </c>
      <c r="G52" s="421">
        <v>-290</v>
      </c>
      <c r="H52" s="423">
        <v>-935</v>
      </c>
      <c r="I52" s="401"/>
      <c r="J52" s="422"/>
      <c r="K52" s="401"/>
    </row>
    <row r="53" spans="1:16" ht="15" customHeight="1">
      <c r="A53" s="424" t="s">
        <v>321</v>
      </c>
      <c r="B53" s="425">
        <v>5988</v>
      </c>
      <c r="C53" s="425">
        <v>14909</v>
      </c>
      <c r="D53" s="426">
        <v>-8921</v>
      </c>
      <c r="E53" s="425">
        <v>12959</v>
      </c>
      <c r="F53" s="425">
        <v>17748</v>
      </c>
      <c r="G53" s="426">
        <v>-4789</v>
      </c>
      <c r="H53" s="427">
        <v>-13710</v>
      </c>
      <c r="I53" s="401"/>
      <c r="J53" s="428"/>
    </row>
    <row r="54" spans="1:16" ht="12.75" customHeight="1">
      <c r="H54" s="429"/>
      <c r="J54" s="429"/>
      <c r="K54" s="429"/>
      <c r="L54" s="429"/>
      <c r="M54" s="429"/>
      <c r="N54" s="429"/>
      <c r="O54" s="429"/>
      <c r="P54" s="429"/>
    </row>
    <row r="55" spans="1:16" ht="14.1" customHeight="1">
      <c r="A55" s="430" t="s">
        <v>11</v>
      </c>
      <c r="B55" s="431"/>
      <c r="C55" s="432"/>
      <c r="D55" s="433"/>
      <c r="E55" s="432"/>
      <c r="F55" s="432"/>
      <c r="G55" s="433"/>
      <c r="H55" s="433"/>
    </row>
    <row r="56" spans="1:16" ht="14.1" customHeight="1">
      <c r="A56" s="487" t="s">
        <v>416</v>
      </c>
      <c r="B56" s="434">
        <v>530</v>
      </c>
      <c r="C56" s="359">
        <v>1167</v>
      </c>
      <c r="D56" s="370">
        <v>-637</v>
      </c>
      <c r="E56" s="435">
        <v>952</v>
      </c>
      <c r="F56" s="436">
        <v>1091</v>
      </c>
      <c r="G56" s="437">
        <v>-139</v>
      </c>
      <c r="H56" s="437">
        <v>-776</v>
      </c>
    </row>
    <row r="57" spans="1:16" ht="20.100000000000001" customHeight="1"/>
  </sheetData>
  <mergeCells count="1">
    <mergeCell ref="H26:H28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horizontalDpi="1200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view="pageBreakPreview" zoomScaleNormal="120" zoomScaleSheetLayoutView="100" workbookViewId="0"/>
  </sheetViews>
  <sheetFormatPr defaultRowHeight="12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7" customFormat="1" ht="24" customHeight="1">
      <c r="A1" s="542" t="s">
        <v>408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AD1" s="544"/>
    </row>
    <row r="2" spans="1:30" s="267" customFormat="1" ht="18.75" customHeight="1">
      <c r="A2" s="117"/>
      <c r="B2" s="238"/>
      <c r="C2" s="238"/>
      <c r="D2" s="238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  <c r="P2" s="238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117"/>
    </row>
    <row r="3" spans="1:30" ht="18.75" customHeight="1">
      <c r="A3" s="600">
        <f>'Ｐ１'!K10</f>
        <v>42278</v>
      </c>
      <c r="B3" s="601"/>
      <c r="C3" s="601"/>
      <c r="D3" s="488" t="s">
        <v>326</v>
      </c>
      <c r="P3" s="248"/>
      <c r="Q3" s="240"/>
      <c r="AC3" s="314"/>
      <c r="AD3" s="314" t="s">
        <v>229</v>
      </c>
    </row>
    <row r="4" spans="1:30" ht="14.1" customHeight="1">
      <c r="A4" s="119"/>
      <c r="B4" s="610" t="s">
        <v>292</v>
      </c>
      <c r="C4" s="603"/>
      <c r="D4" s="604"/>
      <c r="E4" s="610" t="s">
        <v>293</v>
      </c>
      <c r="F4" s="603"/>
      <c r="G4" s="604"/>
      <c r="H4" s="610" t="s">
        <v>294</v>
      </c>
      <c r="I4" s="603"/>
      <c r="J4" s="604"/>
      <c r="K4" s="610" t="s">
        <v>295</v>
      </c>
      <c r="L4" s="603"/>
      <c r="M4" s="604"/>
      <c r="N4" s="602" t="s">
        <v>325</v>
      </c>
      <c r="O4" s="603"/>
      <c r="P4" s="604"/>
      <c r="Q4" s="470" t="s">
        <v>296</v>
      </c>
      <c r="R4" s="241"/>
      <c r="S4" s="241"/>
      <c r="T4" s="241"/>
      <c r="U4" s="471"/>
      <c r="V4" s="241" t="s">
        <v>297</v>
      </c>
      <c r="W4" s="241"/>
      <c r="X4" s="241"/>
      <c r="Y4" s="241"/>
      <c r="Z4" s="471"/>
      <c r="AA4" s="602" t="s">
        <v>419</v>
      </c>
      <c r="AB4" s="603"/>
      <c r="AC4" s="604"/>
      <c r="AD4" s="119"/>
    </row>
    <row r="5" spans="1:30" ht="14.1" customHeight="1">
      <c r="A5" s="469" t="s">
        <v>291</v>
      </c>
      <c r="B5" s="605"/>
      <c r="C5" s="606"/>
      <c r="D5" s="607"/>
      <c r="E5" s="605"/>
      <c r="F5" s="606"/>
      <c r="G5" s="607"/>
      <c r="H5" s="605"/>
      <c r="I5" s="606"/>
      <c r="J5" s="607"/>
      <c r="K5" s="605"/>
      <c r="L5" s="606"/>
      <c r="M5" s="607"/>
      <c r="N5" s="605"/>
      <c r="O5" s="606"/>
      <c r="P5" s="607"/>
      <c r="Q5" s="125"/>
      <c r="R5" s="250" t="s">
        <v>40</v>
      </c>
      <c r="S5" s="249"/>
      <c r="T5" s="608" t="s">
        <v>298</v>
      </c>
      <c r="U5" s="608" t="s">
        <v>299</v>
      </c>
      <c r="V5" s="248"/>
      <c r="W5" s="250" t="s">
        <v>40</v>
      </c>
      <c r="X5" s="248"/>
      <c r="Y5" s="608" t="s">
        <v>298</v>
      </c>
      <c r="Z5" s="608" t="s">
        <v>299</v>
      </c>
      <c r="AA5" s="605"/>
      <c r="AB5" s="606"/>
      <c r="AC5" s="607"/>
      <c r="AD5" s="469" t="s">
        <v>291</v>
      </c>
    </row>
    <row r="6" spans="1:30" ht="14.1" customHeight="1">
      <c r="A6" s="120"/>
      <c r="B6" s="241" t="s">
        <v>300</v>
      </c>
      <c r="C6" s="242" t="s">
        <v>35</v>
      </c>
      <c r="D6" s="241" t="s">
        <v>36</v>
      </c>
      <c r="E6" s="243" t="s">
        <v>40</v>
      </c>
      <c r="F6" s="243" t="s">
        <v>35</v>
      </c>
      <c r="G6" s="244" t="s">
        <v>36</v>
      </c>
      <c r="H6" s="245" t="s">
        <v>40</v>
      </c>
      <c r="I6" s="268" t="s">
        <v>35</v>
      </c>
      <c r="J6" s="269" t="s">
        <v>36</v>
      </c>
      <c r="K6" s="247" t="s">
        <v>40</v>
      </c>
      <c r="L6" s="268" t="s">
        <v>35</v>
      </c>
      <c r="M6" s="269" t="s">
        <v>36</v>
      </c>
      <c r="N6" s="247" t="s">
        <v>40</v>
      </c>
      <c r="O6" s="243" t="s">
        <v>35</v>
      </c>
      <c r="P6" s="244" t="s">
        <v>36</v>
      </c>
      <c r="Q6" s="243" t="s">
        <v>40</v>
      </c>
      <c r="R6" s="251" t="s">
        <v>35</v>
      </c>
      <c r="S6" s="252" t="s">
        <v>36</v>
      </c>
      <c r="T6" s="609"/>
      <c r="U6" s="609"/>
      <c r="V6" s="250" t="s">
        <v>40</v>
      </c>
      <c r="W6" s="251" t="s">
        <v>35</v>
      </c>
      <c r="X6" s="252" t="s">
        <v>36</v>
      </c>
      <c r="Y6" s="609"/>
      <c r="Z6" s="609"/>
      <c r="AA6" s="247" t="s">
        <v>40</v>
      </c>
      <c r="AB6" s="243" t="s">
        <v>35</v>
      </c>
      <c r="AC6" s="243" t="s">
        <v>36</v>
      </c>
      <c r="AD6" s="120"/>
    </row>
    <row r="7" spans="1:30" ht="20.100000000000001" customHeight="1">
      <c r="A7" s="121" t="s">
        <v>301</v>
      </c>
      <c r="B7" s="122">
        <v>1023151</v>
      </c>
      <c r="C7" s="122">
        <v>479614</v>
      </c>
      <c r="D7" s="122">
        <v>543537</v>
      </c>
      <c r="E7" s="122">
        <v>-935</v>
      </c>
      <c r="F7" s="122">
        <v>-401</v>
      </c>
      <c r="G7" s="122">
        <v>-534</v>
      </c>
      <c r="H7" s="122">
        <v>489</v>
      </c>
      <c r="I7" s="122">
        <v>264</v>
      </c>
      <c r="J7" s="122">
        <v>225</v>
      </c>
      <c r="K7" s="122">
        <v>1134</v>
      </c>
      <c r="L7" s="122">
        <v>574</v>
      </c>
      <c r="M7" s="122">
        <v>560</v>
      </c>
      <c r="N7" s="122">
        <v>-645</v>
      </c>
      <c r="O7" s="122">
        <v>-310</v>
      </c>
      <c r="P7" s="122">
        <v>-335</v>
      </c>
      <c r="Q7" s="122">
        <v>937</v>
      </c>
      <c r="R7" s="122">
        <v>536</v>
      </c>
      <c r="S7" s="122">
        <v>401</v>
      </c>
      <c r="T7" s="317">
        <v>0</v>
      </c>
      <c r="U7" s="122">
        <v>937</v>
      </c>
      <c r="V7" s="122">
        <v>1227</v>
      </c>
      <c r="W7" s="122">
        <v>627</v>
      </c>
      <c r="X7" s="122">
        <v>600</v>
      </c>
      <c r="Y7" s="317">
        <v>0</v>
      </c>
      <c r="Z7" s="122">
        <v>1227</v>
      </c>
      <c r="AA7" s="122">
        <v>-290</v>
      </c>
      <c r="AB7" s="122">
        <v>-91</v>
      </c>
      <c r="AC7" s="122">
        <v>-199</v>
      </c>
      <c r="AD7" s="121" t="s">
        <v>301</v>
      </c>
    </row>
    <row r="8" spans="1:30" ht="15" customHeight="1">
      <c r="A8" s="330" t="s">
        <v>244</v>
      </c>
      <c r="B8" s="123">
        <v>1023413</v>
      </c>
      <c r="C8" s="124">
        <v>479714</v>
      </c>
      <c r="D8" s="124">
        <v>543699</v>
      </c>
      <c r="E8" s="124">
        <v>-961</v>
      </c>
      <c r="F8" s="124">
        <v>-415</v>
      </c>
      <c r="G8" s="124">
        <v>-546</v>
      </c>
      <c r="H8" s="124">
        <v>489</v>
      </c>
      <c r="I8" s="124">
        <v>264</v>
      </c>
      <c r="J8" s="124">
        <v>225</v>
      </c>
      <c r="K8" s="124">
        <v>1134</v>
      </c>
      <c r="L8" s="124">
        <v>574</v>
      </c>
      <c r="M8" s="124">
        <v>560</v>
      </c>
      <c r="N8" s="124">
        <v>-645</v>
      </c>
      <c r="O8" s="124">
        <v>-310</v>
      </c>
      <c r="P8" s="124">
        <v>-335</v>
      </c>
      <c r="Q8" s="124">
        <v>1648</v>
      </c>
      <c r="R8" s="124">
        <v>871</v>
      </c>
      <c r="S8" s="124">
        <v>777</v>
      </c>
      <c r="T8" s="124">
        <v>711</v>
      </c>
      <c r="U8" s="124">
        <v>937</v>
      </c>
      <c r="V8" s="124">
        <v>1964</v>
      </c>
      <c r="W8" s="124">
        <v>976</v>
      </c>
      <c r="X8" s="124">
        <v>988</v>
      </c>
      <c r="Y8" s="124">
        <v>737</v>
      </c>
      <c r="Z8" s="124">
        <v>1227</v>
      </c>
      <c r="AA8" s="124">
        <v>-316</v>
      </c>
      <c r="AB8" s="124">
        <v>-105</v>
      </c>
      <c r="AC8" s="124">
        <v>-211</v>
      </c>
      <c r="AD8" s="330" t="s">
        <v>244</v>
      </c>
    </row>
    <row r="9" spans="1:30" ht="15" customHeight="1">
      <c r="A9" s="331" t="s">
        <v>245</v>
      </c>
      <c r="B9" s="124">
        <v>926319</v>
      </c>
      <c r="C9" s="124">
        <v>434487</v>
      </c>
      <c r="D9" s="124">
        <v>491832</v>
      </c>
      <c r="E9" s="124">
        <v>-810</v>
      </c>
      <c r="F9" s="124">
        <v>-352</v>
      </c>
      <c r="G9" s="124">
        <v>-458</v>
      </c>
      <c r="H9" s="124">
        <v>456</v>
      </c>
      <c r="I9" s="124">
        <v>246</v>
      </c>
      <c r="J9" s="124">
        <v>210</v>
      </c>
      <c r="K9" s="124">
        <v>997</v>
      </c>
      <c r="L9" s="124">
        <v>511</v>
      </c>
      <c r="M9" s="124">
        <v>486</v>
      </c>
      <c r="N9" s="124">
        <v>-541</v>
      </c>
      <c r="O9" s="124">
        <v>-265</v>
      </c>
      <c r="P9" s="124">
        <v>-276</v>
      </c>
      <c r="Q9" s="124">
        <v>1508</v>
      </c>
      <c r="R9" s="124">
        <v>804</v>
      </c>
      <c r="S9" s="124">
        <v>704</v>
      </c>
      <c r="T9" s="124">
        <v>621</v>
      </c>
      <c r="U9" s="124">
        <v>887</v>
      </c>
      <c r="V9" s="124">
        <v>1777</v>
      </c>
      <c r="W9" s="124">
        <v>891</v>
      </c>
      <c r="X9" s="124">
        <v>886</v>
      </c>
      <c r="Y9" s="124">
        <v>632</v>
      </c>
      <c r="Z9" s="124">
        <v>1145</v>
      </c>
      <c r="AA9" s="124">
        <v>-269</v>
      </c>
      <c r="AB9" s="124">
        <v>-87</v>
      </c>
      <c r="AC9" s="124">
        <v>-182</v>
      </c>
      <c r="AD9" s="331" t="s">
        <v>245</v>
      </c>
    </row>
    <row r="10" spans="1:30" ht="15" customHeight="1">
      <c r="A10" s="332" t="s">
        <v>246</v>
      </c>
      <c r="B10" s="128">
        <v>97094</v>
      </c>
      <c r="C10" s="128">
        <v>45227</v>
      </c>
      <c r="D10" s="128">
        <v>51867</v>
      </c>
      <c r="E10" s="128">
        <v>-151</v>
      </c>
      <c r="F10" s="128">
        <v>-63</v>
      </c>
      <c r="G10" s="128">
        <v>-88</v>
      </c>
      <c r="H10" s="128">
        <v>33</v>
      </c>
      <c r="I10" s="128">
        <v>18</v>
      </c>
      <c r="J10" s="128">
        <v>15</v>
      </c>
      <c r="K10" s="128">
        <v>137</v>
      </c>
      <c r="L10" s="128">
        <v>63</v>
      </c>
      <c r="M10" s="128">
        <v>74</v>
      </c>
      <c r="N10" s="128">
        <v>-104</v>
      </c>
      <c r="O10" s="128">
        <v>-45</v>
      </c>
      <c r="P10" s="128">
        <v>-59</v>
      </c>
      <c r="Q10" s="128">
        <v>140</v>
      </c>
      <c r="R10" s="128">
        <v>67</v>
      </c>
      <c r="S10" s="128">
        <v>73</v>
      </c>
      <c r="T10" s="128">
        <v>90</v>
      </c>
      <c r="U10" s="128">
        <v>50</v>
      </c>
      <c r="V10" s="128">
        <v>187</v>
      </c>
      <c r="W10" s="128">
        <v>85</v>
      </c>
      <c r="X10" s="128">
        <v>102</v>
      </c>
      <c r="Y10" s="128">
        <v>105</v>
      </c>
      <c r="Z10" s="128">
        <v>82</v>
      </c>
      <c r="AA10" s="128">
        <v>-47</v>
      </c>
      <c r="AB10" s="128">
        <v>-18</v>
      </c>
      <c r="AC10" s="128">
        <v>-29</v>
      </c>
      <c r="AD10" s="332" t="s">
        <v>246</v>
      </c>
    </row>
    <row r="11" spans="1:30" ht="15" customHeight="1">
      <c r="A11" s="126" t="s">
        <v>242</v>
      </c>
      <c r="B11" s="124">
        <v>316808</v>
      </c>
      <c r="C11" s="124">
        <v>148986</v>
      </c>
      <c r="D11" s="124">
        <v>167822</v>
      </c>
      <c r="E11" s="124">
        <v>-141</v>
      </c>
      <c r="F11" s="124">
        <v>-80</v>
      </c>
      <c r="G11" s="124">
        <v>-61</v>
      </c>
      <c r="H11" s="124">
        <v>178</v>
      </c>
      <c r="I11" s="524">
        <v>101</v>
      </c>
      <c r="J11" s="524">
        <v>77</v>
      </c>
      <c r="K11" s="124">
        <v>257</v>
      </c>
      <c r="L11" s="525">
        <v>142</v>
      </c>
      <c r="M11" s="525">
        <v>115</v>
      </c>
      <c r="N11" s="124">
        <v>-79</v>
      </c>
      <c r="O11" s="124">
        <v>-41</v>
      </c>
      <c r="P11" s="124">
        <v>-38</v>
      </c>
      <c r="Q11" s="124">
        <v>648</v>
      </c>
      <c r="R11" s="124">
        <v>349</v>
      </c>
      <c r="S11" s="124">
        <v>299</v>
      </c>
      <c r="T11" s="124">
        <v>215</v>
      </c>
      <c r="U11" s="124">
        <v>433</v>
      </c>
      <c r="V11" s="124">
        <v>710</v>
      </c>
      <c r="W11" s="124">
        <v>388</v>
      </c>
      <c r="X11" s="124">
        <v>322</v>
      </c>
      <c r="Y11" s="124">
        <v>188</v>
      </c>
      <c r="Z11" s="124">
        <v>522</v>
      </c>
      <c r="AA11" s="124">
        <v>-62</v>
      </c>
      <c r="AB11" s="124">
        <v>-39</v>
      </c>
      <c r="AC11" s="124">
        <v>-23</v>
      </c>
      <c r="AD11" s="126" t="s">
        <v>242</v>
      </c>
    </row>
    <row r="12" spans="1:30" ht="15" customHeight="1">
      <c r="A12" s="126" t="s">
        <v>247</v>
      </c>
      <c r="B12" s="124">
        <v>54805</v>
      </c>
      <c r="C12" s="124">
        <v>25198</v>
      </c>
      <c r="D12" s="124">
        <v>29607</v>
      </c>
      <c r="E12" s="124">
        <v>-35</v>
      </c>
      <c r="F12" s="124">
        <v>-16</v>
      </c>
      <c r="G12" s="124">
        <v>-19</v>
      </c>
      <c r="H12" s="124">
        <v>13</v>
      </c>
      <c r="I12" s="129">
        <v>7</v>
      </c>
      <c r="J12" s="129">
        <v>6</v>
      </c>
      <c r="K12" s="124">
        <v>66</v>
      </c>
      <c r="L12" s="129">
        <v>39</v>
      </c>
      <c r="M12" s="129">
        <v>27</v>
      </c>
      <c r="N12" s="124">
        <v>-53</v>
      </c>
      <c r="O12" s="124">
        <v>-32</v>
      </c>
      <c r="P12" s="124">
        <v>-21</v>
      </c>
      <c r="Q12" s="124">
        <v>107</v>
      </c>
      <c r="R12" s="124">
        <v>59</v>
      </c>
      <c r="S12" s="124">
        <v>48</v>
      </c>
      <c r="T12" s="124">
        <v>59</v>
      </c>
      <c r="U12" s="124">
        <v>48</v>
      </c>
      <c r="V12" s="124">
        <v>89</v>
      </c>
      <c r="W12" s="124">
        <v>43</v>
      </c>
      <c r="X12" s="124">
        <v>46</v>
      </c>
      <c r="Y12" s="124">
        <v>32</v>
      </c>
      <c r="Z12" s="124">
        <v>57</v>
      </c>
      <c r="AA12" s="124">
        <v>18</v>
      </c>
      <c r="AB12" s="124">
        <v>16</v>
      </c>
      <c r="AC12" s="124">
        <v>2</v>
      </c>
      <c r="AD12" s="126" t="s">
        <v>247</v>
      </c>
    </row>
    <row r="13" spans="1:30" ht="15" customHeight="1">
      <c r="A13" s="126" t="s">
        <v>248</v>
      </c>
      <c r="B13" s="124">
        <v>91663</v>
      </c>
      <c r="C13" s="124">
        <v>42998</v>
      </c>
      <c r="D13" s="124">
        <v>48665</v>
      </c>
      <c r="E13" s="124">
        <v>-93</v>
      </c>
      <c r="F13" s="124">
        <v>-36</v>
      </c>
      <c r="G13" s="124">
        <v>-57</v>
      </c>
      <c r="H13" s="124">
        <v>51</v>
      </c>
      <c r="I13" s="129">
        <v>27</v>
      </c>
      <c r="J13" s="129">
        <v>24</v>
      </c>
      <c r="K13" s="124">
        <v>106</v>
      </c>
      <c r="L13" s="129">
        <v>55</v>
      </c>
      <c r="M13" s="129">
        <v>51</v>
      </c>
      <c r="N13" s="124">
        <v>-55</v>
      </c>
      <c r="O13" s="124">
        <v>-28</v>
      </c>
      <c r="P13" s="124">
        <v>-27</v>
      </c>
      <c r="Q13" s="124">
        <v>107</v>
      </c>
      <c r="R13" s="124">
        <v>55</v>
      </c>
      <c r="S13" s="124">
        <v>52</v>
      </c>
      <c r="T13" s="124">
        <v>54</v>
      </c>
      <c r="U13" s="124">
        <v>53</v>
      </c>
      <c r="V13" s="124">
        <v>145</v>
      </c>
      <c r="W13" s="124">
        <v>63</v>
      </c>
      <c r="X13" s="124">
        <v>82</v>
      </c>
      <c r="Y13" s="124">
        <v>52</v>
      </c>
      <c r="Z13" s="124">
        <v>93</v>
      </c>
      <c r="AA13" s="124">
        <v>-38</v>
      </c>
      <c r="AB13" s="124">
        <v>-8</v>
      </c>
      <c r="AC13" s="124">
        <v>-30</v>
      </c>
      <c r="AD13" s="126" t="s">
        <v>248</v>
      </c>
    </row>
    <row r="14" spans="1:30" ht="15" customHeight="1">
      <c r="A14" s="126" t="s">
        <v>249</v>
      </c>
      <c r="B14" s="124">
        <v>74049</v>
      </c>
      <c r="C14" s="124">
        <v>34601</v>
      </c>
      <c r="D14" s="124">
        <v>39448</v>
      </c>
      <c r="E14" s="124">
        <v>-93</v>
      </c>
      <c r="F14" s="124">
        <v>-20</v>
      </c>
      <c r="G14" s="124">
        <v>-73</v>
      </c>
      <c r="H14" s="124">
        <v>29</v>
      </c>
      <c r="I14" s="129">
        <v>15</v>
      </c>
      <c r="J14" s="129">
        <v>14</v>
      </c>
      <c r="K14" s="124">
        <v>76</v>
      </c>
      <c r="L14" s="129">
        <v>38</v>
      </c>
      <c r="M14" s="129">
        <v>38</v>
      </c>
      <c r="N14" s="124">
        <v>-47</v>
      </c>
      <c r="O14" s="124">
        <v>-23</v>
      </c>
      <c r="P14" s="124">
        <v>-24</v>
      </c>
      <c r="Q14" s="124">
        <v>105</v>
      </c>
      <c r="R14" s="124">
        <v>73</v>
      </c>
      <c r="S14" s="124">
        <v>32</v>
      </c>
      <c r="T14" s="124">
        <v>29</v>
      </c>
      <c r="U14" s="124">
        <v>76</v>
      </c>
      <c r="V14" s="124">
        <v>151</v>
      </c>
      <c r="W14" s="124">
        <v>70</v>
      </c>
      <c r="X14" s="124">
        <v>81</v>
      </c>
      <c r="Y14" s="124">
        <v>35</v>
      </c>
      <c r="Z14" s="124">
        <v>116</v>
      </c>
      <c r="AA14" s="124">
        <v>-46</v>
      </c>
      <c r="AB14" s="124">
        <v>3</v>
      </c>
      <c r="AC14" s="124">
        <v>-49</v>
      </c>
      <c r="AD14" s="126" t="s">
        <v>249</v>
      </c>
    </row>
    <row r="15" spans="1:30" ht="15" customHeight="1">
      <c r="A15" s="126" t="s">
        <v>250</v>
      </c>
      <c r="B15" s="124">
        <v>29123</v>
      </c>
      <c r="C15" s="124">
        <v>13737</v>
      </c>
      <c r="D15" s="124">
        <v>15386</v>
      </c>
      <c r="E15" s="124">
        <v>-46</v>
      </c>
      <c r="F15" s="124">
        <v>-19</v>
      </c>
      <c r="G15" s="124">
        <v>-27</v>
      </c>
      <c r="H15" s="124">
        <v>9</v>
      </c>
      <c r="I15" s="129">
        <v>6</v>
      </c>
      <c r="J15" s="129">
        <v>3</v>
      </c>
      <c r="K15" s="124">
        <v>33</v>
      </c>
      <c r="L15" s="129">
        <v>18</v>
      </c>
      <c r="M15" s="129">
        <v>15</v>
      </c>
      <c r="N15" s="124">
        <v>-24</v>
      </c>
      <c r="O15" s="124">
        <v>-12</v>
      </c>
      <c r="P15" s="124">
        <v>-12</v>
      </c>
      <c r="Q15" s="124">
        <v>34</v>
      </c>
      <c r="R15" s="124">
        <v>20</v>
      </c>
      <c r="S15" s="124">
        <v>14</v>
      </c>
      <c r="T15" s="124">
        <v>23</v>
      </c>
      <c r="U15" s="124">
        <v>11</v>
      </c>
      <c r="V15" s="124">
        <v>56</v>
      </c>
      <c r="W15" s="124">
        <v>27</v>
      </c>
      <c r="X15" s="124">
        <v>29</v>
      </c>
      <c r="Y15" s="124">
        <v>40</v>
      </c>
      <c r="Z15" s="124">
        <v>16</v>
      </c>
      <c r="AA15" s="124">
        <v>-22</v>
      </c>
      <c r="AB15" s="124">
        <v>-7</v>
      </c>
      <c r="AC15" s="124">
        <v>-15</v>
      </c>
      <c r="AD15" s="126" t="s">
        <v>250</v>
      </c>
    </row>
    <row r="16" spans="1:30" ht="15" customHeight="1">
      <c r="A16" s="126" t="s">
        <v>251</v>
      </c>
      <c r="B16" s="124">
        <v>46909</v>
      </c>
      <c r="C16" s="124">
        <v>22212</v>
      </c>
      <c r="D16" s="124">
        <v>24697</v>
      </c>
      <c r="E16" s="124">
        <v>-42</v>
      </c>
      <c r="F16" s="124">
        <v>-20</v>
      </c>
      <c r="G16" s="124">
        <v>-22</v>
      </c>
      <c r="H16" s="124">
        <v>14</v>
      </c>
      <c r="I16" s="129">
        <v>8</v>
      </c>
      <c r="J16" s="129">
        <v>6</v>
      </c>
      <c r="K16" s="124">
        <v>60</v>
      </c>
      <c r="L16" s="129">
        <v>34</v>
      </c>
      <c r="M16" s="129">
        <v>26</v>
      </c>
      <c r="N16" s="124">
        <v>-46</v>
      </c>
      <c r="O16" s="124">
        <v>-26</v>
      </c>
      <c r="P16" s="124">
        <v>-20</v>
      </c>
      <c r="Q16" s="124">
        <v>55</v>
      </c>
      <c r="R16" s="124">
        <v>26</v>
      </c>
      <c r="S16" s="124">
        <v>29</v>
      </c>
      <c r="T16" s="124">
        <v>21</v>
      </c>
      <c r="U16" s="124">
        <v>34</v>
      </c>
      <c r="V16" s="124">
        <v>51</v>
      </c>
      <c r="W16" s="124">
        <v>20</v>
      </c>
      <c r="X16" s="124">
        <v>31</v>
      </c>
      <c r="Y16" s="124">
        <v>17</v>
      </c>
      <c r="Z16" s="124">
        <v>34</v>
      </c>
      <c r="AA16" s="124">
        <v>4</v>
      </c>
      <c r="AB16" s="124">
        <v>6</v>
      </c>
      <c r="AC16" s="124">
        <v>-2</v>
      </c>
      <c r="AD16" s="126" t="s">
        <v>251</v>
      </c>
    </row>
    <row r="17" spans="1:30" ht="15" customHeight="1">
      <c r="A17" s="126" t="s">
        <v>252</v>
      </c>
      <c r="B17" s="124">
        <v>31762</v>
      </c>
      <c r="C17" s="124">
        <v>14783</v>
      </c>
      <c r="D17" s="124">
        <v>16979</v>
      </c>
      <c r="E17" s="124">
        <v>-39</v>
      </c>
      <c r="F17" s="124">
        <v>-21</v>
      </c>
      <c r="G17" s="124">
        <v>-18</v>
      </c>
      <c r="H17" s="124">
        <v>14</v>
      </c>
      <c r="I17" s="129">
        <v>9</v>
      </c>
      <c r="J17" s="129">
        <v>5</v>
      </c>
      <c r="K17" s="124">
        <v>45</v>
      </c>
      <c r="L17" s="129">
        <v>23</v>
      </c>
      <c r="M17" s="129">
        <v>22</v>
      </c>
      <c r="N17" s="124">
        <v>-31</v>
      </c>
      <c r="O17" s="124">
        <v>-14</v>
      </c>
      <c r="P17" s="124">
        <v>-17</v>
      </c>
      <c r="Q17" s="124">
        <v>39</v>
      </c>
      <c r="R17" s="124">
        <v>18</v>
      </c>
      <c r="S17" s="124">
        <v>21</v>
      </c>
      <c r="T17" s="124">
        <v>10</v>
      </c>
      <c r="U17" s="124">
        <v>29</v>
      </c>
      <c r="V17" s="124">
        <v>47</v>
      </c>
      <c r="W17" s="124">
        <v>25</v>
      </c>
      <c r="X17" s="124">
        <v>22</v>
      </c>
      <c r="Y17" s="124">
        <v>17</v>
      </c>
      <c r="Z17" s="124">
        <v>30</v>
      </c>
      <c r="AA17" s="124">
        <v>-8</v>
      </c>
      <c r="AB17" s="124">
        <v>-7</v>
      </c>
      <c r="AC17" s="124">
        <v>-1</v>
      </c>
      <c r="AD17" s="126" t="s">
        <v>252</v>
      </c>
    </row>
    <row r="18" spans="1:30" ht="15" customHeight="1">
      <c r="A18" s="271" t="s">
        <v>243</v>
      </c>
      <c r="B18" s="124">
        <v>79573</v>
      </c>
      <c r="C18" s="124">
        <v>38073</v>
      </c>
      <c r="D18" s="124">
        <v>41500</v>
      </c>
      <c r="E18" s="124">
        <v>-105</v>
      </c>
      <c r="F18" s="124">
        <v>-37</v>
      </c>
      <c r="G18" s="124">
        <v>-68</v>
      </c>
      <c r="H18" s="124">
        <v>37</v>
      </c>
      <c r="I18" s="129">
        <v>21</v>
      </c>
      <c r="J18" s="129">
        <v>16</v>
      </c>
      <c r="K18" s="124">
        <v>99</v>
      </c>
      <c r="L18" s="129">
        <v>39</v>
      </c>
      <c r="M18" s="129">
        <v>60</v>
      </c>
      <c r="N18" s="124">
        <v>-62</v>
      </c>
      <c r="O18" s="124">
        <v>-18</v>
      </c>
      <c r="P18" s="124">
        <v>-44</v>
      </c>
      <c r="Q18" s="124">
        <v>94</v>
      </c>
      <c r="R18" s="124">
        <v>48</v>
      </c>
      <c r="S18" s="124">
        <v>46</v>
      </c>
      <c r="T18" s="124">
        <v>46</v>
      </c>
      <c r="U18" s="124">
        <v>48</v>
      </c>
      <c r="V18" s="124">
        <v>137</v>
      </c>
      <c r="W18" s="124">
        <v>67</v>
      </c>
      <c r="X18" s="124">
        <v>70</v>
      </c>
      <c r="Y18" s="124">
        <v>60</v>
      </c>
      <c r="Z18" s="124">
        <v>77</v>
      </c>
      <c r="AA18" s="124">
        <v>-43</v>
      </c>
      <c r="AB18" s="124">
        <v>-19</v>
      </c>
      <c r="AC18" s="124">
        <v>-24</v>
      </c>
      <c r="AD18" s="271" t="s">
        <v>243</v>
      </c>
    </row>
    <row r="19" spans="1:30" ht="15" customHeight="1">
      <c r="A19" s="126" t="s">
        <v>253</v>
      </c>
      <c r="B19" s="124">
        <v>33171</v>
      </c>
      <c r="C19" s="124">
        <v>15567</v>
      </c>
      <c r="D19" s="124">
        <v>17604</v>
      </c>
      <c r="E19" s="124">
        <v>-30</v>
      </c>
      <c r="F19" s="124">
        <v>-21</v>
      </c>
      <c r="G19" s="124">
        <v>-9</v>
      </c>
      <c r="H19" s="124">
        <v>19</v>
      </c>
      <c r="I19" s="129">
        <v>10</v>
      </c>
      <c r="J19" s="129">
        <v>9</v>
      </c>
      <c r="K19" s="124">
        <v>38</v>
      </c>
      <c r="L19" s="129">
        <v>21</v>
      </c>
      <c r="M19" s="129">
        <v>17</v>
      </c>
      <c r="N19" s="124">
        <v>-19</v>
      </c>
      <c r="O19" s="124">
        <v>-11</v>
      </c>
      <c r="P19" s="124">
        <v>-8</v>
      </c>
      <c r="Q19" s="124">
        <v>77</v>
      </c>
      <c r="R19" s="124">
        <v>34</v>
      </c>
      <c r="S19" s="124">
        <v>43</v>
      </c>
      <c r="T19" s="124">
        <v>57</v>
      </c>
      <c r="U19" s="124">
        <v>20</v>
      </c>
      <c r="V19" s="124">
        <v>88</v>
      </c>
      <c r="W19" s="124">
        <v>44</v>
      </c>
      <c r="X19" s="124">
        <v>44</v>
      </c>
      <c r="Y19" s="124">
        <v>64</v>
      </c>
      <c r="Z19" s="124">
        <v>24</v>
      </c>
      <c r="AA19" s="124">
        <v>-11</v>
      </c>
      <c r="AB19" s="124">
        <v>-10</v>
      </c>
      <c r="AC19" s="124">
        <v>-1</v>
      </c>
      <c r="AD19" s="126" t="s">
        <v>253</v>
      </c>
    </row>
    <row r="20" spans="1:30" ht="15" customHeight="1">
      <c r="A20" s="126" t="s">
        <v>254</v>
      </c>
      <c r="B20" s="124">
        <v>82705</v>
      </c>
      <c r="C20" s="124">
        <v>38372</v>
      </c>
      <c r="D20" s="124">
        <v>44333</v>
      </c>
      <c r="E20" s="124">
        <v>-115</v>
      </c>
      <c r="F20" s="124">
        <v>-64</v>
      </c>
      <c r="G20" s="124">
        <v>-51</v>
      </c>
      <c r="H20" s="124">
        <v>49</v>
      </c>
      <c r="I20" s="129">
        <v>21</v>
      </c>
      <c r="J20" s="129">
        <v>28</v>
      </c>
      <c r="K20" s="124">
        <v>116</v>
      </c>
      <c r="L20" s="129">
        <v>63</v>
      </c>
      <c r="M20" s="129">
        <v>53</v>
      </c>
      <c r="N20" s="124">
        <v>-67</v>
      </c>
      <c r="O20" s="124">
        <v>-42</v>
      </c>
      <c r="P20" s="124">
        <v>-25</v>
      </c>
      <c r="Q20" s="124">
        <v>134</v>
      </c>
      <c r="R20" s="124">
        <v>70</v>
      </c>
      <c r="S20" s="124">
        <v>64</v>
      </c>
      <c r="T20" s="124">
        <v>57</v>
      </c>
      <c r="U20" s="124">
        <v>77</v>
      </c>
      <c r="V20" s="124">
        <v>182</v>
      </c>
      <c r="W20" s="124">
        <v>92</v>
      </c>
      <c r="X20" s="124">
        <v>90</v>
      </c>
      <c r="Y20" s="124">
        <v>82</v>
      </c>
      <c r="Z20" s="124">
        <v>100</v>
      </c>
      <c r="AA20" s="124">
        <v>-48</v>
      </c>
      <c r="AB20" s="124">
        <v>-22</v>
      </c>
      <c r="AC20" s="124">
        <v>-26</v>
      </c>
      <c r="AD20" s="126" t="s">
        <v>254</v>
      </c>
    </row>
    <row r="21" spans="1:30" ht="15" customHeight="1">
      <c r="A21" s="126" t="s">
        <v>97</v>
      </c>
      <c r="B21" s="124">
        <v>33099</v>
      </c>
      <c r="C21" s="124">
        <v>15340</v>
      </c>
      <c r="D21" s="124">
        <v>17759</v>
      </c>
      <c r="E21" s="124">
        <v>-16</v>
      </c>
      <c r="F21" s="124">
        <v>-7</v>
      </c>
      <c r="G21" s="124">
        <v>-9</v>
      </c>
      <c r="H21" s="124">
        <v>16</v>
      </c>
      <c r="I21" s="129">
        <v>7</v>
      </c>
      <c r="J21" s="129">
        <v>9</v>
      </c>
      <c r="K21" s="124">
        <v>39</v>
      </c>
      <c r="L21" s="129">
        <v>17</v>
      </c>
      <c r="M21" s="129">
        <v>22</v>
      </c>
      <c r="N21" s="124">
        <v>-23</v>
      </c>
      <c r="O21" s="124">
        <v>-10</v>
      </c>
      <c r="P21" s="124">
        <v>-13</v>
      </c>
      <c r="Q21" s="124">
        <v>49</v>
      </c>
      <c r="R21" s="124">
        <v>23</v>
      </c>
      <c r="S21" s="124">
        <v>26</v>
      </c>
      <c r="T21" s="124">
        <v>24</v>
      </c>
      <c r="U21" s="124">
        <v>25</v>
      </c>
      <c r="V21" s="124">
        <v>42</v>
      </c>
      <c r="W21" s="124">
        <v>20</v>
      </c>
      <c r="X21" s="124">
        <v>22</v>
      </c>
      <c r="Y21" s="124">
        <v>15</v>
      </c>
      <c r="Z21" s="124">
        <v>27</v>
      </c>
      <c r="AA21" s="124">
        <v>7</v>
      </c>
      <c r="AB21" s="124">
        <v>3</v>
      </c>
      <c r="AC21" s="124">
        <v>4</v>
      </c>
      <c r="AD21" s="126" t="s">
        <v>97</v>
      </c>
    </row>
    <row r="22" spans="1:30" ht="15" customHeight="1">
      <c r="A22" s="126" t="s">
        <v>103</v>
      </c>
      <c r="B22" s="124">
        <v>25426</v>
      </c>
      <c r="C22" s="124">
        <v>12057</v>
      </c>
      <c r="D22" s="124">
        <v>13369</v>
      </c>
      <c r="E22" s="124">
        <v>-21</v>
      </c>
      <c r="F22" s="124">
        <v>-2</v>
      </c>
      <c r="G22" s="124">
        <v>-19</v>
      </c>
      <c r="H22" s="124">
        <v>11</v>
      </c>
      <c r="I22" s="129">
        <v>4</v>
      </c>
      <c r="J22" s="129">
        <v>7</v>
      </c>
      <c r="K22" s="124">
        <v>26</v>
      </c>
      <c r="L22" s="129">
        <v>8</v>
      </c>
      <c r="M22" s="129">
        <v>18</v>
      </c>
      <c r="N22" s="124">
        <v>-15</v>
      </c>
      <c r="O22" s="124">
        <v>-4</v>
      </c>
      <c r="P22" s="124">
        <v>-11</v>
      </c>
      <c r="Q22" s="124">
        <v>40</v>
      </c>
      <c r="R22" s="124">
        <v>18</v>
      </c>
      <c r="S22" s="124">
        <v>22</v>
      </c>
      <c r="T22" s="124">
        <v>14</v>
      </c>
      <c r="U22" s="124">
        <v>26</v>
      </c>
      <c r="V22" s="124">
        <v>46</v>
      </c>
      <c r="W22" s="124">
        <v>16</v>
      </c>
      <c r="X22" s="124">
        <v>30</v>
      </c>
      <c r="Y22" s="124">
        <v>12</v>
      </c>
      <c r="Z22" s="124">
        <v>34</v>
      </c>
      <c r="AA22" s="124">
        <v>-6</v>
      </c>
      <c r="AB22" s="124">
        <v>2</v>
      </c>
      <c r="AC22" s="124">
        <v>-8</v>
      </c>
      <c r="AD22" s="126" t="s">
        <v>103</v>
      </c>
    </row>
    <row r="23" spans="1:30" ht="15" customHeight="1">
      <c r="A23" s="126" t="s">
        <v>255</v>
      </c>
      <c r="B23" s="124">
        <v>27226</v>
      </c>
      <c r="C23" s="124">
        <v>12563</v>
      </c>
      <c r="D23" s="124">
        <v>14663</v>
      </c>
      <c r="E23" s="124">
        <v>-34</v>
      </c>
      <c r="F23" s="124">
        <v>-9</v>
      </c>
      <c r="G23" s="124">
        <v>-25</v>
      </c>
      <c r="H23" s="124">
        <v>16</v>
      </c>
      <c r="I23" s="129">
        <v>10</v>
      </c>
      <c r="J23" s="129">
        <v>6</v>
      </c>
      <c r="K23" s="124">
        <v>36</v>
      </c>
      <c r="L23" s="129">
        <v>14</v>
      </c>
      <c r="M23" s="129">
        <v>22</v>
      </c>
      <c r="N23" s="124">
        <v>-20</v>
      </c>
      <c r="O23" s="124">
        <v>-4</v>
      </c>
      <c r="P23" s="124">
        <v>-16</v>
      </c>
      <c r="Q23" s="124">
        <v>19</v>
      </c>
      <c r="R23" s="124">
        <v>11</v>
      </c>
      <c r="S23" s="124">
        <v>8</v>
      </c>
      <c r="T23" s="124">
        <v>12</v>
      </c>
      <c r="U23" s="124">
        <v>7</v>
      </c>
      <c r="V23" s="124">
        <v>33</v>
      </c>
      <c r="W23" s="124">
        <v>16</v>
      </c>
      <c r="X23" s="124">
        <v>17</v>
      </c>
      <c r="Y23" s="124">
        <v>18</v>
      </c>
      <c r="Z23" s="124">
        <v>15</v>
      </c>
      <c r="AA23" s="124">
        <v>-14</v>
      </c>
      <c r="AB23" s="124">
        <v>-5</v>
      </c>
      <c r="AC23" s="124">
        <v>-9</v>
      </c>
      <c r="AD23" s="126" t="s">
        <v>255</v>
      </c>
    </row>
    <row r="24" spans="1:30" ht="15" customHeight="1">
      <c r="A24" s="329" t="s">
        <v>256</v>
      </c>
      <c r="B24" s="526">
        <v>5432</v>
      </c>
      <c r="C24" s="526">
        <v>2545</v>
      </c>
      <c r="D24" s="526">
        <v>2887</v>
      </c>
      <c r="E24" s="526">
        <v>-22</v>
      </c>
      <c r="F24" s="526">
        <v>-11</v>
      </c>
      <c r="G24" s="526">
        <v>-11</v>
      </c>
      <c r="H24" s="526">
        <v>0</v>
      </c>
      <c r="I24" s="527">
        <v>0</v>
      </c>
      <c r="J24" s="527">
        <v>0</v>
      </c>
      <c r="K24" s="527">
        <v>11</v>
      </c>
      <c r="L24" s="527">
        <v>6</v>
      </c>
      <c r="M24" s="527">
        <v>5</v>
      </c>
      <c r="N24" s="526">
        <v>-11</v>
      </c>
      <c r="O24" s="526">
        <v>-6</v>
      </c>
      <c r="P24" s="526">
        <v>-5</v>
      </c>
      <c r="Q24" s="526">
        <v>7</v>
      </c>
      <c r="R24" s="526">
        <v>3</v>
      </c>
      <c r="S24" s="526">
        <v>4</v>
      </c>
      <c r="T24" s="526">
        <v>5</v>
      </c>
      <c r="U24" s="526">
        <v>2</v>
      </c>
      <c r="V24" s="526">
        <v>18</v>
      </c>
      <c r="W24" s="526">
        <v>8</v>
      </c>
      <c r="X24" s="526">
        <v>10</v>
      </c>
      <c r="Y24" s="526">
        <v>7</v>
      </c>
      <c r="Z24" s="526">
        <v>11</v>
      </c>
      <c r="AA24" s="526">
        <v>-11</v>
      </c>
      <c r="AB24" s="526">
        <v>-5</v>
      </c>
      <c r="AC24" s="526">
        <v>-6</v>
      </c>
      <c r="AD24" s="329" t="s">
        <v>256</v>
      </c>
    </row>
    <row r="25" spans="1:30" ht="15" customHeight="1">
      <c r="A25" s="309" t="s">
        <v>257</v>
      </c>
      <c r="B25" s="124">
        <v>5432</v>
      </c>
      <c r="C25" s="128">
        <v>2545</v>
      </c>
      <c r="D25" s="128">
        <v>2887</v>
      </c>
      <c r="E25" s="528">
        <v>-22</v>
      </c>
      <c r="F25" s="124">
        <v>-11</v>
      </c>
      <c r="G25" s="124">
        <v>-11</v>
      </c>
      <c r="H25" s="124">
        <v>0</v>
      </c>
      <c r="I25" s="129">
        <v>0</v>
      </c>
      <c r="J25" s="129">
        <v>0</v>
      </c>
      <c r="K25" s="124">
        <v>11</v>
      </c>
      <c r="L25" s="129">
        <v>6</v>
      </c>
      <c r="M25" s="129">
        <v>5</v>
      </c>
      <c r="N25" s="124">
        <v>-11</v>
      </c>
      <c r="O25" s="124">
        <v>-6</v>
      </c>
      <c r="P25" s="124">
        <v>-5</v>
      </c>
      <c r="Q25" s="124">
        <v>7</v>
      </c>
      <c r="R25" s="124">
        <v>3</v>
      </c>
      <c r="S25" s="124">
        <v>4</v>
      </c>
      <c r="T25" s="124">
        <v>5</v>
      </c>
      <c r="U25" s="124">
        <v>2</v>
      </c>
      <c r="V25" s="124">
        <v>18</v>
      </c>
      <c r="W25" s="124">
        <v>8</v>
      </c>
      <c r="X25" s="124">
        <v>10</v>
      </c>
      <c r="Y25" s="124">
        <v>7</v>
      </c>
      <c r="Z25" s="124">
        <v>11</v>
      </c>
      <c r="AA25" s="124">
        <v>-11</v>
      </c>
      <c r="AB25" s="124">
        <v>-5</v>
      </c>
      <c r="AC25" s="124">
        <v>-6</v>
      </c>
      <c r="AD25" s="309" t="s">
        <v>257</v>
      </c>
    </row>
    <row r="26" spans="1:30" ht="15" customHeight="1">
      <c r="A26" s="329" t="s">
        <v>258</v>
      </c>
      <c r="B26" s="526">
        <v>2363</v>
      </c>
      <c r="C26" s="526">
        <v>1106</v>
      </c>
      <c r="D26" s="526">
        <v>1257</v>
      </c>
      <c r="E26" s="526">
        <v>-2</v>
      </c>
      <c r="F26" s="526">
        <v>-1</v>
      </c>
      <c r="G26" s="526">
        <v>-1</v>
      </c>
      <c r="H26" s="526">
        <v>0</v>
      </c>
      <c r="I26" s="527">
        <v>0</v>
      </c>
      <c r="J26" s="527">
        <v>0</v>
      </c>
      <c r="K26" s="527">
        <v>3</v>
      </c>
      <c r="L26" s="527">
        <v>0</v>
      </c>
      <c r="M26" s="527">
        <v>3</v>
      </c>
      <c r="N26" s="526">
        <v>-3</v>
      </c>
      <c r="O26" s="526">
        <v>0</v>
      </c>
      <c r="P26" s="526">
        <v>-3</v>
      </c>
      <c r="Q26" s="526">
        <v>4</v>
      </c>
      <c r="R26" s="526">
        <v>0</v>
      </c>
      <c r="S26" s="526">
        <v>4</v>
      </c>
      <c r="T26" s="526">
        <v>1</v>
      </c>
      <c r="U26" s="526">
        <v>3</v>
      </c>
      <c r="V26" s="526">
        <v>3</v>
      </c>
      <c r="W26" s="526">
        <v>1</v>
      </c>
      <c r="X26" s="526">
        <v>2</v>
      </c>
      <c r="Y26" s="526">
        <v>2</v>
      </c>
      <c r="Z26" s="526">
        <v>1</v>
      </c>
      <c r="AA26" s="526">
        <v>1</v>
      </c>
      <c r="AB26" s="526">
        <v>-1</v>
      </c>
      <c r="AC26" s="526">
        <v>2</v>
      </c>
      <c r="AD26" s="329" t="s">
        <v>258</v>
      </c>
    </row>
    <row r="27" spans="1:30" ht="15" customHeight="1">
      <c r="A27" s="310" t="s">
        <v>259</v>
      </c>
      <c r="B27" s="124">
        <v>2363</v>
      </c>
      <c r="C27" s="124">
        <v>1106</v>
      </c>
      <c r="D27" s="124">
        <v>1257</v>
      </c>
      <c r="E27" s="124">
        <v>-2</v>
      </c>
      <c r="F27" s="124">
        <v>-1</v>
      </c>
      <c r="G27" s="124">
        <v>-1</v>
      </c>
      <c r="H27" s="124">
        <v>0</v>
      </c>
      <c r="I27" s="129">
        <v>0</v>
      </c>
      <c r="J27" s="129">
        <v>0</v>
      </c>
      <c r="K27" s="124">
        <v>3</v>
      </c>
      <c r="L27" s="129">
        <v>0</v>
      </c>
      <c r="M27" s="129">
        <v>3</v>
      </c>
      <c r="N27" s="124">
        <v>-3</v>
      </c>
      <c r="O27" s="124">
        <v>0</v>
      </c>
      <c r="P27" s="124">
        <v>-3</v>
      </c>
      <c r="Q27" s="124">
        <v>4</v>
      </c>
      <c r="R27" s="124">
        <v>0</v>
      </c>
      <c r="S27" s="124">
        <v>4</v>
      </c>
      <c r="T27" s="124">
        <v>1</v>
      </c>
      <c r="U27" s="124">
        <v>3</v>
      </c>
      <c r="V27" s="124">
        <v>3</v>
      </c>
      <c r="W27" s="124">
        <v>1</v>
      </c>
      <c r="X27" s="124">
        <v>2</v>
      </c>
      <c r="Y27" s="124">
        <v>2</v>
      </c>
      <c r="Z27" s="124">
        <v>1</v>
      </c>
      <c r="AA27" s="124">
        <v>1</v>
      </c>
      <c r="AB27" s="124">
        <v>-1</v>
      </c>
      <c r="AC27" s="124">
        <v>2</v>
      </c>
      <c r="AD27" s="310" t="s">
        <v>259</v>
      </c>
    </row>
    <row r="28" spans="1:30" ht="15" customHeight="1">
      <c r="A28" s="329" t="s">
        <v>260</v>
      </c>
      <c r="B28" s="526">
        <v>27746</v>
      </c>
      <c r="C28" s="526">
        <v>12755</v>
      </c>
      <c r="D28" s="526">
        <v>14991</v>
      </c>
      <c r="E28" s="526">
        <v>-53</v>
      </c>
      <c r="F28" s="526">
        <v>-19</v>
      </c>
      <c r="G28" s="526">
        <v>-34</v>
      </c>
      <c r="H28" s="526">
        <v>4</v>
      </c>
      <c r="I28" s="527">
        <v>3</v>
      </c>
      <c r="J28" s="527">
        <v>1</v>
      </c>
      <c r="K28" s="527">
        <v>44</v>
      </c>
      <c r="L28" s="527">
        <v>21</v>
      </c>
      <c r="M28" s="527">
        <v>23</v>
      </c>
      <c r="N28" s="526">
        <v>-40</v>
      </c>
      <c r="O28" s="526">
        <v>-18</v>
      </c>
      <c r="P28" s="526">
        <v>-22</v>
      </c>
      <c r="Q28" s="526">
        <v>42</v>
      </c>
      <c r="R28" s="526">
        <v>19</v>
      </c>
      <c r="S28" s="526">
        <v>23</v>
      </c>
      <c r="T28" s="526">
        <v>24</v>
      </c>
      <c r="U28" s="526">
        <v>18</v>
      </c>
      <c r="V28" s="526">
        <v>55</v>
      </c>
      <c r="W28" s="526">
        <v>20</v>
      </c>
      <c r="X28" s="526">
        <v>35</v>
      </c>
      <c r="Y28" s="526">
        <v>29</v>
      </c>
      <c r="Z28" s="526">
        <v>26</v>
      </c>
      <c r="AA28" s="526">
        <v>-13</v>
      </c>
      <c r="AB28" s="526">
        <v>-1</v>
      </c>
      <c r="AC28" s="526">
        <v>-12</v>
      </c>
      <c r="AD28" s="329" t="s">
        <v>260</v>
      </c>
    </row>
    <row r="29" spans="1:30" ht="15" customHeight="1">
      <c r="A29" s="311" t="s">
        <v>261</v>
      </c>
      <c r="B29" s="124">
        <v>3405</v>
      </c>
      <c r="C29" s="124">
        <v>1622</v>
      </c>
      <c r="D29" s="124">
        <v>1783</v>
      </c>
      <c r="E29" s="124">
        <v>-16</v>
      </c>
      <c r="F29" s="124">
        <v>-5</v>
      </c>
      <c r="G29" s="124">
        <v>-11</v>
      </c>
      <c r="H29" s="124">
        <v>0</v>
      </c>
      <c r="I29" s="529">
        <v>0</v>
      </c>
      <c r="J29" s="529">
        <v>0</v>
      </c>
      <c r="K29" s="124">
        <v>5</v>
      </c>
      <c r="L29" s="529">
        <v>1</v>
      </c>
      <c r="M29" s="529">
        <v>4</v>
      </c>
      <c r="N29" s="124">
        <v>-5</v>
      </c>
      <c r="O29" s="124">
        <v>-1</v>
      </c>
      <c r="P29" s="124">
        <v>-4</v>
      </c>
      <c r="Q29" s="124">
        <v>4</v>
      </c>
      <c r="R29" s="124">
        <v>2</v>
      </c>
      <c r="S29" s="124">
        <v>2</v>
      </c>
      <c r="T29" s="124">
        <v>3</v>
      </c>
      <c r="U29" s="124">
        <v>1</v>
      </c>
      <c r="V29" s="124">
        <v>15</v>
      </c>
      <c r="W29" s="124">
        <v>6</v>
      </c>
      <c r="X29" s="124">
        <v>9</v>
      </c>
      <c r="Y29" s="124">
        <v>7</v>
      </c>
      <c r="Z29" s="124">
        <v>8</v>
      </c>
      <c r="AA29" s="124">
        <v>-11</v>
      </c>
      <c r="AB29" s="124">
        <v>-4</v>
      </c>
      <c r="AC29" s="124">
        <v>-7</v>
      </c>
      <c r="AD29" s="311" t="s">
        <v>261</v>
      </c>
    </row>
    <row r="30" spans="1:30" ht="15" customHeight="1">
      <c r="A30" s="126" t="s">
        <v>262</v>
      </c>
      <c r="B30" s="124">
        <v>17050</v>
      </c>
      <c r="C30" s="124">
        <v>7759</v>
      </c>
      <c r="D30" s="124">
        <v>9291</v>
      </c>
      <c r="E30" s="124">
        <v>-19</v>
      </c>
      <c r="F30" s="124">
        <v>-10</v>
      </c>
      <c r="G30" s="124">
        <v>-9</v>
      </c>
      <c r="H30" s="124">
        <v>3</v>
      </c>
      <c r="I30" s="129">
        <v>2</v>
      </c>
      <c r="J30" s="129">
        <v>1</v>
      </c>
      <c r="K30" s="124">
        <v>24</v>
      </c>
      <c r="L30" s="129">
        <v>12</v>
      </c>
      <c r="M30" s="129">
        <v>12</v>
      </c>
      <c r="N30" s="124">
        <v>-21</v>
      </c>
      <c r="O30" s="124">
        <v>-10</v>
      </c>
      <c r="P30" s="124">
        <v>-11</v>
      </c>
      <c r="Q30" s="124">
        <v>24</v>
      </c>
      <c r="R30" s="124">
        <v>8</v>
      </c>
      <c r="S30" s="124">
        <v>16</v>
      </c>
      <c r="T30" s="124">
        <v>15</v>
      </c>
      <c r="U30" s="124">
        <v>9</v>
      </c>
      <c r="V30" s="124">
        <v>22</v>
      </c>
      <c r="W30" s="124">
        <v>8</v>
      </c>
      <c r="X30" s="124">
        <v>14</v>
      </c>
      <c r="Y30" s="124">
        <v>14</v>
      </c>
      <c r="Z30" s="124">
        <v>8</v>
      </c>
      <c r="AA30" s="124">
        <v>2</v>
      </c>
      <c r="AB30" s="124">
        <v>0</v>
      </c>
      <c r="AC30" s="124">
        <v>2</v>
      </c>
      <c r="AD30" s="126" t="s">
        <v>262</v>
      </c>
    </row>
    <row r="31" spans="1:30" ht="15" customHeight="1">
      <c r="A31" s="126" t="s">
        <v>263</v>
      </c>
      <c r="B31" s="124">
        <v>7291</v>
      </c>
      <c r="C31" s="124">
        <v>3374</v>
      </c>
      <c r="D31" s="124">
        <v>3917</v>
      </c>
      <c r="E31" s="124">
        <v>-18</v>
      </c>
      <c r="F31" s="124">
        <v>-4</v>
      </c>
      <c r="G31" s="124">
        <v>-14</v>
      </c>
      <c r="H31" s="124">
        <v>1</v>
      </c>
      <c r="I31" s="129">
        <v>1</v>
      </c>
      <c r="J31" s="129">
        <v>0</v>
      </c>
      <c r="K31" s="124">
        <v>15</v>
      </c>
      <c r="L31" s="129">
        <v>8</v>
      </c>
      <c r="M31" s="129">
        <v>7</v>
      </c>
      <c r="N31" s="124">
        <v>-14</v>
      </c>
      <c r="O31" s="124">
        <v>-7</v>
      </c>
      <c r="P31" s="124">
        <v>-7</v>
      </c>
      <c r="Q31" s="124">
        <v>14</v>
      </c>
      <c r="R31" s="124">
        <v>9</v>
      </c>
      <c r="S31" s="124">
        <v>5</v>
      </c>
      <c r="T31" s="124">
        <v>6</v>
      </c>
      <c r="U31" s="124">
        <v>8</v>
      </c>
      <c r="V31" s="124">
        <v>18</v>
      </c>
      <c r="W31" s="124">
        <v>6</v>
      </c>
      <c r="X31" s="124">
        <v>12</v>
      </c>
      <c r="Y31" s="124">
        <v>8</v>
      </c>
      <c r="Z31" s="124">
        <v>10</v>
      </c>
      <c r="AA31" s="124">
        <v>-4</v>
      </c>
      <c r="AB31" s="124">
        <v>3</v>
      </c>
      <c r="AC31" s="124">
        <v>-7</v>
      </c>
      <c r="AD31" s="126" t="s">
        <v>263</v>
      </c>
    </row>
    <row r="32" spans="1:30" ht="15" customHeight="1">
      <c r="A32" s="329" t="s">
        <v>264</v>
      </c>
      <c r="B32" s="526">
        <v>23601</v>
      </c>
      <c r="C32" s="526">
        <v>10959</v>
      </c>
      <c r="D32" s="526">
        <v>12642</v>
      </c>
      <c r="E32" s="526">
        <v>-20</v>
      </c>
      <c r="F32" s="526">
        <v>-15</v>
      </c>
      <c r="G32" s="526">
        <v>-5</v>
      </c>
      <c r="H32" s="526">
        <v>9</v>
      </c>
      <c r="I32" s="527">
        <v>1</v>
      </c>
      <c r="J32" s="527">
        <v>8</v>
      </c>
      <c r="K32" s="527">
        <v>26</v>
      </c>
      <c r="L32" s="527">
        <v>14</v>
      </c>
      <c r="M32" s="527">
        <v>12</v>
      </c>
      <c r="N32" s="526">
        <v>-17</v>
      </c>
      <c r="O32" s="526">
        <v>-13</v>
      </c>
      <c r="P32" s="526">
        <v>-4</v>
      </c>
      <c r="Q32" s="526">
        <v>41</v>
      </c>
      <c r="R32" s="526">
        <v>24</v>
      </c>
      <c r="S32" s="526">
        <v>17</v>
      </c>
      <c r="T32" s="526">
        <v>30</v>
      </c>
      <c r="U32" s="526">
        <v>11</v>
      </c>
      <c r="V32" s="526">
        <v>44</v>
      </c>
      <c r="W32" s="526">
        <v>26</v>
      </c>
      <c r="X32" s="526">
        <v>18</v>
      </c>
      <c r="Y32" s="526">
        <v>36</v>
      </c>
      <c r="Z32" s="526">
        <v>8</v>
      </c>
      <c r="AA32" s="526">
        <v>-3</v>
      </c>
      <c r="AB32" s="526">
        <v>-2</v>
      </c>
      <c r="AC32" s="526">
        <v>-1</v>
      </c>
      <c r="AD32" s="329" t="s">
        <v>264</v>
      </c>
    </row>
    <row r="33" spans="1:30" ht="15" customHeight="1">
      <c r="A33" s="309" t="s">
        <v>265</v>
      </c>
      <c r="B33" s="124">
        <v>9466</v>
      </c>
      <c r="C33" s="124">
        <v>4370</v>
      </c>
      <c r="D33" s="124">
        <v>5096</v>
      </c>
      <c r="E33" s="124">
        <v>-5</v>
      </c>
      <c r="F33" s="124">
        <v>-1</v>
      </c>
      <c r="G33" s="124">
        <v>-4</v>
      </c>
      <c r="H33" s="124">
        <v>2</v>
      </c>
      <c r="I33" s="525">
        <v>0</v>
      </c>
      <c r="J33" s="525">
        <v>2</v>
      </c>
      <c r="K33" s="124">
        <v>7</v>
      </c>
      <c r="L33" s="525">
        <v>3</v>
      </c>
      <c r="M33" s="525">
        <v>4</v>
      </c>
      <c r="N33" s="124">
        <v>-5</v>
      </c>
      <c r="O33" s="124">
        <v>-3</v>
      </c>
      <c r="P33" s="124">
        <v>-2</v>
      </c>
      <c r="Q33" s="124">
        <v>19</v>
      </c>
      <c r="R33" s="124">
        <v>12</v>
      </c>
      <c r="S33" s="124">
        <v>7</v>
      </c>
      <c r="T33" s="124">
        <v>15</v>
      </c>
      <c r="U33" s="124">
        <v>4</v>
      </c>
      <c r="V33" s="124">
        <v>19</v>
      </c>
      <c r="W33" s="124">
        <v>10</v>
      </c>
      <c r="X33" s="124">
        <v>9</v>
      </c>
      <c r="Y33" s="124">
        <v>17</v>
      </c>
      <c r="Z33" s="124">
        <v>2</v>
      </c>
      <c r="AA33" s="124">
        <v>0</v>
      </c>
      <c r="AB33" s="124">
        <v>2</v>
      </c>
      <c r="AC33" s="124">
        <v>-2</v>
      </c>
      <c r="AD33" s="309" t="s">
        <v>265</v>
      </c>
    </row>
    <row r="34" spans="1:30" ht="15" customHeight="1">
      <c r="A34" s="126" t="s">
        <v>239</v>
      </c>
      <c r="B34" s="124">
        <v>6044</v>
      </c>
      <c r="C34" s="124">
        <v>2728</v>
      </c>
      <c r="D34" s="124">
        <v>3316</v>
      </c>
      <c r="E34" s="124">
        <v>-8</v>
      </c>
      <c r="F34" s="124">
        <v>-7</v>
      </c>
      <c r="G34" s="124">
        <v>-1</v>
      </c>
      <c r="H34" s="124">
        <v>1</v>
      </c>
      <c r="I34" s="129">
        <v>0</v>
      </c>
      <c r="J34" s="129">
        <v>1</v>
      </c>
      <c r="K34" s="124">
        <v>9</v>
      </c>
      <c r="L34" s="129">
        <v>5</v>
      </c>
      <c r="M34" s="129">
        <v>4</v>
      </c>
      <c r="N34" s="124">
        <v>-8</v>
      </c>
      <c r="O34" s="124">
        <v>-5</v>
      </c>
      <c r="P34" s="124">
        <v>-3</v>
      </c>
      <c r="Q34" s="124">
        <v>13</v>
      </c>
      <c r="R34" s="124">
        <v>7</v>
      </c>
      <c r="S34" s="124">
        <v>6</v>
      </c>
      <c r="T34" s="124">
        <v>8</v>
      </c>
      <c r="U34" s="124">
        <v>5</v>
      </c>
      <c r="V34" s="124">
        <v>13</v>
      </c>
      <c r="W34" s="124">
        <v>9</v>
      </c>
      <c r="X34" s="124">
        <v>4</v>
      </c>
      <c r="Y34" s="124">
        <v>10</v>
      </c>
      <c r="Z34" s="124">
        <v>3</v>
      </c>
      <c r="AA34" s="124">
        <v>0</v>
      </c>
      <c r="AB34" s="124">
        <v>-2</v>
      </c>
      <c r="AC34" s="124">
        <v>2</v>
      </c>
      <c r="AD34" s="126" t="s">
        <v>239</v>
      </c>
    </row>
    <row r="35" spans="1:30" ht="15" customHeight="1">
      <c r="A35" s="126" t="s">
        <v>240</v>
      </c>
      <c r="B35" s="124">
        <v>5004</v>
      </c>
      <c r="C35" s="124">
        <v>2338</v>
      </c>
      <c r="D35" s="124">
        <v>2666</v>
      </c>
      <c r="E35" s="124">
        <v>-5</v>
      </c>
      <c r="F35" s="124">
        <v>-4</v>
      </c>
      <c r="G35" s="124">
        <v>-1</v>
      </c>
      <c r="H35" s="124">
        <v>2</v>
      </c>
      <c r="I35" s="129">
        <v>1</v>
      </c>
      <c r="J35" s="129">
        <v>1</v>
      </c>
      <c r="K35" s="124">
        <v>6</v>
      </c>
      <c r="L35" s="129">
        <v>4</v>
      </c>
      <c r="M35" s="129">
        <v>2</v>
      </c>
      <c r="N35" s="124">
        <v>-4</v>
      </c>
      <c r="O35" s="124">
        <v>-3</v>
      </c>
      <c r="P35" s="124">
        <v>-1</v>
      </c>
      <c r="Q35" s="124">
        <v>7</v>
      </c>
      <c r="R35" s="124">
        <v>4</v>
      </c>
      <c r="S35" s="124">
        <v>3</v>
      </c>
      <c r="T35" s="124">
        <v>7</v>
      </c>
      <c r="U35" s="124">
        <v>0</v>
      </c>
      <c r="V35" s="124">
        <v>8</v>
      </c>
      <c r="W35" s="124">
        <v>5</v>
      </c>
      <c r="X35" s="124">
        <v>3</v>
      </c>
      <c r="Y35" s="124">
        <v>6</v>
      </c>
      <c r="Z35" s="124">
        <v>2</v>
      </c>
      <c r="AA35" s="124">
        <v>-1</v>
      </c>
      <c r="AB35" s="124">
        <v>-1</v>
      </c>
      <c r="AC35" s="124">
        <v>0</v>
      </c>
      <c r="AD35" s="126" t="s">
        <v>240</v>
      </c>
    </row>
    <row r="36" spans="1:30" ht="15" customHeight="1">
      <c r="A36" s="127" t="s">
        <v>241</v>
      </c>
      <c r="B36" s="128">
        <v>3087</v>
      </c>
      <c r="C36" s="128">
        <v>1523</v>
      </c>
      <c r="D36" s="128">
        <v>1564</v>
      </c>
      <c r="E36" s="128">
        <v>-2</v>
      </c>
      <c r="F36" s="128">
        <v>-3</v>
      </c>
      <c r="G36" s="128">
        <v>1</v>
      </c>
      <c r="H36" s="128">
        <v>4</v>
      </c>
      <c r="I36" s="130">
        <v>0</v>
      </c>
      <c r="J36" s="130">
        <v>4</v>
      </c>
      <c r="K36" s="128">
        <v>4</v>
      </c>
      <c r="L36" s="130">
        <v>2</v>
      </c>
      <c r="M36" s="130">
        <v>2</v>
      </c>
      <c r="N36" s="128">
        <v>0</v>
      </c>
      <c r="O36" s="128">
        <v>-2</v>
      </c>
      <c r="P36" s="128">
        <v>2</v>
      </c>
      <c r="Q36" s="128">
        <v>2</v>
      </c>
      <c r="R36" s="128">
        <v>1</v>
      </c>
      <c r="S36" s="128">
        <v>1</v>
      </c>
      <c r="T36" s="128">
        <v>0</v>
      </c>
      <c r="U36" s="128">
        <v>2</v>
      </c>
      <c r="V36" s="128">
        <v>4</v>
      </c>
      <c r="W36" s="128">
        <v>2</v>
      </c>
      <c r="X36" s="128">
        <v>2</v>
      </c>
      <c r="Y36" s="128">
        <v>3</v>
      </c>
      <c r="Z36" s="128">
        <v>1</v>
      </c>
      <c r="AA36" s="128">
        <v>-2</v>
      </c>
      <c r="AB36" s="128">
        <v>-1</v>
      </c>
      <c r="AC36" s="128">
        <v>-1</v>
      </c>
      <c r="AD36" s="127" t="s">
        <v>241</v>
      </c>
    </row>
    <row r="37" spans="1:30" ht="15" customHeight="1">
      <c r="A37" s="329" t="s">
        <v>266</v>
      </c>
      <c r="B37" s="526">
        <v>20060</v>
      </c>
      <c r="C37" s="526">
        <v>9352</v>
      </c>
      <c r="D37" s="526">
        <v>10708</v>
      </c>
      <c r="E37" s="526">
        <v>-16</v>
      </c>
      <c r="F37" s="526">
        <v>-4</v>
      </c>
      <c r="G37" s="526">
        <v>-12</v>
      </c>
      <c r="H37" s="527">
        <v>12</v>
      </c>
      <c r="I37" s="527">
        <v>8</v>
      </c>
      <c r="J37" s="527">
        <v>4</v>
      </c>
      <c r="K37" s="527">
        <v>27</v>
      </c>
      <c r="L37" s="527">
        <v>11</v>
      </c>
      <c r="M37" s="527">
        <v>16</v>
      </c>
      <c r="N37" s="526">
        <v>-15</v>
      </c>
      <c r="O37" s="526">
        <v>-3</v>
      </c>
      <c r="P37" s="526">
        <v>-12</v>
      </c>
      <c r="Q37" s="526">
        <v>28</v>
      </c>
      <c r="R37" s="526">
        <v>12</v>
      </c>
      <c r="S37" s="526">
        <v>16</v>
      </c>
      <c r="T37" s="526">
        <v>21</v>
      </c>
      <c r="U37" s="526">
        <v>7</v>
      </c>
      <c r="V37" s="526">
        <v>29</v>
      </c>
      <c r="W37" s="526">
        <v>13</v>
      </c>
      <c r="X37" s="526">
        <v>16</v>
      </c>
      <c r="Y37" s="526">
        <v>13</v>
      </c>
      <c r="Z37" s="526">
        <v>16</v>
      </c>
      <c r="AA37" s="526">
        <v>-1</v>
      </c>
      <c r="AB37" s="526">
        <v>-1</v>
      </c>
      <c r="AC37" s="526">
        <v>0</v>
      </c>
      <c r="AD37" s="329" t="s">
        <v>266</v>
      </c>
    </row>
    <row r="38" spans="1:30" ht="15" customHeight="1">
      <c r="A38" s="312" t="s">
        <v>267</v>
      </c>
      <c r="B38" s="128">
        <v>20060</v>
      </c>
      <c r="C38" s="128">
        <v>9352</v>
      </c>
      <c r="D38" s="128">
        <v>10708</v>
      </c>
      <c r="E38" s="128">
        <v>-16</v>
      </c>
      <c r="F38" s="128">
        <v>-4</v>
      </c>
      <c r="G38" s="128">
        <v>-12</v>
      </c>
      <c r="H38" s="128">
        <v>12</v>
      </c>
      <c r="I38" s="530">
        <v>8</v>
      </c>
      <c r="J38" s="530">
        <v>4</v>
      </c>
      <c r="K38" s="128">
        <v>27</v>
      </c>
      <c r="L38" s="530">
        <v>11</v>
      </c>
      <c r="M38" s="530">
        <v>16</v>
      </c>
      <c r="N38" s="128">
        <v>-15</v>
      </c>
      <c r="O38" s="128">
        <v>-3</v>
      </c>
      <c r="P38" s="128">
        <v>-12</v>
      </c>
      <c r="Q38" s="128">
        <v>28</v>
      </c>
      <c r="R38" s="128">
        <v>12</v>
      </c>
      <c r="S38" s="128">
        <v>16</v>
      </c>
      <c r="T38" s="128">
        <v>21</v>
      </c>
      <c r="U38" s="128">
        <v>7</v>
      </c>
      <c r="V38" s="128">
        <v>29</v>
      </c>
      <c r="W38" s="128">
        <v>13</v>
      </c>
      <c r="X38" s="128">
        <v>16</v>
      </c>
      <c r="Y38" s="128">
        <v>13</v>
      </c>
      <c r="Z38" s="128">
        <v>16</v>
      </c>
      <c r="AA38" s="128">
        <v>-1</v>
      </c>
      <c r="AB38" s="128">
        <v>-1</v>
      </c>
      <c r="AC38" s="128">
        <v>0</v>
      </c>
      <c r="AD38" s="312" t="s">
        <v>267</v>
      </c>
    </row>
    <row r="39" spans="1:30" ht="15" customHeight="1">
      <c r="A39" s="329" t="s">
        <v>268</v>
      </c>
      <c r="B39" s="526">
        <v>17892</v>
      </c>
      <c r="C39" s="526">
        <v>8510</v>
      </c>
      <c r="D39" s="526">
        <v>9382</v>
      </c>
      <c r="E39" s="526">
        <v>-38</v>
      </c>
      <c r="F39" s="526">
        <v>-13</v>
      </c>
      <c r="G39" s="526">
        <v>-25</v>
      </c>
      <c r="H39" s="527">
        <v>8</v>
      </c>
      <c r="I39" s="527">
        <v>6</v>
      </c>
      <c r="J39" s="527">
        <v>2</v>
      </c>
      <c r="K39" s="527">
        <v>26</v>
      </c>
      <c r="L39" s="527">
        <v>11</v>
      </c>
      <c r="M39" s="527">
        <v>15</v>
      </c>
      <c r="N39" s="526">
        <v>-18</v>
      </c>
      <c r="O39" s="526">
        <v>-5</v>
      </c>
      <c r="P39" s="526">
        <v>-13</v>
      </c>
      <c r="Q39" s="526">
        <v>18</v>
      </c>
      <c r="R39" s="526">
        <v>9</v>
      </c>
      <c r="S39" s="526">
        <v>9</v>
      </c>
      <c r="T39" s="526">
        <v>9</v>
      </c>
      <c r="U39" s="526">
        <v>9</v>
      </c>
      <c r="V39" s="526">
        <v>38</v>
      </c>
      <c r="W39" s="526">
        <v>17</v>
      </c>
      <c r="X39" s="526">
        <v>21</v>
      </c>
      <c r="Y39" s="526">
        <v>18</v>
      </c>
      <c r="Z39" s="526">
        <v>20</v>
      </c>
      <c r="AA39" s="526">
        <v>-20</v>
      </c>
      <c r="AB39" s="526">
        <v>-8</v>
      </c>
      <c r="AC39" s="526">
        <v>-12</v>
      </c>
      <c r="AD39" s="329" t="s">
        <v>268</v>
      </c>
    </row>
    <row r="40" spans="1:30" ht="15" customHeight="1">
      <c r="A40" s="309" t="s">
        <v>269</v>
      </c>
      <c r="B40" s="124">
        <v>15240</v>
      </c>
      <c r="C40" s="124">
        <v>7230</v>
      </c>
      <c r="D40" s="124">
        <v>8010</v>
      </c>
      <c r="E40" s="124">
        <v>-33</v>
      </c>
      <c r="F40" s="124">
        <v>-12</v>
      </c>
      <c r="G40" s="124">
        <v>-21</v>
      </c>
      <c r="H40" s="124">
        <v>6</v>
      </c>
      <c r="I40" s="525">
        <v>4</v>
      </c>
      <c r="J40" s="525">
        <v>2</v>
      </c>
      <c r="K40" s="124">
        <v>24</v>
      </c>
      <c r="L40" s="525">
        <v>11</v>
      </c>
      <c r="M40" s="525">
        <v>13</v>
      </c>
      <c r="N40" s="124">
        <v>-18</v>
      </c>
      <c r="O40" s="124">
        <v>-7</v>
      </c>
      <c r="P40" s="124">
        <v>-11</v>
      </c>
      <c r="Q40" s="124">
        <v>16</v>
      </c>
      <c r="R40" s="124">
        <v>8</v>
      </c>
      <c r="S40" s="124">
        <v>8</v>
      </c>
      <c r="T40" s="124">
        <v>7</v>
      </c>
      <c r="U40" s="124">
        <v>9</v>
      </c>
      <c r="V40" s="124">
        <v>31</v>
      </c>
      <c r="W40" s="124">
        <v>13</v>
      </c>
      <c r="X40" s="124">
        <v>18</v>
      </c>
      <c r="Y40" s="124">
        <v>14</v>
      </c>
      <c r="Z40" s="124">
        <v>17</v>
      </c>
      <c r="AA40" s="124">
        <v>-15</v>
      </c>
      <c r="AB40" s="124">
        <v>-5</v>
      </c>
      <c r="AC40" s="124">
        <v>-10</v>
      </c>
      <c r="AD40" s="309" t="s">
        <v>269</v>
      </c>
    </row>
    <row r="41" spans="1:30" ht="15" customHeight="1">
      <c r="A41" s="127" t="s">
        <v>270</v>
      </c>
      <c r="B41" s="128">
        <v>2652</v>
      </c>
      <c r="C41" s="128">
        <v>1280</v>
      </c>
      <c r="D41" s="128">
        <v>1372</v>
      </c>
      <c r="E41" s="128">
        <v>-5</v>
      </c>
      <c r="F41" s="128">
        <v>-1</v>
      </c>
      <c r="G41" s="128">
        <v>-4</v>
      </c>
      <c r="H41" s="128">
        <v>2</v>
      </c>
      <c r="I41" s="531">
        <v>2</v>
      </c>
      <c r="J41" s="531">
        <v>0</v>
      </c>
      <c r="K41" s="128">
        <v>2</v>
      </c>
      <c r="L41" s="531">
        <v>0</v>
      </c>
      <c r="M41" s="531">
        <v>2</v>
      </c>
      <c r="N41" s="128">
        <v>0</v>
      </c>
      <c r="O41" s="128">
        <v>2</v>
      </c>
      <c r="P41" s="128">
        <v>-2</v>
      </c>
      <c r="Q41" s="128">
        <v>2</v>
      </c>
      <c r="R41" s="128">
        <v>1</v>
      </c>
      <c r="S41" s="128">
        <v>1</v>
      </c>
      <c r="T41" s="128">
        <v>2</v>
      </c>
      <c r="U41" s="128">
        <v>0</v>
      </c>
      <c r="V41" s="128">
        <v>7</v>
      </c>
      <c r="W41" s="128">
        <v>4</v>
      </c>
      <c r="X41" s="128">
        <v>3</v>
      </c>
      <c r="Y41" s="128">
        <v>4</v>
      </c>
      <c r="Z41" s="128">
        <v>3</v>
      </c>
      <c r="AA41" s="128">
        <v>-5</v>
      </c>
      <c r="AB41" s="128">
        <v>-3</v>
      </c>
      <c r="AC41" s="128">
        <v>-2</v>
      </c>
      <c r="AD41" s="127" t="s">
        <v>270</v>
      </c>
    </row>
    <row r="42" spans="1:30" ht="14.45" customHeight="1">
      <c r="Q42" s="246"/>
      <c r="R42" s="246"/>
      <c r="S42" s="246"/>
      <c r="T42" s="246"/>
      <c r="U42" s="246"/>
      <c r="V42" s="246"/>
      <c r="W42" s="246"/>
      <c r="X42" s="246"/>
      <c r="Y42" s="246"/>
      <c r="Z42" s="246"/>
    </row>
    <row r="43" spans="1:30" ht="14.45" customHeight="1">
      <c r="A43" s="489" t="s">
        <v>327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</row>
    <row r="44" spans="1:30" ht="14.45" customHeight="1">
      <c r="A44" s="489" t="s">
        <v>338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R44" s="246"/>
      <c r="S44" s="246"/>
      <c r="T44" s="246"/>
      <c r="U44" s="246"/>
      <c r="V44" s="246"/>
      <c r="W44" s="246"/>
      <c r="X44" s="246"/>
      <c r="Y44" s="246"/>
      <c r="Z44" s="246"/>
    </row>
    <row r="45" spans="1:30" ht="14.45" customHeight="1">
      <c r="A45" s="489" t="s">
        <v>339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R45" s="246"/>
      <c r="S45" s="246"/>
      <c r="T45" s="246"/>
      <c r="U45" s="246"/>
      <c r="V45" s="246"/>
      <c r="W45" s="246"/>
      <c r="X45" s="246"/>
      <c r="Y45" s="246"/>
      <c r="Z45" s="246"/>
    </row>
    <row r="46" spans="1:30" ht="14.45" customHeight="1">
      <c r="A46" s="489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>
      <c r="A47" s="489"/>
      <c r="AD47" s="131"/>
    </row>
    <row r="48" spans="1:30" ht="14.1" customHeight="1">
      <c r="A48" s="131"/>
      <c r="I48" s="270"/>
      <c r="J48" s="270"/>
      <c r="L48" s="270"/>
      <c r="M48" s="270"/>
      <c r="AD48" s="131"/>
    </row>
    <row r="49" spans="2:16" ht="14.1" customHeight="1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</row>
    <row r="50" spans="2:16" ht="14.1" customHeight="1"/>
    <row r="51" spans="2:16" ht="14.1" customHeight="1"/>
    <row r="52" spans="2:16" ht="14.1" customHeight="1"/>
    <row r="53" spans="2:16" ht="14.1" customHeight="1"/>
    <row r="54" spans="2:16" ht="14.1" customHeight="1"/>
    <row r="55" spans="2:16" ht="14.1" customHeight="1"/>
    <row r="56" spans="2:16" ht="14.1" customHeight="1"/>
    <row r="57" spans="2:16" ht="14.1" customHeight="1"/>
    <row r="58" spans="2:16" ht="14.1" customHeight="1"/>
    <row r="59" spans="2:16" ht="14.1" customHeight="1"/>
    <row r="60" spans="2:16" ht="14.1" customHeight="1"/>
    <row r="61" spans="2:16" ht="14.1" customHeight="1"/>
    <row r="62" spans="2:16" ht="14.1" customHeight="1"/>
    <row r="63" spans="2:16" ht="14.1" customHeight="1"/>
    <row r="64" spans="2:16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horizontalDpi="1200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289" customWidth="1"/>
    <col min="2" max="2" width="8.75" style="289" customWidth="1"/>
    <col min="3" max="5" width="7.5" style="289" customWidth="1"/>
    <col min="6" max="6" width="7.625" style="289" customWidth="1"/>
    <col min="7" max="9" width="7.5" style="289" customWidth="1"/>
    <col min="10" max="10" width="7.625" style="289" customWidth="1"/>
    <col min="11" max="11" width="7.5" style="289" customWidth="1"/>
    <col min="12" max="12" width="8.75" style="289" customWidth="1"/>
    <col min="13" max="13" width="11" style="289" customWidth="1"/>
    <col min="14" max="16384" width="9" style="289"/>
  </cols>
  <sheetData>
    <row r="1" spans="1:14" s="287" customFormat="1" ht="31.5" customHeight="1">
      <c r="A1" s="285" t="s">
        <v>80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4" s="287" customFormat="1" ht="23.25" customHeight="1">
      <c r="A2" s="285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4" ht="22.5" customHeight="1">
      <c r="A3" s="612">
        <v>42278</v>
      </c>
      <c r="B3" s="613"/>
      <c r="C3" s="613"/>
      <c r="D3" s="490" t="s">
        <v>333</v>
      </c>
      <c r="E3" s="288"/>
      <c r="F3" s="288"/>
      <c r="G3" s="288"/>
      <c r="H3" s="288"/>
      <c r="I3" s="288"/>
      <c r="J3" s="288"/>
      <c r="K3" s="288"/>
      <c r="L3" s="288"/>
      <c r="M3" s="495" t="s">
        <v>345</v>
      </c>
    </row>
    <row r="4" spans="1:14" ht="18" customHeight="1">
      <c r="A4" s="611" t="s">
        <v>302</v>
      </c>
      <c r="B4" s="611" t="s">
        <v>2</v>
      </c>
      <c r="C4" s="476" t="s">
        <v>304</v>
      </c>
      <c r="D4" s="472"/>
      <c r="E4" s="472"/>
      <c r="F4" s="472"/>
      <c r="G4" s="476" t="s">
        <v>305</v>
      </c>
      <c r="H4" s="472"/>
      <c r="I4" s="472"/>
      <c r="J4" s="472"/>
      <c r="K4" s="611" t="s">
        <v>303</v>
      </c>
      <c r="L4" s="614" t="s">
        <v>350</v>
      </c>
      <c r="M4" s="611" t="s">
        <v>302</v>
      </c>
    </row>
    <row r="5" spans="1:14" ht="30" customHeight="1">
      <c r="A5" s="609"/>
      <c r="B5" s="609"/>
      <c r="C5" s="496" t="s">
        <v>346</v>
      </c>
      <c r="D5" s="496" t="s">
        <v>347</v>
      </c>
      <c r="E5" s="474" t="s">
        <v>348</v>
      </c>
      <c r="F5" s="475" t="s">
        <v>40</v>
      </c>
      <c r="G5" s="496" t="s">
        <v>351</v>
      </c>
      <c r="H5" s="496" t="s">
        <v>352</v>
      </c>
      <c r="I5" s="474" t="s">
        <v>349</v>
      </c>
      <c r="J5" s="475" t="s">
        <v>40</v>
      </c>
      <c r="K5" s="609"/>
      <c r="L5" s="615"/>
      <c r="M5" s="609"/>
    </row>
    <row r="6" spans="1:14" ht="18" customHeight="1">
      <c r="A6" s="133" t="s">
        <v>81</v>
      </c>
      <c r="B6" s="134">
        <v>393600</v>
      </c>
      <c r="C6" s="134">
        <v>349</v>
      </c>
      <c r="D6" s="134">
        <v>430</v>
      </c>
      <c r="E6" s="134">
        <v>524</v>
      </c>
      <c r="F6" s="134">
        <v>1303</v>
      </c>
      <c r="G6" s="134">
        <v>277</v>
      </c>
      <c r="H6" s="134">
        <v>491</v>
      </c>
      <c r="I6" s="134">
        <v>552</v>
      </c>
      <c r="J6" s="134">
        <v>1320</v>
      </c>
      <c r="K6" s="134">
        <v>-17</v>
      </c>
      <c r="L6" s="298">
        <v>393617</v>
      </c>
      <c r="M6" s="135" t="s">
        <v>81</v>
      </c>
    </row>
    <row r="7" spans="1:14" ht="18" customHeight="1">
      <c r="A7" s="136" t="s">
        <v>55</v>
      </c>
      <c r="B7" s="137">
        <v>359722</v>
      </c>
      <c r="C7" s="137">
        <v>316</v>
      </c>
      <c r="D7" s="137">
        <v>423</v>
      </c>
      <c r="E7" s="137">
        <v>480</v>
      </c>
      <c r="F7" s="137">
        <v>1219</v>
      </c>
      <c r="G7" s="137">
        <v>257</v>
      </c>
      <c r="H7" s="137">
        <v>472</v>
      </c>
      <c r="I7" s="137">
        <v>488</v>
      </c>
      <c r="J7" s="137">
        <v>1217</v>
      </c>
      <c r="K7" s="137">
        <v>2</v>
      </c>
      <c r="L7" s="299">
        <v>359720</v>
      </c>
      <c r="M7" s="138" t="s">
        <v>55</v>
      </c>
      <c r="N7" s="290"/>
    </row>
    <row r="8" spans="1:14" ht="18" customHeight="1">
      <c r="A8" s="132" t="s">
        <v>82</v>
      </c>
      <c r="B8" s="139">
        <v>33878</v>
      </c>
      <c r="C8" s="139">
        <v>33</v>
      </c>
      <c r="D8" s="139">
        <v>7</v>
      </c>
      <c r="E8" s="139">
        <v>44</v>
      </c>
      <c r="F8" s="139">
        <v>84</v>
      </c>
      <c r="G8" s="139">
        <v>20</v>
      </c>
      <c r="H8" s="139">
        <v>19</v>
      </c>
      <c r="I8" s="139">
        <v>64</v>
      </c>
      <c r="J8" s="139">
        <v>103</v>
      </c>
      <c r="K8" s="140">
        <v>-19</v>
      </c>
      <c r="L8" s="300">
        <v>33897</v>
      </c>
      <c r="M8" s="141" t="s">
        <v>82</v>
      </c>
      <c r="N8" s="290"/>
    </row>
    <row r="9" spans="1:14" ht="18" customHeight="1">
      <c r="A9" s="136" t="s">
        <v>83</v>
      </c>
      <c r="B9" s="137">
        <v>135709</v>
      </c>
      <c r="C9" s="142">
        <v>123</v>
      </c>
      <c r="D9" s="143">
        <v>259</v>
      </c>
      <c r="E9" s="142">
        <v>176</v>
      </c>
      <c r="F9" s="137">
        <v>558</v>
      </c>
      <c r="G9" s="142">
        <v>112</v>
      </c>
      <c r="H9" s="143">
        <v>260</v>
      </c>
      <c r="I9" s="142">
        <v>164</v>
      </c>
      <c r="J9" s="137">
        <v>536</v>
      </c>
      <c r="K9" s="137">
        <v>22</v>
      </c>
      <c r="L9" s="299">
        <v>135687</v>
      </c>
      <c r="M9" s="138" t="s">
        <v>83</v>
      </c>
      <c r="N9" s="290"/>
    </row>
    <row r="10" spans="1:14" ht="18" customHeight="1">
      <c r="A10" s="136" t="s">
        <v>84</v>
      </c>
      <c r="B10" s="137">
        <v>22750</v>
      </c>
      <c r="C10" s="142">
        <v>34</v>
      </c>
      <c r="D10" s="142">
        <v>16</v>
      </c>
      <c r="E10" s="142">
        <v>31</v>
      </c>
      <c r="F10" s="137">
        <v>81</v>
      </c>
      <c r="G10" s="142">
        <v>16</v>
      </c>
      <c r="H10" s="142">
        <v>25</v>
      </c>
      <c r="I10" s="142">
        <v>32</v>
      </c>
      <c r="J10" s="137">
        <v>73</v>
      </c>
      <c r="K10" s="137">
        <v>8</v>
      </c>
      <c r="L10" s="299">
        <v>22742</v>
      </c>
      <c r="M10" s="138" t="s">
        <v>84</v>
      </c>
    </row>
    <row r="11" spans="1:14" ht="18" customHeight="1">
      <c r="A11" s="136" t="s">
        <v>223</v>
      </c>
      <c r="B11" s="137">
        <v>31873</v>
      </c>
      <c r="C11" s="142">
        <v>26</v>
      </c>
      <c r="D11" s="142">
        <v>20</v>
      </c>
      <c r="E11" s="142">
        <v>35</v>
      </c>
      <c r="F11" s="137">
        <v>81</v>
      </c>
      <c r="G11" s="142">
        <v>19</v>
      </c>
      <c r="H11" s="142">
        <v>25</v>
      </c>
      <c r="I11" s="142">
        <v>45</v>
      </c>
      <c r="J11" s="137">
        <v>89</v>
      </c>
      <c r="K11" s="137">
        <v>-8</v>
      </c>
      <c r="L11" s="299">
        <v>31881</v>
      </c>
      <c r="M11" s="138" t="s">
        <v>223</v>
      </c>
    </row>
    <row r="12" spans="1:14" ht="18" customHeight="1">
      <c r="A12" s="136" t="s">
        <v>85</v>
      </c>
      <c r="B12" s="137">
        <v>28781</v>
      </c>
      <c r="C12" s="142">
        <v>15</v>
      </c>
      <c r="D12" s="142">
        <v>41</v>
      </c>
      <c r="E12" s="142">
        <v>49</v>
      </c>
      <c r="F12" s="137">
        <v>105</v>
      </c>
      <c r="G12" s="142">
        <v>12</v>
      </c>
      <c r="H12" s="142">
        <v>64</v>
      </c>
      <c r="I12" s="142">
        <v>41</v>
      </c>
      <c r="J12" s="137">
        <v>117</v>
      </c>
      <c r="K12" s="137">
        <v>-12</v>
      </c>
      <c r="L12" s="299">
        <v>28793</v>
      </c>
      <c r="M12" s="138" t="s">
        <v>85</v>
      </c>
    </row>
    <row r="13" spans="1:14" ht="18" customHeight="1">
      <c r="A13" s="136" t="s">
        <v>86</v>
      </c>
      <c r="B13" s="137">
        <v>11596</v>
      </c>
      <c r="C13" s="142">
        <v>11</v>
      </c>
      <c r="D13" s="142">
        <v>3</v>
      </c>
      <c r="E13" s="142">
        <v>17</v>
      </c>
      <c r="F13" s="137">
        <v>31</v>
      </c>
      <c r="G13" s="142">
        <v>9</v>
      </c>
      <c r="H13" s="142">
        <v>6</v>
      </c>
      <c r="I13" s="142">
        <v>16</v>
      </c>
      <c r="J13" s="137">
        <v>31</v>
      </c>
      <c r="K13" s="137">
        <v>0</v>
      </c>
      <c r="L13" s="299">
        <v>11596</v>
      </c>
      <c r="M13" s="138" t="s">
        <v>86</v>
      </c>
      <c r="N13" s="290"/>
    </row>
    <row r="14" spans="1:14" ht="18" customHeight="1">
      <c r="A14" s="136" t="s">
        <v>87</v>
      </c>
      <c r="B14" s="137">
        <v>16250</v>
      </c>
      <c r="C14" s="142">
        <v>7</v>
      </c>
      <c r="D14" s="142">
        <v>8</v>
      </c>
      <c r="E14" s="142">
        <v>16</v>
      </c>
      <c r="F14" s="137">
        <v>31</v>
      </c>
      <c r="G14" s="142">
        <v>3</v>
      </c>
      <c r="H14" s="142">
        <v>5</v>
      </c>
      <c r="I14" s="142">
        <v>21</v>
      </c>
      <c r="J14" s="137">
        <v>29</v>
      </c>
      <c r="K14" s="137">
        <v>2</v>
      </c>
      <c r="L14" s="299">
        <v>16248</v>
      </c>
      <c r="M14" s="138" t="s">
        <v>87</v>
      </c>
      <c r="N14" s="290"/>
    </row>
    <row r="15" spans="1:14" ht="18" customHeight="1">
      <c r="A15" s="136" t="s">
        <v>88</v>
      </c>
      <c r="B15" s="137">
        <v>11659</v>
      </c>
      <c r="C15" s="142">
        <v>6</v>
      </c>
      <c r="D15" s="142">
        <v>17</v>
      </c>
      <c r="E15" s="142">
        <v>13</v>
      </c>
      <c r="F15" s="137">
        <v>36</v>
      </c>
      <c r="G15" s="142">
        <v>7</v>
      </c>
      <c r="H15" s="142">
        <v>13</v>
      </c>
      <c r="I15" s="142">
        <v>23</v>
      </c>
      <c r="J15" s="137">
        <v>43</v>
      </c>
      <c r="K15" s="137">
        <v>-7</v>
      </c>
      <c r="L15" s="299">
        <v>11666</v>
      </c>
      <c r="M15" s="138" t="s">
        <v>88</v>
      </c>
      <c r="N15" s="290"/>
    </row>
    <row r="16" spans="1:14" ht="18" customHeight="1">
      <c r="A16" s="136" t="s">
        <v>224</v>
      </c>
      <c r="B16" s="137">
        <v>28854</v>
      </c>
      <c r="C16" s="142">
        <v>18</v>
      </c>
      <c r="D16" s="142">
        <v>14</v>
      </c>
      <c r="E16" s="142">
        <v>49</v>
      </c>
      <c r="F16" s="137">
        <v>81</v>
      </c>
      <c r="G16" s="142">
        <v>21</v>
      </c>
      <c r="H16" s="142">
        <v>17</v>
      </c>
      <c r="I16" s="142">
        <v>44</v>
      </c>
      <c r="J16" s="137">
        <v>82</v>
      </c>
      <c r="K16" s="137">
        <v>-1</v>
      </c>
      <c r="L16" s="299">
        <v>28855</v>
      </c>
      <c r="M16" s="138" t="s">
        <v>224</v>
      </c>
      <c r="N16" s="290"/>
    </row>
    <row r="17" spans="1:14" ht="18" customHeight="1">
      <c r="A17" s="136" t="s">
        <v>220</v>
      </c>
      <c r="B17" s="137">
        <v>12392</v>
      </c>
      <c r="C17" s="142">
        <v>26</v>
      </c>
      <c r="D17" s="142">
        <v>9</v>
      </c>
      <c r="E17" s="142">
        <v>15</v>
      </c>
      <c r="F17" s="137">
        <v>50</v>
      </c>
      <c r="G17" s="142">
        <v>17</v>
      </c>
      <c r="H17" s="142">
        <v>3</v>
      </c>
      <c r="I17" s="142">
        <v>12</v>
      </c>
      <c r="J17" s="137">
        <v>32</v>
      </c>
      <c r="K17" s="137">
        <v>18</v>
      </c>
      <c r="L17" s="299">
        <v>12374</v>
      </c>
      <c r="M17" s="138" t="s">
        <v>220</v>
      </c>
      <c r="N17" s="290"/>
    </row>
    <row r="18" spans="1:14" ht="18" customHeight="1">
      <c r="A18" s="136" t="s">
        <v>225</v>
      </c>
      <c r="B18" s="137">
        <v>28630</v>
      </c>
      <c r="C18" s="142">
        <v>27</v>
      </c>
      <c r="D18" s="142">
        <v>26</v>
      </c>
      <c r="E18" s="142">
        <v>37</v>
      </c>
      <c r="F18" s="137">
        <v>90</v>
      </c>
      <c r="G18" s="142">
        <v>26</v>
      </c>
      <c r="H18" s="142">
        <v>33</v>
      </c>
      <c r="I18" s="142">
        <v>52</v>
      </c>
      <c r="J18" s="137">
        <v>111</v>
      </c>
      <c r="K18" s="137">
        <v>-21</v>
      </c>
      <c r="L18" s="299">
        <v>28651</v>
      </c>
      <c r="M18" s="138" t="s">
        <v>222</v>
      </c>
      <c r="N18" s="290"/>
    </row>
    <row r="19" spans="1:14" ht="18" customHeight="1">
      <c r="A19" s="136" t="s">
        <v>170</v>
      </c>
      <c r="B19" s="137">
        <v>12452</v>
      </c>
      <c r="C19" s="142">
        <v>12</v>
      </c>
      <c r="D19" s="142">
        <v>6</v>
      </c>
      <c r="E19" s="142">
        <v>24</v>
      </c>
      <c r="F19" s="137">
        <v>42</v>
      </c>
      <c r="G19" s="142">
        <v>6</v>
      </c>
      <c r="H19" s="142">
        <v>10</v>
      </c>
      <c r="I19" s="142">
        <v>23</v>
      </c>
      <c r="J19" s="137">
        <v>39</v>
      </c>
      <c r="K19" s="137">
        <v>3</v>
      </c>
      <c r="L19" s="299">
        <v>12449</v>
      </c>
      <c r="M19" s="138" t="s">
        <v>170</v>
      </c>
    </row>
    <row r="20" spans="1:14" ht="18" customHeight="1">
      <c r="A20" s="136" t="s">
        <v>103</v>
      </c>
      <c r="B20" s="137">
        <v>9035</v>
      </c>
      <c r="C20" s="142">
        <v>6</v>
      </c>
      <c r="D20" s="142">
        <v>3</v>
      </c>
      <c r="E20" s="142">
        <v>11</v>
      </c>
      <c r="F20" s="137">
        <v>20</v>
      </c>
      <c r="G20" s="142">
        <v>4</v>
      </c>
      <c r="H20" s="142">
        <v>7</v>
      </c>
      <c r="I20" s="142">
        <v>5</v>
      </c>
      <c r="J20" s="137">
        <v>16</v>
      </c>
      <c r="K20" s="137">
        <v>4</v>
      </c>
      <c r="L20" s="299">
        <v>9031</v>
      </c>
      <c r="M20" s="138" t="s">
        <v>103</v>
      </c>
    </row>
    <row r="21" spans="1:14" ht="18" customHeight="1">
      <c r="A21" s="132" t="s">
        <v>98</v>
      </c>
      <c r="B21" s="137">
        <v>9741</v>
      </c>
      <c r="C21" s="142">
        <v>5</v>
      </c>
      <c r="D21" s="142">
        <v>1</v>
      </c>
      <c r="E21" s="142">
        <v>7</v>
      </c>
      <c r="F21" s="137">
        <v>13</v>
      </c>
      <c r="G21" s="142">
        <v>5</v>
      </c>
      <c r="H21" s="142">
        <v>4</v>
      </c>
      <c r="I21" s="142">
        <v>10</v>
      </c>
      <c r="J21" s="137">
        <v>19</v>
      </c>
      <c r="K21" s="137">
        <v>-6</v>
      </c>
      <c r="L21" s="300">
        <v>9747</v>
      </c>
      <c r="M21" s="141" t="s">
        <v>98</v>
      </c>
    </row>
    <row r="22" spans="1:14" ht="18" customHeight="1">
      <c r="A22" s="147" t="s">
        <v>56</v>
      </c>
      <c r="B22" s="168">
        <v>2284</v>
      </c>
      <c r="C22" s="175">
        <v>3</v>
      </c>
      <c r="D22" s="175">
        <v>0</v>
      </c>
      <c r="E22" s="175">
        <v>1</v>
      </c>
      <c r="F22" s="169">
        <v>4</v>
      </c>
      <c r="G22" s="175">
        <v>1</v>
      </c>
      <c r="H22" s="175">
        <v>4</v>
      </c>
      <c r="I22" s="175">
        <v>3</v>
      </c>
      <c r="J22" s="168">
        <v>8</v>
      </c>
      <c r="K22" s="160">
        <v>-4</v>
      </c>
      <c r="L22" s="301">
        <v>2288</v>
      </c>
      <c r="M22" s="150" t="s">
        <v>56</v>
      </c>
    </row>
    <row r="23" spans="1:14" ht="18" customHeight="1">
      <c r="A23" s="151" t="s">
        <v>89</v>
      </c>
      <c r="B23" s="152">
        <v>2284</v>
      </c>
      <c r="C23" s="236">
        <v>3</v>
      </c>
      <c r="D23" s="236">
        <v>0</v>
      </c>
      <c r="E23" s="236">
        <v>1</v>
      </c>
      <c r="F23" s="237">
        <v>4</v>
      </c>
      <c r="G23" s="236">
        <v>1</v>
      </c>
      <c r="H23" s="236">
        <v>4</v>
      </c>
      <c r="I23" s="297">
        <v>3</v>
      </c>
      <c r="J23" s="152">
        <v>8</v>
      </c>
      <c r="K23" s="152">
        <v>-4</v>
      </c>
      <c r="L23" s="302">
        <v>2288</v>
      </c>
      <c r="M23" s="153" t="s">
        <v>89</v>
      </c>
    </row>
    <row r="24" spans="1:14" ht="18" customHeight="1">
      <c r="A24" s="147" t="s">
        <v>70</v>
      </c>
      <c r="B24" s="148">
        <v>932</v>
      </c>
      <c r="C24" s="149">
        <v>1</v>
      </c>
      <c r="D24" s="149">
        <v>0</v>
      </c>
      <c r="E24" s="149">
        <v>0</v>
      </c>
      <c r="F24" s="235">
        <v>1</v>
      </c>
      <c r="G24" s="149">
        <v>1</v>
      </c>
      <c r="H24" s="149">
        <v>0</v>
      </c>
      <c r="I24" s="149">
        <v>1</v>
      </c>
      <c r="J24" s="148">
        <v>2</v>
      </c>
      <c r="K24" s="148">
        <v>-1</v>
      </c>
      <c r="L24" s="301">
        <v>933</v>
      </c>
      <c r="M24" s="150" t="s">
        <v>70</v>
      </c>
    </row>
    <row r="25" spans="1:14" ht="18" customHeight="1">
      <c r="A25" s="132" t="s">
        <v>71</v>
      </c>
      <c r="B25" s="139">
        <v>932</v>
      </c>
      <c r="C25" s="145">
        <v>1</v>
      </c>
      <c r="D25" s="145">
        <v>0</v>
      </c>
      <c r="E25" s="145">
        <v>0</v>
      </c>
      <c r="F25" s="139">
        <v>1</v>
      </c>
      <c r="G25" s="145">
        <v>1</v>
      </c>
      <c r="H25" s="145">
        <v>0</v>
      </c>
      <c r="I25" s="145">
        <v>1</v>
      </c>
      <c r="J25" s="139">
        <v>2</v>
      </c>
      <c r="K25" s="139">
        <v>-1</v>
      </c>
      <c r="L25" s="300">
        <v>933</v>
      </c>
      <c r="M25" s="141" t="s">
        <v>71</v>
      </c>
    </row>
    <row r="26" spans="1:14" ht="18" customHeight="1">
      <c r="A26" s="147" t="s">
        <v>59</v>
      </c>
      <c r="B26" s="148">
        <v>10322</v>
      </c>
      <c r="C26" s="149">
        <v>6</v>
      </c>
      <c r="D26" s="149">
        <v>2</v>
      </c>
      <c r="E26" s="149">
        <v>15</v>
      </c>
      <c r="F26" s="149">
        <v>23</v>
      </c>
      <c r="G26" s="149">
        <v>7</v>
      </c>
      <c r="H26" s="149">
        <v>5</v>
      </c>
      <c r="I26" s="149">
        <v>25</v>
      </c>
      <c r="J26" s="148">
        <v>37</v>
      </c>
      <c r="K26" s="148">
        <v>-14</v>
      </c>
      <c r="L26" s="301">
        <v>10336</v>
      </c>
      <c r="M26" s="150" t="s">
        <v>59</v>
      </c>
    </row>
    <row r="27" spans="1:14" ht="18" customHeight="1">
      <c r="A27" s="136" t="s">
        <v>90</v>
      </c>
      <c r="B27" s="137">
        <v>1227</v>
      </c>
      <c r="C27" s="142">
        <v>0</v>
      </c>
      <c r="D27" s="142">
        <v>0</v>
      </c>
      <c r="E27" s="142">
        <v>2</v>
      </c>
      <c r="F27" s="137">
        <v>2</v>
      </c>
      <c r="G27" s="142">
        <v>0</v>
      </c>
      <c r="H27" s="142">
        <v>0</v>
      </c>
      <c r="I27" s="142">
        <v>11</v>
      </c>
      <c r="J27" s="137">
        <v>11</v>
      </c>
      <c r="K27" s="137">
        <v>-9</v>
      </c>
      <c r="L27" s="299">
        <v>1236</v>
      </c>
      <c r="M27" s="138" t="s">
        <v>90</v>
      </c>
    </row>
    <row r="28" spans="1:14" ht="18" customHeight="1">
      <c r="A28" s="136" t="s">
        <v>106</v>
      </c>
      <c r="B28" s="137">
        <v>6266</v>
      </c>
      <c r="C28" s="142">
        <v>4</v>
      </c>
      <c r="D28" s="142">
        <v>0</v>
      </c>
      <c r="E28" s="142">
        <v>10</v>
      </c>
      <c r="F28" s="137">
        <v>14</v>
      </c>
      <c r="G28" s="142">
        <v>6</v>
      </c>
      <c r="H28" s="142">
        <v>2</v>
      </c>
      <c r="I28" s="142">
        <v>9</v>
      </c>
      <c r="J28" s="137">
        <v>17</v>
      </c>
      <c r="K28" s="137">
        <v>-3</v>
      </c>
      <c r="L28" s="299">
        <v>6269</v>
      </c>
      <c r="M28" s="138" t="s">
        <v>106</v>
      </c>
    </row>
    <row r="29" spans="1:14" ht="18" customHeight="1">
      <c r="A29" s="136" t="s">
        <v>107</v>
      </c>
      <c r="B29" s="137">
        <v>2829</v>
      </c>
      <c r="C29" s="142">
        <v>2</v>
      </c>
      <c r="D29" s="142">
        <v>2</v>
      </c>
      <c r="E29" s="142">
        <v>3</v>
      </c>
      <c r="F29" s="137">
        <v>7</v>
      </c>
      <c r="G29" s="142">
        <v>1</v>
      </c>
      <c r="H29" s="142">
        <v>3</v>
      </c>
      <c r="I29" s="142">
        <v>5</v>
      </c>
      <c r="J29" s="137">
        <v>9</v>
      </c>
      <c r="K29" s="137">
        <v>-2</v>
      </c>
      <c r="L29" s="299">
        <v>2831</v>
      </c>
      <c r="M29" s="138" t="s">
        <v>107</v>
      </c>
    </row>
    <row r="30" spans="1:14" ht="18" customHeight="1">
      <c r="A30" s="291" t="s">
        <v>73</v>
      </c>
      <c r="B30" s="169">
        <v>8395</v>
      </c>
      <c r="C30" s="169">
        <v>13</v>
      </c>
      <c r="D30" s="169">
        <v>4</v>
      </c>
      <c r="E30" s="169">
        <v>9</v>
      </c>
      <c r="F30" s="169">
        <v>26</v>
      </c>
      <c r="G30" s="169">
        <v>6</v>
      </c>
      <c r="H30" s="169">
        <v>4</v>
      </c>
      <c r="I30" s="169">
        <v>12</v>
      </c>
      <c r="J30" s="168">
        <v>22</v>
      </c>
      <c r="K30" s="168">
        <v>4</v>
      </c>
      <c r="L30" s="303">
        <v>8391</v>
      </c>
      <c r="M30" s="292" t="s">
        <v>73</v>
      </c>
    </row>
    <row r="31" spans="1:14" ht="18" customHeight="1">
      <c r="A31" s="293" t="s">
        <v>74</v>
      </c>
      <c r="B31" s="294">
        <v>3744</v>
      </c>
      <c r="C31" s="142">
        <v>9</v>
      </c>
      <c r="D31" s="142">
        <v>2</v>
      </c>
      <c r="E31" s="142">
        <v>6</v>
      </c>
      <c r="F31" s="137">
        <v>17</v>
      </c>
      <c r="G31" s="142">
        <v>2</v>
      </c>
      <c r="H31" s="142">
        <v>1</v>
      </c>
      <c r="I31" s="142">
        <v>5</v>
      </c>
      <c r="J31" s="144">
        <v>8</v>
      </c>
      <c r="K31" s="137">
        <v>9</v>
      </c>
      <c r="L31" s="304">
        <v>3735</v>
      </c>
      <c r="M31" s="295" t="s">
        <v>74</v>
      </c>
    </row>
    <row r="32" spans="1:14" ht="18" customHeight="1">
      <c r="A32" s="136" t="s">
        <v>75</v>
      </c>
      <c r="B32" s="137">
        <v>2264</v>
      </c>
      <c r="C32" s="142">
        <v>3</v>
      </c>
      <c r="D32" s="142">
        <v>1</v>
      </c>
      <c r="E32" s="142">
        <v>3</v>
      </c>
      <c r="F32" s="137">
        <v>7</v>
      </c>
      <c r="G32" s="142">
        <v>3</v>
      </c>
      <c r="H32" s="142">
        <v>3</v>
      </c>
      <c r="I32" s="142">
        <v>2</v>
      </c>
      <c r="J32" s="144">
        <v>8</v>
      </c>
      <c r="K32" s="137">
        <v>-1</v>
      </c>
      <c r="L32" s="299">
        <v>2265</v>
      </c>
      <c r="M32" s="138" t="s">
        <v>75</v>
      </c>
    </row>
    <row r="33" spans="1:25" ht="18" customHeight="1">
      <c r="A33" s="136" t="s">
        <v>91</v>
      </c>
      <c r="B33" s="137">
        <v>1586</v>
      </c>
      <c r="C33" s="142">
        <v>1</v>
      </c>
      <c r="D33" s="142">
        <v>0</v>
      </c>
      <c r="E33" s="142">
        <v>0</v>
      </c>
      <c r="F33" s="137">
        <v>1</v>
      </c>
      <c r="G33" s="142">
        <v>1</v>
      </c>
      <c r="H33" s="142">
        <v>0</v>
      </c>
      <c r="I33" s="142">
        <v>2</v>
      </c>
      <c r="J33" s="144">
        <v>3</v>
      </c>
      <c r="K33" s="137">
        <v>-2</v>
      </c>
      <c r="L33" s="299">
        <v>1588</v>
      </c>
      <c r="M33" s="138" t="s">
        <v>91</v>
      </c>
    </row>
    <row r="34" spans="1:25" ht="18" customHeight="1">
      <c r="A34" s="141" t="s">
        <v>92</v>
      </c>
      <c r="B34" s="139">
        <v>801</v>
      </c>
      <c r="C34" s="313">
        <v>0</v>
      </c>
      <c r="D34" s="145">
        <v>1</v>
      </c>
      <c r="E34" s="145">
        <v>0</v>
      </c>
      <c r="F34" s="139">
        <v>1</v>
      </c>
      <c r="G34" s="145">
        <v>0</v>
      </c>
      <c r="H34" s="145">
        <v>0</v>
      </c>
      <c r="I34" s="145">
        <v>3</v>
      </c>
      <c r="J34" s="146">
        <v>3</v>
      </c>
      <c r="K34" s="139">
        <v>-2</v>
      </c>
      <c r="L34" s="300">
        <v>803</v>
      </c>
      <c r="M34" s="141" t="s">
        <v>92</v>
      </c>
    </row>
    <row r="35" spans="1:25" ht="18" customHeight="1">
      <c r="A35" s="167" t="s">
        <v>61</v>
      </c>
      <c r="B35" s="168">
        <v>6190</v>
      </c>
      <c r="C35" s="169">
        <v>6</v>
      </c>
      <c r="D35" s="169">
        <v>0</v>
      </c>
      <c r="E35" s="169">
        <v>7</v>
      </c>
      <c r="F35" s="169">
        <v>13</v>
      </c>
      <c r="G35" s="169">
        <v>3</v>
      </c>
      <c r="H35" s="169">
        <v>0</v>
      </c>
      <c r="I35" s="169">
        <v>10</v>
      </c>
      <c r="J35" s="168">
        <v>13</v>
      </c>
      <c r="K35" s="168">
        <v>0</v>
      </c>
      <c r="L35" s="305">
        <v>6190</v>
      </c>
      <c r="M35" s="170" t="s">
        <v>61</v>
      </c>
    </row>
    <row r="36" spans="1:25" ht="18" customHeight="1">
      <c r="A36" s="158" t="s">
        <v>96</v>
      </c>
      <c r="B36" s="139">
        <v>6190</v>
      </c>
      <c r="C36" s="164">
        <v>6</v>
      </c>
      <c r="D36" s="164">
        <v>0</v>
      </c>
      <c r="E36" s="164">
        <v>7</v>
      </c>
      <c r="F36" s="139">
        <v>13</v>
      </c>
      <c r="G36" s="164">
        <v>3</v>
      </c>
      <c r="H36" s="164">
        <v>0</v>
      </c>
      <c r="I36" s="164">
        <v>10</v>
      </c>
      <c r="J36" s="139">
        <v>13</v>
      </c>
      <c r="K36" s="139">
        <v>0</v>
      </c>
      <c r="L36" s="300">
        <v>6190</v>
      </c>
      <c r="M36" s="159" t="s">
        <v>96</v>
      </c>
    </row>
    <row r="37" spans="1:25" ht="18" customHeight="1">
      <c r="A37" s="154" t="s">
        <v>63</v>
      </c>
      <c r="B37" s="148">
        <v>5755</v>
      </c>
      <c r="C37" s="149">
        <v>4</v>
      </c>
      <c r="D37" s="149">
        <v>1</v>
      </c>
      <c r="E37" s="149">
        <v>12</v>
      </c>
      <c r="F37" s="148">
        <v>17</v>
      </c>
      <c r="G37" s="149">
        <v>2</v>
      </c>
      <c r="H37" s="149">
        <v>6</v>
      </c>
      <c r="I37" s="149">
        <v>13</v>
      </c>
      <c r="J37" s="160">
        <v>21</v>
      </c>
      <c r="K37" s="148">
        <v>-4</v>
      </c>
      <c r="L37" s="301">
        <v>5759</v>
      </c>
      <c r="M37" s="155" t="s">
        <v>63</v>
      </c>
    </row>
    <row r="38" spans="1:25" ht="18" customHeight="1">
      <c r="A38" s="156" t="s">
        <v>93</v>
      </c>
      <c r="B38" s="137">
        <v>4913</v>
      </c>
      <c r="C38" s="142">
        <v>3</v>
      </c>
      <c r="D38" s="142">
        <v>1</v>
      </c>
      <c r="E38" s="142">
        <v>12</v>
      </c>
      <c r="F38" s="137">
        <v>16</v>
      </c>
      <c r="G38" s="142">
        <v>2</v>
      </c>
      <c r="H38" s="142">
        <v>6</v>
      </c>
      <c r="I38" s="142">
        <v>12</v>
      </c>
      <c r="J38" s="137">
        <v>20</v>
      </c>
      <c r="K38" s="137">
        <v>-4</v>
      </c>
      <c r="L38" s="299">
        <v>4917</v>
      </c>
      <c r="M38" s="157" t="s">
        <v>93</v>
      </c>
    </row>
    <row r="39" spans="1:25" ht="18" customHeight="1">
      <c r="A39" s="158" t="s">
        <v>79</v>
      </c>
      <c r="B39" s="139">
        <v>842</v>
      </c>
      <c r="C39" s="145">
        <v>1</v>
      </c>
      <c r="D39" s="145">
        <v>0</v>
      </c>
      <c r="E39" s="145">
        <v>0</v>
      </c>
      <c r="F39" s="139">
        <v>1</v>
      </c>
      <c r="G39" s="145">
        <v>0</v>
      </c>
      <c r="H39" s="145">
        <v>0</v>
      </c>
      <c r="I39" s="145">
        <v>1</v>
      </c>
      <c r="J39" s="139">
        <v>1</v>
      </c>
      <c r="K39" s="139">
        <v>0</v>
      </c>
      <c r="L39" s="300">
        <v>842</v>
      </c>
      <c r="M39" s="159" t="s">
        <v>79</v>
      </c>
    </row>
    <row r="40" spans="1:25" ht="18" customHeight="1"/>
    <row r="41" spans="1:25" ht="18" customHeight="1">
      <c r="A41" s="491" t="s">
        <v>334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>
      <c r="A42" s="492" t="s">
        <v>337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>
      <c r="A43" s="492" t="s">
        <v>335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>
      <c r="E52" s="296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horizontalDpi="1200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view="pageBreakPreview" zoomScaleNormal="120" zoomScaleSheetLayoutView="100" workbookViewId="0"/>
  </sheetViews>
  <sheetFormatPr defaultRowHeight="13.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>
      <c r="A1" s="520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>
      <c r="A2" s="116" t="s">
        <v>384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73" t="s">
        <v>38</v>
      </c>
    </row>
    <row r="3" spans="1:24" ht="15" customHeight="1">
      <c r="A3" s="516" t="s">
        <v>39</v>
      </c>
      <c r="B3" s="512" t="s">
        <v>108</v>
      </c>
      <c r="C3" s="512" t="s">
        <v>109</v>
      </c>
      <c r="D3" s="512" t="s">
        <v>110</v>
      </c>
      <c r="E3" s="512" t="s">
        <v>111</v>
      </c>
      <c r="F3" s="512" t="s">
        <v>112</v>
      </c>
      <c r="G3" s="512" t="s">
        <v>113</v>
      </c>
      <c r="H3" s="512" t="s">
        <v>114</v>
      </c>
      <c r="I3" s="512" t="s">
        <v>115</v>
      </c>
      <c r="J3" s="512" t="s">
        <v>116</v>
      </c>
      <c r="K3" s="512" t="s">
        <v>117</v>
      </c>
      <c r="L3" s="512" t="s">
        <v>118</v>
      </c>
      <c r="M3" s="512" t="s">
        <v>119</v>
      </c>
      <c r="N3" s="513" t="s">
        <v>40</v>
      </c>
      <c r="O3" s="90"/>
    </row>
    <row r="4" spans="1:24" ht="15" customHeight="1">
      <c r="A4" s="320" t="s">
        <v>227</v>
      </c>
      <c r="B4" s="174">
        <v>-462</v>
      </c>
      <c r="C4" s="172">
        <v>-559</v>
      </c>
      <c r="D4" s="508">
        <v>-786</v>
      </c>
      <c r="E4" s="508">
        <v>-899</v>
      </c>
      <c r="F4" s="508">
        <v>-892</v>
      </c>
      <c r="G4" s="508">
        <v>-4170</v>
      </c>
      <c r="H4" s="508">
        <v>-256</v>
      </c>
      <c r="I4" s="508">
        <v>-663</v>
      </c>
      <c r="J4" s="508">
        <v>-512</v>
      </c>
      <c r="K4" s="508">
        <v>-450</v>
      </c>
      <c r="L4" s="508">
        <v>-626</v>
      </c>
      <c r="M4" s="517">
        <v>-637</v>
      </c>
      <c r="N4" s="511">
        <v>-10912</v>
      </c>
    </row>
    <row r="5" spans="1:24" ht="15" customHeight="1">
      <c r="A5" s="320" t="s">
        <v>228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18">
        <v>-706</v>
      </c>
      <c r="N5" s="99">
        <v>-10939</v>
      </c>
    </row>
    <row r="6" spans="1:24" ht="15" customHeight="1">
      <c r="A6" s="320" t="s">
        <v>271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18">
        <v>-651</v>
      </c>
      <c r="N6" s="99">
        <v>-11915</v>
      </c>
    </row>
    <row r="7" spans="1:24" ht="15" customHeight="1">
      <c r="A7" s="320" t="s">
        <v>312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18">
        <v>-660</v>
      </c>
      <c r="N7" s="99">
        <v>-13011</v>
      </c>
    </row>
    <row r="8" spans="1:24" ht="15" customHeight="1">
      <c r="A8" s="320" t="s">
        <v>374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18">
        <v>-776</v>
      </c>
      <c r="N8" s="99">
        <v>-13271</v>
      </c>
    </row>
    <row r="9" spans="1:24" ht="15" customHeight="1">
      <c r="A9" s="533" t="s">
        <v>431</v>
      </c>
      <c r="B9" s="534">
        <v>-753</v>
      </c>
      <c r="C9" s="534">
        <v>-1057</v>
      </c>
      <c r="D9" s="535">
        <v>-1002</v>
      </c>
      <c r="E9" s="535">
        <v>-1226</v>
      </c>
      <c r="F9" s="535">
        <v>-1085</v>
      </c>
      <c r="G9" s="535">
        <v>-4647</v>
      </c>
      <c r="H9" s="535">
        <v>-108</v>
      </c>
      <c r="I9" s="535">
        <v>-783</v>
      </c>
      <c r="J9" s="535">
        <v>-754</v>
      </c>
      <c r="K9" s="535">
        <v>-621</v>
      </c>
      <c r="L9" s="535">
        <v>-739</v>
      </c>
      <c r="M9" s="536">
        <v>-935</v>
      </c>
      <c r="N9" s="537">
        <v>-13710</v>
      </c>
      <c r="O9" s="90"/>
    </row>
    <row r="10" spans="1:24" ht="22.5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>
      <c r="A11" s="85" t="s">
        <v>380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73" t="s">
        <v>38</v>
      </c>
    </row>
    <row r="12" spans="1:24" ht="15" customHeight="1">
      <c r="A12" s="516" t="s">
        <v>39</v>
      </c>
      <c r="B12" s="512" t="s">
        <v>108</v>
      </c>
      <c r="C12" s="512" t="s">
        <v>109</v>
      </c>
      <c r="D12" s="512" t="s">
        <v>110</v>
      </c>
      <c r="E12" s="512" t="s">
        <v>111</v>
      </c>
      <c r="F12" s="512" t="s">
        <v>112</v>
      </c>
      <c r="G12" s="512" t="s">
        <v>113</v>
      </c>
      <c r="H12" s="512" t="s">
        <v>114</v>
      </c>
      <c r="I12" s="512" t="s">
        <v>115</v>
      </c>
      <c r="J12" s="512" t="s">
        <v>116</v>
      </c>
      <c r="K12" s="512" t="s">
        <v>117</v>
      </c>
      <c r="L12" s="512" t="s">
        <v>118</v>
      </c>
      <c r="M12" s="512" t="s">
        <v>119</v>
      </c>
      <c r="N12" s="513" t="s">
        <v>40</v>
      </c>
      <c r="O12" s="90"/>
    </row>
    <row r="13" spans="1:24" ht="15" customHeight="1">
      <c r="A13" s="320" t="s">
        <v>438</v>
      </c>
      <c r="B13" s="174">
        <v>624</v>
      </c>
      <c r="C13" s="172">
        <v>558</v>
      </c>
      <c r="D13" s="508">
        <v>599</v>
      </c>
      <c r="E13" s="508">
        <v>523</v>
      </c>
      <c r="F13" s="508">
        <v>511</v>
      </c>
      <c r="G13" s="509">
        <v>587</v>
      </c>
      <c r="H13" s="509">
        <v>566</v>
      </c>
      <c r="I13" s="509">
        <v>529</v>
      </c>
      <c r="J13" s="509">
        <v>624</v>
      </c>
      <c r="K13" s="509">
        <v>599</v>
      </c>
      <c r="L13" s="509">
        <v>576</v>
      </c>
      <c r="M13" s="510">
        <v>575</v>
      </c>
      <c r="N13" s="511">
        <v>6871</v>
      </c>
    </row>
    <row r="14" spans="1:24" ht="15" customHeight="1">
      <c r="A14" s="320" t="s">
        <v>439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>
      <c r="A15" s="320" t="s">
        <v>440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>
      <c r="A16" s="320" t="s">
        <v>441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>
      <c r="A17" s="320" t="s">
        <v>442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>
      <c r="A18" s="521" t="s">
        <v>443</v>
      </c>
      <c r="B18" s="439">
        <v>577</v>
      </c>
      <c r="C18" s="440">
        <v>431</v>
      </c>
      <c r="D18" s="440">
        <v>501</v>
      </c>
      <c r="E18" s="440">
        <v>502</v>
      </c>
      <c r="F18" s="440">
        <v>441</v>
      </c>
      <c r="G18" s="440">
        <v>494</v>
      </c>
      <c r="H18" s="440">
        <v>486</v>
      </c>
      <c r="I18" s="440">
        <v>507</v>
      </c>
      <c r="J18" s="440">
        <v>515</v>
      </c>
      <c r="K18" s="440">
        <v>538</v>
      </c>
      <c r="L18" s="440">
        <v>507</v>
      </c>
      <c r="M18" s="440">
        <v>489</v>
      </c>
      <c r="N18" s="100">
        <v>5988</v>
      </c>
      <c r="O18" s="90"/>
    </row>
    <row r="19" spans="1:24" s="102" customFormat="1" ht="18.75" customHeight="1">
      <c r="A19" s="102" t="s">
        <v>381</v>
      </c>
      <c r="B19" s="85"/>
      <c r="C19" s="85"/>
      <c r="M19" s="85"/>
      <c r="N19" s="473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>
      <c r="A20" s="516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>
      <c r="A21" s="319" t="s">
        <v>438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>
      <c r="A22" s="322" t="s">
        <v>439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>
      <c r="A23" s="322" t="s">
        <v>440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>
      <c r="A24" s="322" t="s">
        <v>441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>
      <c r="A25" s="320" t="s">
        <v>442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>
      <c r="A26" s="321" t="s">
        <v>443</v>
      </c>
      <c r="B26" s="514">
        <v>1287</v>
      </c>
      <c r="C26" s="515">
        <v>1323</v>
      </c>
      <c r="D26" s="443">
        <v>1365</v>
      </c>
      <c r="E26" s="443">
        <v>1548</v>
      </c>
      <c r="F26" s="443">
        <v>1181</v>
      </c>
      <c r="G26" s="515">
        <v>1290</v>
      </c>
      <c r="H26" s="515">
        <v>1217</v>
      </c>
      <c r="I26" s="515">
        <v>1175</v>
      </c>
      <c r="J26" s="443">
        <v>1090</v>
      </c>
      <c r="K26" s="443">
        <v>1113</v>
      </c>
      <c r="L26" s="443">
        <v>1186</v>
      </c>
      <c r="M26" s="443">
        <v>1134</v>
      </c>
      <c r="N26" s="100">
        <v>14909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>
      <c r="A27" s="102" t="s">
        <v>382</v>
      </c>
      <c r="B27" s="85"/>
      <c r="C27" s="85"/>
      <c r="M27" s="85"/>
      <c r="N27" s="473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>
      <c r="A28" s="516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>
      <c r="A29" s="319" t="s">
        <v>438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>
      <c r="A30" s="322" t="s">
        <v>439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>
      <c r="A31" s="322" t="s">
        <v>440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>
      <c r="A32" s="322" t="s">
        <v>441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>
      <c r="A33" s="320" t="s">
        <v>442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>
      <c r="A34" s="323" t="s">
        <v>443</v>
      </c>
      <c r="B34" s="444">
        <v>-710</v>
      </c>
      <c r="C34" s="445">
        <v>-892</v>
      </c>
      <c r="D34" s="445">
        <v>-864</v>
      </c>
      <c r="E34" s="445">
        <v>-1046</v>
      </c>
      <c r="F34" s="445">
        <v>-740</v>
      </c>
      <c r="G34" s="445">
        <v>-796</v>
      </c>
      <c r="H34" s="445">
        <v>-731</v>
      </c>
      <c r="I34" s="445">
        <v>-668</v>
      </c>
      <c r="J34" s="445">
        <v>-575</v>
      </c>
      <c r="K34" s="445">
        <v>-575</v>
      </c>
      <c r="L34" s="445">
        <v>-679</v>
      </c>
      <c r="M34" s="446">
        <v>-645</v>
      </c>
      <c r="N34" s="107">
        <v>-8921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>
      <c r="A35" s="108" t="s">
        <v>377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>
      <c r="A36" s="85" t="s">
        <v>378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73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>
      <c r="A37" s="516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>
      <c r="A38" s="320" t="s">
        <v>438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>
      <c r="A39" s="322" t="s">
        <v>439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>
      <c r="A40" s="322" t="s">
        <v>440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>
      <c r="A41" s="322" t="s">
        <v>441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>
      <c r="A42" s="320" t="s">
        <v>442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>
      <c r="A43" s="324" t="s">
        <v>443</v>
      </c>
      <c r="B43" s="441">
        <v>909</v>
      </c>
      <c r="C43" s="442">
        <v>547</v>
      </c>
      <c r="D43" s="442">
        <v>606</v>
      </c>
      <c r="E43" s="442">
        <v>644</v>
      </c>
      <c r="F43" s="442">
        <v>563</v>
      </c>
      <c r="G43" s="442">
        <v>2528</v>
      </c>
      <c r="H43" s="442">
        <v>2524</v>
      </c>
      <c r="I43" s="442">
        <v>836</v>
      </c>
      <c r="J43" s="442">
        <v>774</v>
      </c>
      <c r="K43" s="442">
        <v>994</v>
      </c>
      <c r="L43" s="442">
        <v>1097</v>
      </c>
      <c r="M43" s="442">
        <v>937</v>
      </c>
      <c r="N43" s="100">
        <v>12959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>
      <c r="A44" s="102" t="s">
        <v>379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73" t="s">
        <v>38</v>
      </c>
    </row>
    <row r="45" spans="1:24" ht="15" customHeight="1">
      <c r="A45" s="516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>
      <c r="A46" s="319" t="s">
        <v>438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>
      <c r="A47" s="322" t="s">
        <v>439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>
      <c r="A48" s="322" t="s">
        <v>440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>
      <c r="A49" s="322" t="s">
        <v>441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>
      <c r="A50" s="322" t="s">
        <v>442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>
      <c r="A51" s="325" t="s">
        <v>443</v>
      </c>
      <c r="B51" s="441">
        <v>952</v>
      </c>
      <c r="C51" s="442">
        <v>712</v>
      </c>
      <c r="D51" s="442">
        <v>744</v>
      </c>
      <c r="E51" s="442">
        <v>824</v>
      </c>
      <c r="F51" s="442">
        <v>908</v>
      </c>
      <c r="G51" s="442">
        <v>6379</v>
      </c>
      <c r="H51" s="442">
        <v>1901</v>
      </c>
      <c r="I51" s="442">
        <v>951</v>
      </c>
      <c r="J51" s="442">
        <v>953</v>
      </c>
      <c r="K51" s="442">
        <v>1040</v>
      </c>
      <c r="L51" s="442">
        <v>1157</v>
      </c>
      <c r="M51" s="442">
        <v>1227</v>
      </c>
      <c r="N51" s="100">
        <v>17748</v>
      </c>
    </row>
    <row r="52" spans="1:24" s="85" customFormat="1" ht="18.75" customHeight="1">
      <c r="A52" s="102" t="s">
        <v>383</v>
      </c>
      <c r="L52" s="102"/>
      <c r="N52" s="473" t="s">
        <v>38</v>
      </c>
      <c r="O52" s="101"/>
    </row>
    <row r="53" spans="1:24" s="85" customFormat="1" ht="15" customHeight="1">
      <c r="A53" s="516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>
      <c r="A54" s="319" t="s">
        <v>438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>
      <c r="A55" s="322" t="s">
        <v>439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>
      <c r="A56" s="322" t="s">
        <v>440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>
      <c r="A57" s="322" t="s">
        <v>441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>
      <c r="A58" s="322" t="s">
        <v>442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>
      <c r="A59" s="323" t="s">
        <v>443</v>
      </c>
      <c r="B59" s="444">
        <v>-43</v>
      </c>
      <c r="C59" s="445">
        <v>-165</v>
      </c>
      <c r="D59" s="445">
        <v>-138</v>
      </c>
      <c r="E59" s="445">
        <v>-180</v>
      </c>
      <c r="F59" s="445">
        <v>-345</v>
      </c>
      <c r="G59" s="445">
        <v>-3851</v>
      </c>
      <c r="H59" s="445">
        <v>623</v>
      </c>
      <c r="I59" s="445">
        <v>-115</v>
      </c>
      <c r="J59" s="445">
        <v>-179</v>
      </c>
      <c r="K59" s="445">
        <v>-46</v>
      </c>
      <c r="L59" s="445">
        <v>-60</v>
      </c>
      <c r="M59" s="446">
        <v>-290</v>
      </c>
      <c r="N59" s="107">
        <v>-4789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4"/>
  <pageMargins left="0.59055118110236227" right="0" top="0.39370078740157483" bottom="0.39370078740157483" header="0.31496062992125984" footer="0.19685039370078741"/>
  <pageSetup paperSize="9" scale="92" orientation="portrait" horizontalDpi="1200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>
      <c r="A1" s="265" t="s">
        <v>444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45" customFormat="1" ht="18" customHeight="1">
      <c r="D2" s="346"/>
      <c r="E2" s="346"/>
      <c r="F2" s="346"/>
      <c r="M2" s="346"/>
    </row>
    <row r="3" spans="1:36" s="345" customFormat="1" ht="18" customHeight="1">
      <c r="D3" s="346"/>
      <c r="E3" s="346"/>
      <c r="F3" s="346"/>
      <c r="M3" s="346"/>
      <c r="AF3" s="346"/>
    </row>
    <row r="4" spans="1:36" s="346" customFormat="1" ht="18" customHeight="1">
      <c r="L4" s="352" t="s">
        <v>290</v>
      </c>
    </row>
    <row r="5" spans="1:36" s="346" customFormat="1" ht="18" customHeight="1">
      <c r="C5" s="632" t="s">
        <v>280</v>
      </c>
      <c r="D5" s="633"/>
      <c r="E5" s="632" t="s">
        <v>277</v>
      </c>
      <c r="F5" s="633"/>
      <c r="G5" s="632" t="s">
        <v>278</v>
      </c>
      <c r="H5" s="633"/>
      <c r="I5" s="632" t="s">
        <v>279</v>
      </c>
      <c r="J5" s="633"/>
      <c r="K5" s="632" t="s">
        <v>281</v>
      </c>
      <c r="L5" s="633"/>
    </row>
    <row r="6" spans="1:36" s="346" customFormat="1" ht="18" customHeight="1">
      <c r="C6" s="646" t="s">
        <v>282</v>
      </c>
      <c r="D6" s="647"/>
      <c r="E6" s="634">
        <v>0</v>
      </c>
      <c r="F6" s="635"/>
      <c r="G6" s="634">
        <v>25</v>
      </c>
      <c r="H6" s="635"/>
      <c r="I6" s="634">
        <v>0</v>
      </c>
      <c r="J6" s="635"/>
      <c r="K6" s="634">
        <v>25</v>
      </c>
      <c r="L6" s="635"/>
      <c r="M6" s="347"/>
      <c r="N6" s="347"/>
      <c r="O6" s="347"/>
      <c r="P6" s="347"/>
      <c r="Q6" s="347"/>
      <c r="S6" s="347"/>
      <c r="T6" s="347"/>
      <c r="U6" s="347"/>
      <c r="V6" s="347"/>
      <c r="W6" s="347"/>
      <c r="X6" s="347"/>
      <c r="Z6" s="347"/>
      <c r="AA6" s="347"/>
      <c r="AB6" s="347"/>
      <c r="AC6" s="347"/>
      <c r="AD6" s="347"/>
      <c r="AE6" s="347"/>
    </row>
    <row r="7" spans="1:36" s="346" customFormat="1" ht="18" customHeight="1">
      <c r="C7" s="648" t="s">
        <v>283</v>
      </c>
      <c r="D7" s="649"/>
      <c r="E7" s="636">
        <v>0</v>
      </c>
      <c r="F7" s="637"/>
      <c r="G7" s="636">
        <v>23</v>
      </c>
      <c r="H7" s="637"/>
      <c r="I7" s="636">
        <v>2</v>
      </c>
      <c r="J7" s="637"/>
      <c r="K7" s="636">
        <v>25</v>
      </c>
      <c r="L7" s="637"/>
      <c r="M7" s="347"/>
      <c r="N7" s="347"/>
      <c r="O7" s="347"/>
      <c r="P7" s="347"/>
      <c r="Q7" s="347"/>
      <c r="S7" s="347"/>
      <c r="T7" s="347"/>
      <c r="U7" s="347"/>
      <c r="V7" s="347"/>
      <c r="W7" s="347"/>
      <c r="X7" s="347"/>
      <c r="Z7" s="347"/>
      <c r="AA7" s="347"/>
      <c r="AB7" s="347"/>
      <c r="AC7" s="347"/>
      <c r="AD7" s="347"/>
      <c r="AE7" s="347"/>
    </row>
    <row r="8" spans="1:36" s="346" customFormat="1" ht="18" customHeight="1">
      <c r="C8" s="650" t="s">
        <v>284</v>
      </c>
      <c r="D8" s="651"/>
      <c r="E8" s="638">
        <v>5</v>
      </c>
      <c r="F8" s="639"/>
      <c r="G8" s="638">
        <v>18</v>
      </c>
      <c r="H8" s="639"/>
      <c r="I8" s="638">
        <v>2</v>
      </c>
      <c r="J8" s="639"/>
      <c r="K8" s="638">
        <v>25</v>
      </c>
      <c r="L8" s="639"/>
      <c r="M8" s="347"/>
      <c r="N8" s="347"/>
      <c r="O8" s="347"/>
      <c r="P8" s="347"/>
      <c r="Q8" s="347"/>
      <c r="S8" s="347"/>
      <c r="T8" s="347"/>
      <c r="U8" s="347"/>
      <c r="V8" s="347"/>
      <c r="W8" s="347"/>
      <c r="X8" s="347"/>
      <c r="Z8" s="347"/>
      <c r="AA8" s="347"/>
      <c r="AB8" s="347"/>
      <c r="AC8" s="347"/>
      <c r="AD8" s="347"/>
      <c r="AE8" s="347"/>
    </row>
    <row r="9" spans="1:36" s="346" customFormat="1" ht="18" customHeight="1"/>
    <row r="10" spans="1:36" s="346" customFormat="1" ht="18" customHeight="1"/>
    <row r="11" spans="1:36" s="346" customFormat="1" ht="16.5" customHeight="1">
      <c r="B11" s="116" t="s">
        <v>52</v>
      </c>
      <c r="C11" s="348"/>
    </row>
    <row r="12" spans="1:36" s="346" customFormat="1" ht="16.5" customHeight="1">
      <c r="C12" s="349"/>
      <c r="L12" s="352" t="s">
        <v>289</v>
      </c>
    </row>
    <row r="13" spans="1:36" s="346" customFormat="1" ht="16.5" customHeight="1">
      <c r="C13" s="353" t="s">
        <v>285</v>
      </c>
      <c r="D13" s="624" t="s">
        <v>287</v>
      </c>
      <c r="E13" s="625"/>
      <c r="F13" s="626" t="s">
        <v>286</v>
      </c>
      <c r="G13" s="627"/>
      <c r="H13" s="351" t="s">
        <v>285</v>
      </c>
      <c r="I13" s="624" t="s">
        <v>287</v>
      </c>
      <c r="J13" s="625"/>
      <c r="K13" s="624" t="s">
        <v>288</v>
      </c>
      <c r="L13" s="625"/>
    </row>
    <row r="14" spans="1:36" s="346" customFormat="1" ht="16.5" customHeight="1">
      <c r="C14" s="571"/>
      <c r="D14" s="640"/>
      <c r="E14" s="641"/>
      <c r="F14" s="640"/>
      <c r="G14" s="644"/>
      <c r="H14" s="447">
        <v>1</v>
      </c>
      <c r="I14" s="640" t="s">
        <v>313</v>
      </c>
      <c r="J14" s="641"/>
      <c r="K14" s="640">
        <v>141</v>
      </c>
      <c r="L14" s="641"/>
      <c r="V14" s="350"/>
      <c r="W14" s="350"/>
      <c r="X14" s="350"/>
      <c r="Y14" s="350"/>
      <c r="AA14" s="347"/>
      <c r="AB14" s="347"/>
      <c r="AC14" s="347"/>
      <c r="AD14" s="347"/>
      <c r="AE14" s="347"/>
      <c r="AF14" s="350"/>
      <c r="AG14" s="347"/>
      <c r="AH14" s="347"/>
      <c r="AI14" s="347"/>
      <c r="AJ14" s="347"/>
    </row>
    <row r="15" spans="1:36" s="346" customFormat="1" ht="16.5" customHeight="1">
      <c r="C15" s="570"/>
      <c r="D15" s="642"/>
      <c r="E15" s="643"/>
      <c r="F15" s="642"/>
      <c r="G15" s="645"/>
      <c r="H15" s="449">
        <v>2</v>
      </c>
      <c r="I15" s="642" t="s">
        <v>400</v>
      </c>
      <c r="J15" s="643"/>
      <c r="K15" s="642">
        <v>115</v>
      </c>
      <c r="L15" s="643"/>
      <c r="V15" s="350"/>
      <c r="W15" s="350"/>
      <c r="X15" s="350"/>
      <c r="Y15" s="350"/>
      <c r="AA15" s="347"/>
      <c r="AB15" s="347"/>
      <c r="AC15" s="347"/>
      <c r="AD15" s="347"/>
      <c r="AE15" s="347"/>
      <c r="AF15" s="350"/>
      <c r="AG15" s="347"/>
      <c r="AH15" s="347"/>
      <c r="AI15" s="347"/>
      <c r="AJ15" s="347"/>
    </row>
    <row r="16" spans="1:36" s="346" customFormat="1" ht="16.5" customHeight="1">
      <c r="C16" s="570"/>
      <c r="D16" s="642"/>
      <c r="E16" s="643"/>
      <c r="F16" s="642"/>
      <c r="G16" s="645"/>
      <c r="H16" s="449">
        <v>3</v>
      </c>
      <c r="I16" s="642" t="s">
        <v>314</v>
      </c>
      <c r="J16" s="643"/>
      <c r="K16" s="642">
        <v>105</v>
      </c>
      <c r="L16" s="643"/>
      <c r="V16" s="350"/>
      <c r="W16" s="350"/>
      <c r="X16" s="350"/>
      <c r="Y16" s="350"/>
      <c r="AA16" s="347"/>
      <c r="AB16" s="347"/>
      <c r="AC16" s="347"/>
      <c r="AD16" s="347"/>
      <c r="AE16" s="347"/>
      <c r="AF16" s="350"/>
      <c r="AG16" s="347"/>
      <c r="AH16" s="347"/>
      <c r="AI16" s="347"/>
      <c r="AJ16" s="347"/>
    </row>
    <row r="17" spans="2:36" s="346" customFormat="1" ht="16.5" customHeight="1">
      <c r="C17" s="570"/>
      <c r="D17" s="642"/>
      <c r="E17" s="643"/>
      <c r="F17" s="642"/>
      <c r="G17" s="645"/>
      <c r="H17" s="449">
        <v>4</v>
      </c>
      <c r="I17" s="642" t="s">
        <v>399</v>
      </c>
      <c r="J17" s="643"/>
      <c r="K17" s="642">
        <v>93</v>
      </c>
      <c r="L17" s="643"/>
      <c r="V17" s="350"/>
      <c r="W17" s="350"/>
      <c r="X17" s="350"/>
      <c r="Y17" s="350"/>
      <c r="AA17" s="347"/>
      <c r="AB17" s="347"/>
      <c r="AC17" s="347"/>
      <c r="AD17" s="347"/>
      <c r="AE17" s="347"/>
      <c r="AF17" s="350"/>
      <c r="AG17" s="347"/>
      <c r="AH17" s="347"/>
      <c r="AI17" s="347"/>
      <c r="AJ17" s="347"/>
    </row>
    <row r="18" spans="2:36" s="346" customFormat="1" ht="16.5" customHeight="1">
      <c r="C18" s="570"/>
      <c r="D18" s="642"/>
      <c r="E18" s="643"/>
      <c r="F18" s="642"/>
      <c r="G18" s="645"/>
      <c r="H18" s="449">
        <v>4</v>
      </c>
      <c r="I18" s="642" t="s">
        <v>363</v>
      </c>
      <c r="J18" s="643"/>
      <c r="K18" s="642">
        <v>93</v>
      </c>
      <c r="L18" s="643"/>
      <c r="V18" s="350"/>
      <c r="W18" s="350"/>
      <c r="X18" s="350"/>
      <c r="Y18" s="350"/>
      <c r="AA18" s="347"/>
      <c r="AB18" s="347"/>
      <c r="AC18" s="347"/>
      <c r="AD18" s="347"/>
      <c r="AE18" s="347"/>
      <c r="AF18" s="350"/>
      <c r="AG18" s="347"/>
      <c r="AH18" s="347"/>
      <c r="AI18" s="347"/>
      <c r="AJ18" s="347"/>
    </row>
    <row r="19" spans="2:36" s="346" customFormat="1" ht="16.5" customHeight="1">
      <c r="C19" s="448"/>
      <c r="D19" s="620"/>
      <c r="E19" s="621"/>
      <c r="F19" s="622"/>
      <c r="G19" s="623"/>
      <c r="H19" s="449"/>
      <c r="I19" s="620"/>
      <c r="J19" s="621"/>
      <c r="K19" s="620"/>
      <c r="L19" s="621"/>
      <c r="V19" s="350"/>
      <c r="W19" s="350"/>
      <c r="X19" s="350"/>
      <c r="Y19" s="350"/>
      <c r="AA19" s="347"/>
      <c r="AB19" s="347"/>
      <c r="AC19" s="347"/>
      <c r="AD19" s="347"/>
      <c r="AE19" s="347"/>
      <c r="AF19" s="350"/>
      <c r="AG19" s="347"/>
      <c r="AH19" s="347"/>
      <c r="AI19" s="347"/>
      <c r="AJ19" s="347"/>
    </row>
    <row r="20" spans="2:36" s="346" customFormat="1" ht="16.5" customHeight="1">
      <c r="C20" s="448"/>
      <c r="D20" s="620"/>
      <c r="E20" s="621"/>
      <c r="F20" s="622"/>
      <c r="G20" s="623"/>
      <c r="H20" s="449"/>
      <c r="I20" s="620"/>
      <c r="J20" s="621"/>
      <c r="K20" s="620"/>
      <c r="L20" s="621"/>
      <c r="V20" s="350"/>
      <c r="W20" s="350"/>
      <c r="X20" s="350"/>
      <c r="Y20" s="350"/>
      <c r="AA20" s="347"/>
      <c r="AB20" s="347"/>
      <c r="AC20" s="347"/>
      <c r="AD20" s="347"/>
      <c r="AE20" s="347"/>
      <c r="AF20" s="350"/>
      <c r="AG20" s="347"/>
      <c r="AH20" s="347"/>
      <c r="AI20" s="347"/>
      <c r="AJ20" s="347"/>
    </row>
    <row r="21" spans="2:36" s="346" customFormat="1" ht="16.5" customHeight="1">
      <c r="C21" s="450"/>
      <c r="D21" s="616"/>
      <c r="E21" s="617"/>
      <c r="F21" s="618"/>
      <c r="G21" s="619"/>
      <c r="H21" s="451"/>
      <c r="I21" s="616"/>
      <c r="J21" s="617"/>
      <c r="K21" s="616"/>
      <c r="L21" s="617"/>
      <c r="V21" s="350"/>
      <c r="W21" s="350"/>
      <c r="X21" s="350"/>
      <c r="Y21" s="350"/>
      <c r="AA21" s="347"/>
      <c r="AB21" s="347"/>
      <c r="AC21" s="347"/>
      <c r="AD21" s="347"/>
      <c r="AE21" s="347"/>
      <c r="AF21" s="350"/>
      <c r="AG21" s="347"/>
      <c r="AH21" s="347"/>
      <c r="AI21" s="347"/>
      <c r="AJ21" s="347"/>
    </row>
    <row r="22" spans="2:36" s="346" customFormat="1" ht="16.5" customHeight="1"/>
    <row r="23" spans="2:36" s="346" customFormat="1" ht="16.5" customHeight="1">
      <c r="B23" s="116" t="s">
        <v>53</v>
      </c>
      <c r="C23" s="348"/>
    </row>
    <row r="24" spans="2:36" s="346" customFormat="1" ht="16.5" customHeight="1">
      <c r="C24" s="349"/>
      <c r="L24" s="352" t="s">
        <v>289</v>
      </c>
    </row>
    <row r="25" spans="2:36" s="346" customFormat="1" ht="16.5" customHeight="1">
      <c r="C25" s="353" t="s">
        <v>285</v>
      </c>
      <c r="D25" s="624" t="s">
        <v>287</v>
      </c>
      <c r="E25" s="625"/>
      <c r="F25" s="626" t="s">
        <v>286</v>
      </c>
      <c r="G25" s="627"/>
      <c r="H25" s="351" t="s">
        <v>285</v>
      </c>
      <c r="I25" s="624" t="s">
        <v>287</v>
      </c>
      <c r="J25" s="625"/>
      <c r="K25" s="624" t="s">
        <v>288</v>
      </c>
      <c r="L25" s="625"/>
    </row>
    <row r="26" spans="2:36" s="346" customFormat="1" ht="16.5" customHeight="1">
      <c r="C26" s="571"/>
      <c r="D26" s="628"/>
      <c r="E26" s="629"/>
      <c r="F26" s="630"/>
      <c r="G26" s="631"/>
      <c r="H26" s="447">
        <v>1</v>
      </c>
      <c r="I26" s="628" t="s">
        <v>313</v>
      </c>
      <c r="J26" s="629"/>
      <c r="K26" s="628">
        <v>79</v>
      </c>
      <c r="L26" s="629"/>
      <c r="V26" s="350"/>
      <c r="W26" s="350"/>
      <c r="X26" s="350"/>
      <c r="Y26" s="350"/>
      <c r="AA26" s="347"/>
      <c r="AB26" s="347"/>
      <c r="AC26" s="347"/>
      <c r="AD26" s="347"/>
      <c r="AE26" s="347"/>
      <c r="AF26" s="350"/>
      <c r="AG26" s="347"/>
      <c r="AH26" s="347"/>
      <c r="AI26" s="347"/>
      <c r="AJ26" s="347"/>
    </row>
    <row r="27" spans="2:36" s="346" customFormat="1" ht="16.5" customHeight="1">
      <c r="C27" s="570"/>
      <c r="D27" s="620"/>
      <c r="E27" s="621"/>
      <c r="F27" s="622"/>
      <c r="G27" s="623"/>
      <c r="H27" s="449">
        <v>2</v>
      </c>
      <c r="I27" s="620" t="s">
        <v>400</v>
      </c>
      <c r="J27" s="621"/>
      <c r="K27" s="620">
        <v>67</v>
      </c>
      <c r="L27" s="621"/>
      <c r="V27" s="350"/>
      <c r="W27" s="350"/>
      <c r="X27" s="350"/>
      <c r="Y27" s="350"/>
      <c r="AA27" s="347"/>
      <c r="AB27" s="347"/>
      <c r="AC27" s="347"/>
      <c r="AD27" s="347"/>
      <c r="AE27" s="347"/>
      <c r="AF27" s="350"/>
      <c r="AG27" s="347"/>
      <c r="AH27" s="347"/>
      <c r="AI27" s="347"/>
      <c r="AJ27" s="347"/>
    </row>
    <row r="28" spans="2:36" s="346" customFormat="1" ht="16.5" customHeight="1">
      <c r="C28" s="570"/>
      <c r="D28" s="620"/>
      <c r="E28" s="621"/>
      <c r="F28" s="622"/>
      <c r="G28" s="623"/>
      <c r="H28" s="449">
        <v>3</v>
      </c>
      <c r="I28" s="620" t="s">
        <v>314</v>
      </c>
      <c r="J28" s="621"/>
      <c r="K28" s="620">
        <v>62</v>
      </c>
      <c r="L28" s="621"/>
      <c r="V28" s="350"/>
      <c r="W28" s="350"/>
      <c r="X28" s="350"/>
      <c r="Y28" s="350"/>
      <c r="AA28" s="347"/>
      <c r="AB28" s="347"/>
      <c r="AC28" s="347"/>
      <c r="AD28" s="347"/>
      <c r="AE28" s="347"/>
      <c r="AF28" s="350"/>
      <c r="AG28" s="347"/>
      <c r="AH28" s="347"/>
      <c r="AI28" s="347"/>
      <c r="AJ28" s="347"/>
    </row>
    <row r="29" spans="2:36" s="346" customFormat="1" ht="16.5" customHeight="1">
      <c r="C29" s="570"/>
      <c r="D29" s="620"/>
      <c r="E29" s="621"/>
      <c r="F29" s="622"/>
      <c r="G29" s="623"/>
      <c r="H29" s="449">
        <v>4</v>
      </c>
      <c r="I29" s="620" t="s">
        <v>399</v>
      </c>
      <c r="J29" s="621"/>
      <c r="K29" s="620">
        <v>55</v>
      </c>
      <c r="L29" s="621"/>
      <c r="V29" s="350"/>
      <c r="W29" s="350"/>
      <c r="X29" s="350"/>
      <c r="Y29" s="350"/>
      <c r="AA29" s="347"/>
      <c r="AB29" s="347"/>
      <c r="AC29" s="347"/>
      <c r="AD29" s="347"/>
      <c r="AE29" s="347"/>
      <c r="AF29" s="350"/>
      <c r="AG29" s="347"/>
      <c r="AH29" s="347"/>
      <c r="AI29" s="347"/>
      <c r="AJ29" s="347"/>
    </row>
    <row r="30" spans="2:36" s="346" customFormat="1" ht="16.5" customHeight="1">
      <c r="C30" s="570"/>
      <c r="D30" s="620"/>
      <c r="E30" s="621"/>
      <c r="F30" s="622"/>
      <c r="G30" s="623"/>
      <c r="H30" s="449">
        <v>5</v>
      </c>
      <c r="I30" s="620" t="s">
        <v>404</v>
      </c>
      <c r="J30" s="621"/>
      <c r="K30" s="620">
        <v>53</v>
      </c>
      <c r="L30" s="621"/>
      <c r="V30" s="350"/>
      <c r="W30" s="350"/>
      <c r="X30" s="350"/>
      <c r="Y30" s="350"/>
      <c r="AA30" s="347"/>
      <c r="AB30" s="347"/>
      <c r="AC30" s="347"/>
      <c r="AD30" s="347"/>
      <c r="AE30" s="347"/>
      <c r="AF30" s="350"/>
      <c r="AG30" s="347"/>
      <c r="AH30" s="347"/>
      <c r="AI30" s="347"/>
      <c r="AJ30" s="347"/>
    </row>
    <row r="31" spans="2:36" s="346" customFormat="1" ht="16.5" customHeight="1">
      <c r="C31" s="448"/>
      <c r="D31" s="620"/>
      <c r="E31" s="621"/>
      <c r="F31" s="622"/>
      <c r="G31" s="623"/>
      <c r="H31" s="449"/>
      <c r="I31" s="620"/>
      <c r="J31" s="621"/>
      <c r="K31" s="620"/>
      <c r="L31" s="621"/>
      <c r="V31" s="350"/>
      <c r="W31" s="350"/>
      <c r="X31" s="350"/>
      <c r="Y31" s="350"/>
      <c r="AA31" s="347"/>
      <c r="AB31" s="347"/>
      <c r="AC31" s="347"/>
      <c r="AD31" s="347"/>
      <c r="AE31" s="347"/>
      <c r="AF31" s="350"/>
      <c r="AG31" s="347"/>
      <c r="AH31" s="347"/>
      <c r="AI31" s="347"/>
      <c r="AJ31" s="347"/>
    </row>
    <row r="32" spans="2:36" s="346" customFormat="1" ht="16.5" customHeight="1">
      <c r="C32" s="448"/>
      <c r="D32" s="620"/>
      <c r="E32" s="621"/>
      <c r="F32" s="622"/>
      <c r="G32" s="623"/>
      <c r="H32" s="449"/>
      <c r="I32" s="620"/>
      <c r="J32" s="621"/>
      <c r="K32" s="620"/>
      <c r="L32" s="621"/>
      <c r="V32" s="350"/>
      <c r="W32" s="350"/>
      <c r="X32" s="350"/>
      <c r="Y32" s="350"/>
      <c r="AA32" s="347"/>
      <c r="AB32" s="347"/>
      <c r="AC32" s="347"/>
      <c r="AD32" s="347"/>
      <c r="AE32" s="347"/>
      <c r="AF32" s="350"/>
      <c r="AG32" s="347"/>
      <c r="AH32" s="347"/>
      <c r="AI32" s="347"/>
      <c r="AJ32" s="347"/>
    </row>
    <row r="33" spans="2:36" s="346" customFormat="1" ht="16.5" customHeight="1">
      <c r="C33" s="450"/>
      <c r="D33" s="616"/>
      <c r="E33" s="617"/>
      <c r="F33" s="618"/>
      <c r="G33" s="619"/>
      <c r="H33" s="451"/>
      <c r="I33" s="616"/>
      <c r="J33" s="617"/>
      <c r="K33" s="616"/>
      <c r="L33" s="617"/>
      <c r="V33" s="350"/>
      <c r="W33" s="350"/>
      <c r="X33" s="350"/>
      <c r="Y33" s="350"/>
      <c r="AA33" s="347"/>
      <c r="AB33" s="347"/>
      <c r="AC33" s="347"/>
      <c r="AD33" s="347"/>
      <c r="AE33" s="347"/>
      <c r="AF33" s="350"/>
      <c r="AG33" s="347"/>
      <c r="AH33" s="347"/>
      <c r="AI33" s="347"/>
      <c r="AJ33" s="347"/>
    </row>
    <row r="34" spans="2:36" s="346" customFormat="1" ht="16.5" customHeight="1">
      <c r="C34" s="349"/>
    </row>
    <row r="35" spans="2:36" s="346" customFormat="1" ht="16.5" customHeight="1">
      <c r="B35" s="116" t="s">
        <v>54</v>
      </c>
      <c r="C35" s="348"/>
    </row>
    <row r="36" spans="2:36" s="346" customFormat="1" ht="16.5" customHeight="1">
      <c r="C36" s="349"/>
      <c r="L36" s="352" t="s">
        <v>289</v>
      </c>
    </row>
    <row r="37" spans="2:36" s="346" customFormat="1" ht="16.5" customHeight="1">
      <c r="C37" s="353" t="s">
        <v>285</v>
      </c>
      <c r="D37" s="624" t="s">
        <v>287</v>
      </c>
      <c r="E37" s="625"/>
      <c r="F37" s="626" t="s">
        <v>286</v>
      </c>
      <c r="G37" s="627"/>
      <c r="H37" s="351" t="s">
        <v>285</v>
      </c>
      <c r="I37" s="624" t="s">
        <v>287</v>
      </c>
      <c r="J37" s="625"/>
      <c r="K37" s="624" t="s">
        <v>288</v>
      </c>
      <c r="L37" s="625"/>
    </row>
    <row r="38" spans="2:36" s="346" customFormat="1" ht="16.5" customHeight="1">
      <c r="C38" s="571">
        <v>1</v>
      </c>
      <c r="D38" s="628" t="s">
        <v>404</v>
      </c>
      <c r="E38" s="629"/>
      <c r="F38" s="630">
        <v>18</v>
      </c>
      <c r="G38" s="631"/>
      <c r="H38" s="447">
        <v>1</v>
      </c>
      <c r="I38" s="628" t="s">
        <v>313</v>
      </c>
      <c r="J38" s="629"/>
      <c r="K38" s="628">
        <v>62</v>
      </c>
      <c r="L38" s="629"/>
      <c r="V38" s="350"/>
      <c r="W38" s="350"/>
      <c r="X38" s="350"/>
      <c r="Y38" s="350"/>
      <c r="AA38" s="347"/>
      <c r="AB38" s="347"/>
      <c r="AC38" s="347"/>
      <c r="AD38" s="347"/>
      <c r="AE38" s="347"/>
      <c r="AF38" s="350"/>
      <c r="AG38" s="347"/>
      <c r="AH38" s="347"/>
      <c r="AI38" s="347"/>
      <c r="AJ38" s="347"/>
    </row>
    <row r="39" spans="2:36" s="346" customFormat="1" ht="16.5" customHeight="1">
      <c r="C39" s="570">
        <v>2</v>
      </c>
      <c r="D39" s="620" t="s">
        <v>432</v>
      </c>
      <c r="E39" s="621"/>
      <c r="F39" s="622">
        <v>7</v>
      </c>
      <c r="G39" s="623"/>
      <c r="H39" s="449">
        <v>2</v>
      </c>
      <c r="I39" s="620" t="s">
        <v>400</v>
      </c>
      <c r="J39" s="621"/>
      <c r="K39" s="620">
        <v>48</v>
      </c>
      <c r="L39" s="621"/>
      <c r="V39" s="350"/>
      <c r="W39" s="350"/>
      <c r="X39" s="350"/>
      <c r="Y39" s="350"/>
      <c r="AA39" s="347"/>
      <c r="AB39" s="347"/>
      <c r="AC39" s="347"/>
      <c r="AD39" s="347"/>
      <c r="AE39" s="347"/>
      <c r="AF39" s="350"/>
      <c r="AG39" s="347"/>
      <c r="AH39" s="347"/>
      <c r="AI39" s="347"/>
      <c r="AJ39" s="347"/>
    </row>
    <row r="40" spans="2:36" s="346" customFormat="1" ht="16.5" customHeight="1">
      <c r="C40" s="570">
        <v>3</v>
      </c>
      <c r="D40" s="620" t="s">
        <v>403</v>
      </c>
      <c r="E40" s="621"/>
      <c r="F40" s="622">
        <v>4</v>
      </c>
      <c r="G40" s="623"/>
      <c r="H40" s="449">
        <v>3</v>
      </c>
      <c r="I40" s="620" t="s">
        <v>363</v>
      </c>
      <c r="J40" s="621"/>
      <c r="K40" s="620">
        <v>46</v>
      </c>
      <c r="L40" s="621"/>
      <c r="V40" s="350"/>
      <c r="W40" s="350"/>
      <c r="X40" s="350"/>
      <c r="Y40" s="350"/>
      <c r="AA40" s="347"/>
      <c r="AB40" s="347"/>
      <c r="AC40" s="347"/>
      <c r="AD40" s="347"/>
      <c r="AE40" s="347"/>
      <c r="AF40" s="350"/>
      <c r="AG40" s="347"/>
      <c r="AH40" s="347"/>
      <c r="AI40" s="347"/>
      <c r="AJ40" s="347"/>
    </row>
    <row r="41" spans="2:36" s="346" customFormat="1" ht="16.5" customHeight="1">
      <c r="C41" s="570">
        <v>4</v>
      </c>
      <c r="D41" s="620" t="s">
        <v>433</v>
      </c>
      <c r="E41" s="621"/>
      <c r="F41" s="622">
        <v>2</v>
      </c>
      <c r="G41" s="623"/>
      <c r="H41" s="449">
        <v>4</v>
      </c>
      <c r="I41" s="620" t="s">
        <v>314</v>
      </c>
      <c r="J41" s="621"/>
      <c r="K41" s="620">
        <v>43</v>
      </c>
      <c r="L41" s="621"/>
      <c r="V41" s="350"/>
      <c r="W41" s="350"/>
      <c r="X41" s="350"/>
      <c r="Y41" s="350"/>
      <c r="AA41" s="347"/>
      <c r="AB41" s="347"/>
      <c r="AC41" s="347"/>
      <c r="AD41" s="347"/>
      <c r="AE41" s="347"/>
      <c r="AF41" s="350"/>
      <c r="AG41" s="347"/>
      <c r="AH41" s="347"/>
      <c r="AI41" s="347"/>
      <c r="AJ41" s="347"/>
    </row>
    <row r="42" spans="2:36" s="346" customFormat="1" ht="16.5" customHeight="1">
      <c r="C42" s="570">
        <v>5</v>
      </c>
      <c r="D42" s="620" t="s">
        <v>411</v>
      </c>
      <c r="E42" s="621"/>
      <c r="F42" s="622">
        <v>1</v>
      </c>
      <c r="G42" s="623"/>
      <c r="H42" s="449">
        <v>5</v>
      </c>
      <c r="I42" s="620" t="s">
        <v>399</v>
      </c>
      <c r="J42" s="621"/>
      <c r="K42" s="620">
        <v>38</v>
      </c>
      <c r="L42" s="621"/>
      <c r="V42" s="350"/>
      <c r="W42" s="350"/>
      <c r="X42" s="350"/>
      <c r="Y42" s="350"/>
      <c r="AA42" s="347"/>
      <c r="AB42" s="347"/>
      <c r="AC42" s="347"/>
      <c r="AD42" s="347"/>
      <c r="AE42" s="347"/>
      <c r="AF42" s="350"/>
      <c r="AG42" s="347"/>
      <c r="AH42" s="347"/>
      <c r="AI42" s="347"/>
      <c r="AJ42" s="347"/>
    </row>
    <row r="43" spans="2:36" s="346" customFormat="1" ht="16.5" customHeight="1">
      <c r="C43" s="448"/>
      <c r="D43" s="620"/>
      <c r="E43" s="621"/>
      <c r="F43" s="622"/>
      <c r="G43" s="623"/>
      <c r="H43" s="449"/>
      <c r="I43" s="620"/>
      <c r="J43" s="621"/>
      <c r="K43" s="620"/>
      <c r="L43" s="621"/>
      <c r="V43" s="350"/>
      <c r="W43" s="350"/>
      <c r="X43" s="350"/>
      <c r="Y43" s="350"/>
      <c r="AA43" s="347"/>
      <c r="AB43" s="347"/>
      <c r="AC43" s="347"/>
      <c r="AD43" s="347"/>
      <c r="AE43" s="347"/>
      <c r="AF43" s="350"/>
      <c r="AG43" s="347"/>
      <c r="AH43" s="347"/>
      <c r="AI43" s="347"/>
      <c r="AJ43" s="347"/>
    </row>
    <row r="44" spans="2:36" s="346" customFormat="1" ht="16.5" customHeight="1">
      <c r="C44" s="448"/>
      <c r="D44" s="620"/>
      <c r="E44" s="621"/>
      <c r="F44" s="622"/>
      <c r="G44" s="623"/>
      <c r="H44" s="449"/>
      <c r="I44" s="620"/>
      <c r="J44" s="621"/>
      <c r="K44" s="620"/>
      <c r="L44" s="621"/>
      <c r="V44" s="350"/>
      <c r="W44" s="350"/>
      <c r="X44" s="350"/>
      <c r="Y44" s="350"/>
      <c r="AA44" s="347"/>
      <c r="AB44" s="347"/>
      <c r="AC44" s="347"/>
      <c r="AD44" s="347"/>
      <c r="AE44" s="347"/>
      <c r="AF44" s="350"/>
      <c r="AG44" s="347"/>
      <c r="AH44" s="347"/>
      <c r="AI44" s="347"/>
      <c r="AJ44" s="347"/>
    </row>
    <row r="45" spans="2:36" s="346" customFormat="1" ht="16.5" customHeight="1">
      <c r="C45" s="450"/>
      <c r="D45" s="616"/>
      <c r="E45" s="617"/>
      <c r="F45" s="618"/>
      <c r="G45" s="619"/>
      <c r="H45" s="451"/>
      <c r="I45" s="616"/>
      <c r="J45" s="617"/>
      <c r="K45" s="616"/>
      <c r="L45" s="617"/>
      <c r="V45" s="350"/>
      <c r="W45" s="350"/>
      <c r="X45" s="350"/>
      <c r="Y45" s="350"/>
      <c r="AA45" s="347"/>
      <c r="AB45" s="347"/>
      <c r="AC45" s="347"/>
      <c r="AD45" s="347"/>
      <c r="AE45" s="347"/>
      <c r="AF45" s="350"/>
      <c r="AG45" s="347"/>
      <c r="AH45" s="347"/>
      <c r="AI45" s="347"/>
      <c r="AJ45" s="347"/>
    </row>
    <row r="46" spans="2:36" s="346" customFormat="1" ht="18" customHeight="1">
      <c r="C46" s="349"/>
    </row>
    <row r="47" spans="2:36" s="346" customFormat="1" ht="18" customHeight="1"/>
    <row r="48" spans="2:36" s="346" customFormat="1" ht="18" customHeight="1">
      <c r="D48" s="350"/>
      <c r="E48" s="350"/>
      <c r="F48" s="350"/>
      <c r="G48" s="350"/>
      <c r="V48" s="350"/>
      <c r="W48" s="350"/>
      <c r="X48" s="350"/>
      <c r="Y48" s="350"/>
      <c r="AF48" s="350"/>
      <c r="AG48" s="350"/>
      <c r="AH48" s="350"/>
      <c r="AI48" s="350"/>
      <c r="AJ48" s="350"/>
    </row>
    <row r="49" spans="3:36" s="346" customFormat="1" ht="18" customHeight="1">
      <c r="D49" s="350"/>
      <c r="E49" s="350"/>
      <c r="F49" s="350"/>
      <c r="G49" s="350"/>
      <c r="V49" s="350"/>
      <c r="W49" s="350"/>
      <c r="X49" s="350"/>
      <c r="Y49" s="350"/>
      <c r="AF49" s="350"/>
      <c r="AG49" s="350"/>
      <c r="AH49" s="350"/>
      <c r="AI49" s="350"/>
      <c r="AJ49" s="350"/>
    </row>
    <row r="50" spans="3:36" s="346" customFormat="1" ht="18" customHeight="1">
      <c r="D50" s="350"/>
      <c r="E50" s="350"/>
      <c r="F50" s="350"/>
      <c r="G50" s="350"/>
      <c r="V50" s="350"/>
      <c r="W50" s="350"/>
      <c r="X50" s="350"/>
      <c r="Y50" s="350"/>
      <c r="AF50" s="350"/>
      <c r="AG50" s="350"/>
      <c r="AH50" s="350"/>
      <c r="AI50" s="350"/>
      <c r="AJ50" s="350"/>
    </row>
    <row r="51" spans="3:36" s="346" customFormat="1" ht="18" customHeight="1">
      <c r="D51" s="350"/>
      <c r="E51" s="350"/>
      <c r="F51" s="350"/>
      <c r="G51" s="350"/>
      <c r="V51" s="350"/>
      <c r="W51" s="350"/>
      <c r="X51" s="350"/>
      <c r="Y51" s="350"/>
      <c r="AF51" s="350"/>
      <c r="AG51" s="350"/>
      <c r="AH51" s="350"/>
      <c r="AI51" s="350"/>
      <c r="AJ51" s="350"/>
    </row>
    <row r="52" spans="3:36" s="346" customFormat="1" ht="18" customHeight="1">
      <c r="D52" s="350"/>
      <c r="E52" s="350"/>
      <c r="F52" s="350"/>
      <c r="G52" s="350"/>
      <c r="V52" s="350"/>
      <c r="W52" s="350"/>
      <c r="X52" s="350"/>
      <c r="Y52" s="350"/>
      <c r="AF52" s="350"/>
      <c r="AG52" s="350"/>
      <c r="AH52" s="350"/>
      <c r="AI52" s="350"/>
      <c r="AJ52" s="350"/>
    </row>
    <row r="53" spans="3:36" s="346" customFormat="1" ht="18" customHeight="1">
      <c r="D53" s="350"/>
      <c r="E53" s="350"/>
      <c r="F53" s="350"/>
      <c r="G53" s="350"/>
      <c r="V53" s="350"/>
      <c r="W53" s="350"/>
      <c r="X53" s="350"/>
      <c r="Y53" s="350"/>
      <c r="AF53" s="350"/>
      <c r="AG53" s="350"/>
      <c r="AH53" s="350"/>
      <c r="AI53" s="350"/>
      <c r="AJ53" s="350"/>
    </row>
    <row r="54" spans="3:36" s="346" customFormat="1" ht="18" customHeight="1">
      <c r="D54" s="350"/>
      <c r="E54" s="350"/>
      <c r="F54" s="350"/>
      <c r="G54" s="350"/>
      <c r="V54" s="350"/>
      <c r="W54" s="350"/>
      <c r="X54" s="350"/>
      <c r="Y54" s="350"/>
      <c r="AF54" s="350"/>
      <c r="AG54" s="350"/>
      <c r="AH54" s="350"/>
      <c r="AI54" s="350"/>
      <c r="AJ54" s="350"/>
    </row>
    <row r="55" spans="3:36" s="346" customFormat="1" ht="18" customHeight="1">
      <c r="D55" s="350"/>
      <c r="E55" s="350"/>
      <c r="F55" s="350"/>
      <c r="G55" s="350"/>
      <c r="V55" s="350"/>
      <c r="W55" s="350"/>
      <c r="X55" s="350"/>
      <c r="Y55" s="350"/>
      <c r="AF55" s="350"/>
      <c r="AG55" s="350"/>
      <c r="AH55" s="350"/>
      <c r="AI55" s="350"/>
      <c r="AJ55" s="350"/>
    </row>
    <row r="56" spans="3:36" s="346" customFormat="1" ht="18" customHeight="1"/>
    <row r="57" spans="3:36" s="346" customFormat="1" ht="18" customHeight="1"/>
    <row r="58" spans="3:36" ht="18" customHeight="1">
      <c r="C58" s="344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horizontalDpi="1200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showGridLines="0" view="pageBreakPreview" zoomScale="90" zoomScaleNormal="100" zoomScaleSheetLayoutView="90" workbookViewId="0"/>
  </sheetViews>
  <sheetFormatPr defaultRowHeight="12" customHeight="1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3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3" customWidth="1"/>
    <col min="31" max="31" width="8.875" customWidth="1"/>
  </cols>
  <sheetData>
    <row r="1" spans="1:25" ht="30.75" customHeight="1">
      <c r="A1" s="306" t="s">
        <v>221</v>
      </c>
    </row>
    <row r="2" spans="1:25" s="191" customFormat="1" ht="24" customHeight="1">
      <c r="B2" s="192"/>
      <c r="C2" s="193" t="s">
        <v>168</v>
      </c>
      <c r="E2" s="192"/>
      <c r="F2" s="192"/>
      <c r="G2" s="192"/>
      <c r="H2" s="192"/>
      <c r="I2" s="652">
        <v>42278</v>
      </c>
      <c r="J2" s="590"/>
      <c r="K2" s="590"/>
      <c r="L2" s="193" t="s">
        <v>211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>
      <c r="L4" s="196"/>
      <c r="P4"/>
      <c r="Q4"/>
      <c r="Y4" s="196"/>
    </row>
    <row r="5" spans="1:25" s="195" customFormat="1" ht="15" customHeight="1">
      <c r="J5" s="197" t="s">
        <v>415</v>
      </c>
      <c r="P5"/>
      <c r="Q5"/>
      <c r="Y5" s="196"/>
    </row>
    <row r="6" spans="1:25" s="195" customFormat="1" ht="16.5" customHeight="1">
      <c r="I6" s="546"/>
      <c r="J6" s="547" t="s">
        <v>413</v>
      </c>
      <c r="K6" s="548"/>
      <c r="L6" s="548"/>
      <c r="M6" s="548"/>
      <c r="N6" s="549" t="s">
        <v>445</v>
      </c>
      <c r="P6"/>
      <c r="Q6"/>
      <c r="Y6" s="196"/>
    </row>
    <row r="7" spans="1:25" s="195" customFormat="1" ht="16.5" customHeight="1">
      <c r="A7" s="198"/>
      <c r="B7" s="198"/>
      <c r="H7"/>
      <c r="I7" s="546"/>
      <c r="J7" s="547" t="s">
        <v>414</v>
      </c>
      <c r="K7" s="550" t="s">
        <v>447</v>
      </c>
      <c r="L7" s="548"/>
      <c r="M7" s="548"/>
      <c r="N7" s="549" t="s">
        <v>446</v>
      </c>
      <c r="V7" s="199"/>
      <c r="Y7" s="196"/>
    </row>
    <row r="8" spans="1:25" s="195" customFormat="1" ht="16.5" customHeight="1">
      <c r="A8" s="198"/>
      <c r="B8" s="198"/>
      <c r="H8"/>
      <c r="I8" s="546"/>
      <c r="J8" s="547" t="s">
        <v>412</v>
      </c>
      <c r="K8" s="550"/>
      <c r="L8" s="548"/>
      <c r="M8" s="548"/>
      <c r="N8" s="549" t="s">
        <v>445</v>
      </c>
      <c r="V8" s="199"/>
      <c r="Y8" s="196"/>
    </row>
    <row r="9" spans="1:25" ht="15" customHeight="1">
      <c r="C9" s="653" t="s">
        <v>123</v>
      </c>
      <c r="D9" s="653" t="s">
        <v>125</v>
      </c>
      <c r="E9" s="200" t="s">
        <v>57</v>
      </c>
      <c r="F9" s="201"/>
      <c r="G9" s="202" t="s">
        <v>58</v>
      </c>
      <c r="H9" s="655" t="s">
        <v>126</v>
      </c>
      <c r="I9" s="655" t="s">
        <v>127</v>
      </c>
      <c r="J9" s="203" t="s">
        <v>121</v>
      </c>
      <c r="K9" s="203"/>
      <c r="L9" s="203" t="s">
        <v>122</v>
      </c>
      <c r="M9" s="203"/>
      <c r="N9" s="654" t="s">
        <v>315</v>
      </c>
      <c r="O9" s="204"/>
      <c r="P9" s="205"/>
      <c r="Q9" s="4"/>
      <c r="R9" s="205"/>
      <c r="S9" s="4"/>
      <c r="T9" s="4"/>
      <c r="U9" s="205"/>
      <c r="V9" s="205"/>
      <c r="W9" s="205"/>
      <c r="X9" s="205"/>
      <c r="Y9" s="206"/>
    </row>
    <row r="10" spans="1:25" ht="15" customHeight="1">
      <c r="C10" s="596"/>
      <c r="D10" s="596"/>
      <c r="E10" s="203" t="s">
        <v>124</v>
      </c>
      <c r="F10" s="207" t="s">
        <v>35</v>
      </c>
      <c r="G10" s="203" t="s">
        <v>36</v>
      </c>
      <c r="H10" s="596"/>
      <c r="I10" s="596"/>
      <c r="J10" s="208" t="s">
        <v>128</v>
      </c>
      <c r="K10" s="208" t="s">
        <v>129</v>
      </c>
      <c r="L10" s="208" t="s">
        <v>128</v>
      </c>
      <c r="M10" s="208" t="s">
        <v>129</v>
      </c>
      <c r="N10" s="596"/>
      <c r="O10" s="204"/>
      <c r="P10" s="205"/>
      <c r="Q10" s="205"/>
      <c r="R10" s="205"/>
      <c r="S10" s="205"/>
      <c r="T10" s="205"/>
      <c r="U10" s="205"/>
      <c r="V10" s="205"/>
      <c r="W10" s="205"/>
      <c r="X10" s="205"/>
      <c r="Y10" s="206"/>
    </row>
    <row r="11" spans="1:25" ht="15" customHeight="1">
      <c r="C11" s="209" t="s">
        <v>130</v>
      </c>
      <c r="D11" s="209">
        <v>393600</v>
      </c>
      <c r="E11" s="209">
        <v>1023151</v>
      </c>
      <c r="F11" s="209">
        <v>479614</v>
      </c>
      <c r="G11" s="209">
        <v>543537</v>
      </c>
      <c r="H11" s="209">
        <v>489</v>
      </c>
      <c r="I11" s="209">
        <v>1134</v>
      </c>
      <c r="J11" s="318" t="s">
        <v>226</v>
      </c>
      <c r="K11" s="209">
        <v>937</v>
      </c>
      <c r="L11" s="318" t="s">
        <v>60</v>
      </c>
      <c r="M11" s="209">
        <v>1227</v>
      </c>
      <c r="N11" s="210">
        <v>-935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55"/>
    </row>
    <row r="12" spans="1:25" ht="15" customHeight="1">
      <c r="C12" s="211" t="s">
        <v>131</v>
      </c>
      <c r="D12" s="211">
        <v>359722</v>
      </c>
      <c r="E12" s="211">
        <v>926319</v>
      </c>
      <c r="F12" s="211">
        <v>434487</v>
      </c>
      <c r="G12" s="211">
        <v>491832</v>
      </c>
      <c r="H12" s="211">
        <v>456</v>
      </c>
      <c r="I12" s="211">
        <v>997</v>
      </c>
      <c r="J12" s="211">
        <v>621</v>
      </c>
      <c r="K12" s="211">
        <v>887</v>
      </c>
      <c r="L12" s="211">
        <v>632</v>
      </c>
      <c r="M12" s="211">
        <v>1145</v>
      </c>
      <c r="N12" s="210">
        <v>-810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212"/>
    </row>
    <row r="13" spans="1:25" ht="15" customHeight="1">
      <c r="C13" s="213" t="s">
        <v>132</v>
      </c>
      <c r="D13" s="213">
        <v>33878</v>
      </c>
      <c r="E13" s="213">
        <v>97094</v>
      </c>
      <c r="F13" s="213">
        <v>45227</v>
      </c>
      <c r="G13" s="213">
        <v>51867</v>
      </c>
      <c r="H13" s="213">
        <v>33</v>
      </c>
      <c r="I13" s="213">
        <v>137</v>
      </c>
      <c r="J13" s="213">
        <v>90</v>
      </c>
      <c r="K13" s="213">
        <v>50</v>
      </c>
      <c r="L13" s="213">
        <v>105</v>
      </c>
      <c r="M13" s="213">
        <v>82</v>
      </c>
      <c r="N13" s="214">
        <v>-151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55"/>
    </row>
    <row r="14" spans="1:25" ht="15" customHeight="1">
      <c r="C14" s="211" t="s">
        <v>133</v>
      </c>
      <c r="D14" s="211">
        <v>135709</v>
      </c>
      <c r="E14" s="211">
        <v>316808</v>
      </c>
      <c r="F14" s="211">
        <v>148986</v>
      </c>
      <c r="G14" s="211">
        <v>167822</v>
      </c>
      <c r="H14" s="211">
        <v>178</v>
      </c>
      <c r="I14" s="211">
        <v>257</v>
      </c>
      <c r="J14" s="211">
        <v>215</v>
      </c>
      <c r="K14" s="211">
        <v>433</v>
      </c>
      <c r="L14" s="211">
        <v>188</v>
      </c>
      <c r="M14" s="211">
        <v>522</v>
      </c>
      <c r="N14" s="215">
        <v>-141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2"/>
    </row>
    <row r="15" spans="1:25" ht="15" customHeight="1">
      <c r="C15" s="211" t="s">
        <v>134</v>
      </c>
      <c r="D15" s="211">
        <v>22750</v>
      </c>
      <c r="E15" s="211">
        <v>54805</v>
      </c>
      <c r="F15" s="211">
        <v>25198</v>
      </c>
      <c r="G15" s="211">
        <v>29607</v>
      </c>
      <c r="H15" s="211">
        <v>13</v>
      </c>
      <c r="I15" s="211">
        <v>66</v>
      </c>
      <c r="J15" s="211">
        <v>59</v>
      </c>
      <c r="K15" s="211">
        <v>48</v>
      </c>
      <c r="L15" s="211">
        <v>32</v>
      </c>
      <c r="M15" s="211">
        <v>57</v>
      </c>
      <c r="N15" s="215">
        <v>-35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2"/>
    </row>
    <row r="16" spans="1:25" ht="15" customHeight="1">
      <c r="C16" s="211" t="s">
        <v>135</v>
      </c>
      <c r="D16" s="211">
        <v>31873</v>
      </c>
      <c r="E16" s="211">
        <v>91663</v>
      </c>
      <c r="F16" s="211">
        <v>42998</v>
      </c>
      <c r="G16" s="211">
        <v>48665</v>
      </c>
      <c r="H16" s="211">
        <v>51</v>
      </c>
      <c r="I16" s="211">
        <v>106</v>
      </c>
      <c r="J16" s="211">
        <v>54</v>
      </c>
      <c r="K16" s="211">
        <v>53</v>
      </c>
      <c r="L16" s="211">
        <v>52</v>
      </c>
      <c r="M16" s="211">
        <v>93</v>
      </c>
      <c r="N16" s="215">
        <v>-93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212"/>
    </row>
    <row r="17" spans="3:25" ht="15" customHeight="1">
      <c r="C17" s="211" t="s">
        <v>136</v>
      </c>
      <c r="D17" s="211">
        <v>28781</v>
      </c>
      <c r="E17" s="211">
        <v>74049</v>
      </c>
      <c r="F17" s="211">
        <v>34601</v>
      </c>
      <c r="G17" s="211">
        <v>39448</v>
      </c>
      <c r="H17" s="211">
        <v>29</v>
      </c>
      <c r="I17" s="211">
        <v>76</v>
      </c>
      <c r="J17" s="211">
        <v>29</v>
      </c>
      <c r="K17" s="211">
        <v>76</v>
      </c>
      <c r="L17" s="211">
        <v>35</v>
      </c>
      <c r="M17" s="211">
        <v>116</v>
      </c>
      <c r="N17" s="215">
        <v>-93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55"/>
    </row>
    <row r="18" spans="3:25" ht="15" customHeight="1">
      <c r="C18" s="211" t="s">
        <v>137</v>
      </c>
      <c r="D18" s="211">
        <v>11596</v>
      </c>
      <c r="E18" s="211">
        <v>29123</v>
      </c>
      <c r="F18" s="211">
        <v>13737</v>
      </c>
      <c r="G18" s="211">
        <v>15386</v>
      </c>
      <c r="H18" s="211">
        <v>9</v>
      </c>
      <c r="I18" s="211">
        <v>33</v>
      </c>
      <c r="J18" s="211">
        <v>23</v>
      </c>
      <c r="K18" s="211">
        <v>11</v>
      </c>
      <c r="L18" s="211">
        <v>40</v>
      </c>
      <c r="M18" s="211">
        <v>16</v>
      </c>
      <c r="N18" s="215">
        <v>-46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2"/>
    </row>
    <row r="19" spans="3:25" ht="15" customHeight="1">
      <c r="C19" s="211" t="s">
        <v>138</v>
      </c>
      <c r="D19" s="211">
        <v>16250</v>
      </c>
      <c r="E19" s="211">
        <v>46909</v>
      </c>
      <c r="F19" s="211">
        <v>22212</v>
      </c>
      <c r="G19" s="211">
        <v>24697</v>
      </c>
      <c r="H19" s="211">
        <v>14</v>
      </c>
      <c r="I19" s="211">
        <v>60</v>
      </c>
      <c r="J19" s="211">
        <v>21</v>
      </c>
      <c r="K19" s="211">
        <v>34</v>
      </c>
      <c r="L19" s="211">
        <v>17</v>
      </c>
      <c r="M19" s="211">
        <v>34</v>
      </c>
      <c r="N19" s="215">
        <v>-42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2"/>
    </row>
    <row r="20" spans="3:25" ht="15" customHeight="1">
      <c r="C20" s="211" t="s">
        <v>139</v>
      </c>
      <c r="D20" s="211">
        <v>11659</v>
      </c>
      <c r="E20" s="211">
        <v>31762</v>
      </c>
      <c r="F20" s="211">
        <v>14783</v>
      </c>
      <c r="G20" s="211">
        <v>16979</v>
      </c>
      <c r="H20" s="211">
        <v>14</v>
      </c>
      <c r="I20" s="211">
        <v>45</v>
      </c>
      <c r="J20" s="211">
        <v>10</v>
      </c>
      <c r="K20" s="211">
        <v>29</v>
      </c>
      <c r="L20" s="211">
        <v>17</v>
      </c>
      <c r="M20" s="211">
        <v>30</v>
      </c>
      <c r="N20" s="215">
        <v>-39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2"/>
    </row>
    <row r="21" spans="3:25" ht="15" customHeight="1">
      <c r="C21" s="211" t="s">
        <v>140</v>
      </c>
      <c r="D21" s="211">
        <v>28854</v>
      </c>
      <c r="E21" s="211">
        <v>79573</v>
      </c>
      <c r="F21" s="211">
        <v>38073</v>
      </c>
      <c r="G21" s="211">
        <v>41500</v>
      </c>
      <c r="H21" s="211">
        <v>37</v>
      </c>
      <c r="I21" s="211">
        <v>99</v>
      </c>
      <c r="J21" s="211">
        <v>46</v>
      </c>
      <c r="K21" s="211">
        <v>48</v>
      </c>
      <c r="L21" s="211">
        <v>60</v>
      </c>
      <c r="M21" s="211">
        <v>77</v>
      </c>
      <c r="N21" s="215">
        <v>-105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2"/>
    </row>
    <row r="22" spans="3:25" ht="15" customHeight="1">
      <c r="C22" s="211" t="s">
        <v>141</v>
      </c>
      <c r="D22" s="211">
        <v>12392</v>
      </c>
      <c r="E22" s="211">
        <v>33171</v>
      </c>
      <c r="F22" s="211">
        <v>15567</v>
      </c>
      <c r="G22" s="211">
        <v>17604</v>
      </c>
      <c r="H22" s="211">
        <v>19</v>
      </c>
      <c r="I22" s="211">
        <v>38</v>
      </c>
      <c r="J22" s="211">
        <v>57</v>
      </c>
      <c r="K22" s="211">
        <v>20</v>
      </c>
      <c r="L22" s="211">
        <v>64</v>
      </c>
      <c r="M22" s="211">
        <v>24</v>
      </c>
      <c r="N22" s="215">
        <v>-30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2"/>
    </row>
    <row r="23" spans="3:25" ht="15" customHeight="1">
      <c r="C23" s="216" t="s">
        <v>142</v>
      </c>
      <c r="D23" s="216">
        <v>28630</v>
      </c>
      <c r="E23" s="216">
        <v>82705</v>
      </c>
      <c r="F23" s="216">
        <v>38372</v>
      </c>
      <c r="G23" s="216">
        <v>44333</v>
      </c>
      <c r="H23" s="216">
        <v>49</v>
      </c>
      <c r="I23" s="216">
        <v>116</v>
      </c>
      <c r="J23" s="216">
        <v>57</v>
      </c>
      <c r="K23" s="216">
        <v>77</v>
      </c>
      <c r="L23" s="216">
        <v>82</v>
      </c>
      <c r="M23" s="216">
        <v>100</v>
      </c>
      <c r="N23" s="215">
        <v>-115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2"/>
    </row>
    <row r="24" spans="3:25" ht="15" customHeight="1">
      <c r="C24" s="216" t="s">
        <v>143</v>
      </c>
      <c r="D24" s="216">
        <v>12452</v>
      </c>
      <c r="E24" s="216">
        <v>33099</v>
      </c>
      <c r="F24" s="216">
        <v>15340</v>
      </c>
      <c r="G24" s="216">
        <v>17759</v>
      </c>
      <c r="H24" s="216">
        <v>16</v>
      </c>
      <c r="I24" s="216">
        <v>39</v>
      </c>
      <c r="J24" s="216">
        <v>24</v>
      </c>
      <c r="K24" s="216">
        <v>25</v>
      </c>
      <c r="L24" s="216">
        <v>15</v>
      </c>
      <c r="M24" s="216">
        <v>27</v>
      </c>
      <c r="N24" s="215">
        <v>-16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2"/>
    </row>
    <row r="25" spans="3:25" ht="15" customHeight="1">
      <c r="C25" s="216" t="s">
        <v>144</v>
      </c>
      <c r="D25" s="216">
        <v>9035</v>
      </c>
      <c r="E25" s="216">
        <v>25426</v>
      </c>
      <c r="F25" s="216">
        <v>12057</v>
      </c>
      <c r="G25" s="216">
        <v>13369</v>
      </c>
      <c r="H25" s="216">
        <v>11</v>
      </c>
      <c r="I25" s="216">
        <v>26</v>
      </c>
      <c r="J25" s="216">
        <v>14</v>
      </c>
      <c r="K25" s="216">
        <v>26</v>
      </c>
      <c r="L25" s="216">
        <v>12</v>
      </c>
      <c r="M25" s="216">
        <v>34</v>
      </c>
      <c r="N25" s="215">
        <v>-21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212"/>
    </row>
    <row r="26" spans="3:25" ht="15" customHeight="1">
      <c r="C26" s="216" t="s">
        <v>145</v>
      </c>
      <c r="D26" s="211">
        <v>9741</v>
      </c>
      <c r="E26" s="211">
        <v>27226</v>
      </c>
      <c r="F26" s="211">
        <v>12563</v>
      </c>
      <c r="G26" s="211">
        <v>14663</v>
      </c>
      <c r="H26" s="211">
        <v>16</v>
      </c>
      <c r="I26" s="211">
        <v>36</v>
      </c>
      <c r="J26" s="211">
        <v>12</v>
      </c>
      <c r="K26" s="211">
        <v>7</v>
      </c>
      <c r="L26" s="211">
        <v>18</v>
      </c>
      <c r="M26" s="211">
        <v>15</v>
      </c>
      <c r="N26" s="215">
        <v>-34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55"/>
    </row>
    <row r="27" spans="3:25" ht="15" customHeight="1">
      <c r="C27" s="219" t="s">
        <v>146</v>
      </c>
      <c r="D27" s="219">
        <v>2284</v>
      </c>
      <c r="E27" s="219">
        <v>5432</v>
      </c>
      <c r="F27" s="219">
        <v>2545</v>
      </c>
      <c r="G27" s="219">
        <v>2887</v>
      </c>
      <c r="H27" s="219">
        <v>0</v>
      </c>
      <c r="I27" s="219">
        <v>11</v>
      </c>
      <c r="J27" s="219">
        <v>5</v>
      </c>
      <c r="K27" s="219">
        <v>2</v>
      </c>
      <c r="L27" s="219">
        <v>7</v>
      </c>
      <c r="M27" s="219">
        <v>11</v>
      </c>
      <c r="N27" s="220">
        <v>-22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2"/>
    </row>
    <row r="28" spans="3:25" ht="15" customHeight="1">
      <c r="C28" s="307" t="s">
        <v>147</v>
      </c>
      <c r="D28" s="307">
        <v>2284</v>
      </c>
      <c r="E28" s="307">
        <v>5432</v>
      </c>
      <c r="F28" s="307">
        <v>2545</v>
      </c>
      <c r="G28" s="307">
        <v>2887</v>
      </c>
      <c r="H28" s="307">
        <v>0</v>
      </c>
      <c r="I28" s="307">
        <v>11</v>
      </c>
      <c r="J28" s="307">
        <v>5</v>
      </c>
      <c r="K28" s="307">
        <v>2</v>
      </c>
      <c r="L28" s="307">
        <v>7</v>
      </c>
      <c r="M28" s="307">
        <v>11</v>
      </c>
      <c r="N28" s="308">
        <v>-22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212"/>
    </row>
    <row r="29" spans="3:25" ht="15" customHeight="1">
      <c r="C29" s="219" t="s">
        <v>148</v>
      </c>
      <c r="D29" s="219">
        <v>932</v>
      </c>
      <c r="E29" s="219">
        <v>2363</v>
      </c>
      <c r="F29" s="219">
        <v>1106</v>
      </c>
      <c r="G29" s="219">
        <v>1257</v>
      </c>
      <c r="H29" s="219">
        <v>0</v>
      </c>
      <c r="I29" s="219">
        <v>3</v>
      </c>
      <c r="J29" s="219">
        <v>1</v>
      </c>
      <c r="K29" s="219">
        <v>3</v>
      </c>
      <c r="L29" s="219">
        <v>2</v>
      </c>
      <c r="M29" s="219">
        <v>1</v>
      </c>
      <c r="N29" s="220">
        <v>-2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8"/>
    </row>
    <row r="30" spans="3:25" ht="15" customHeight="1">
      <c r="C30" s="307" t="s">
        <v>149</v>
      </c>
      <c r="D30" s="307">
        <v>932</v>
      </c>
      <c r="E30" s="307">
        <v>2363</v>
      </c>
      <c r="F30" s="307">
        <v>1106</v>
      </c>
      <c r="G30" s="307">
        <v>1257</v>
      </c>
      <c r="H30" s="307">
        <v>0</v>
      </c>
      <c r="I30" s="307">
        <v>3</v>
      </c>
      <c r="J30" s="307">
        <v>1</v>
      </c>
      <c r="K30" s="307">
        <v>3</v>
      </c>
      <c r="L30" s="307">
        <v>2</v>
      </c>
      <c r="M30" s="307">
        <v>1</v>
      </c>
      <c r="N30" s="308">
        <v>-2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8"/>
    </row>
    <row r="31" spans="3:25" ht="15" customHeight="1">
      <c r="C31" s="219" t="s">
        <v>150</v>
      </c>
      <c r="D31" s="219">
        <v>10322</v>
      </c>
      <c r="E31" s="219">
        <v>27746</v>
      </c>
      <c r="F31" s="219">
        <v>12755</v>
      </c>
      <c r="G31" s="219">
        <v>14991</v>
      </c>
      <c r="H31" s="219">
        <v>4</v>
      </c>
      <c r="I31" s="219">
        <v>44</v>
      </c>
      <c r="J31" s="219">
        <v>24</v>
      </c>
      <c r="K31" s="219">
        <v>18</v>
      </c>
      <c r="L31" s="219">
        <v>29</v>
      </c>
      <c r="M31" s="219">
        <v>26</v>
      </c>
      <c r="N31" s="220">
        <v>-53</v>
      </c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218"/>
    </row>
    <row r="32" spans="3:25" ht="15" customHeight="1">
      <c r="C32" s="211" t="s">
        <v>151</v>
      </c>
      <c r="D32" s="211">
        <v>1227</v>
      </c>
      <c r="E32" s="211">
        <v>3405</v>
      </c>
      <c r="F32" s="211">
        <v>1622</v>
      </c>
      <c r="G32" s="211">
        <v>1783</v>
      </c>
      <c r="H32" s="211">
        <v>0</v>
      </c>
      <c r="I32" s="211">
        <v>5</v>
      </c>
      <c r="J32" s="211">
        <v>3</v>
      </c>
      <c r="K32" s="211">
        <v>1</v>
      </c>
      <c r="L32" s="211">
        <v>7</v>
      </c>
      <c r="M32" s="211">
        <v>8</v>
      </c>
      <c r="N32" s="215">
        <v>-16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2"/>
    </row>
    <row r="33" spans="1:26" ht="15" customHeight="1">
      <c r="C33" s="211" t="s">
        <v>152</v>
      </c>
      <c r="D33" s="211">
        <v>6266</v>
      </c>
      <c r="E33" s="211">
        <v>17050</v>
      </c>
      <c r="F33" s="211">
        <v>7759</v>
      </c>
      <c r="G33" s="211">
        <v>9291</v>
      </c>
      <c r="H33" s="211">
        <v>3</v>
      </c>
      <c r="I33" s="211">
        <v>24</v>
      </c>
      <c r="J33" s="211">
        <v>15</v>
      </c>
      <c r="K33" s="211">
        <v>9</v>
      </c>
      <c r="L33" s="211">
        <v>14</v>
      </c>
      <c r="M33" s="211">
        <v>8</v>
      </c>
      <c r="N33" s="215">
        <v>-19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2"/>
    </row>
    <row r="34" spans="1:26" ht="15" customHeight="1">
      <c r="C34" s="211" t="s">
        <v>153</v>
      </c>
      <c r="D34" s="211">
        <v>2829</v>
      </c>
      <c r="E34" s="211">
        <v>7291</v>
      </c>
      <c r="F34" s="211">
        <v>3374</v>
      </c>
      <c r="G34" s="211">
        <v>3917</v>
      </c>
      <c r="H34" s="211">
        <v>1</v>
      </c>
      <c r="I34" s="211">
        <v>15</v>
      </c>
      <c r="J34" s="211">
        <v>6</v>
      </c>
      <c r="K34" s="211">
        <v>8</v>
      </c>
      <c r="L34" s="211">
        <v>8</v>
      </c>
      <c r="M34" s="211">
        <v>10</v>
      </c>
      <c r="N34" s="215">
        <v>-18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2"/>
    </row>
    <row r="35" spans="1:26" ht="15" customHeight="1">
      <c r="C35" s="219" t="s">
        <v>154</v>
      </c>
      <c r="D35" s="219">
        <v>8395</v>
      </c>
      <c r="E35" s="219">
        <v>23601</v>
      </c>
      <c r="F35" s="219">
        <v>10959</v>
      </c>
      <c r="G35" s="219">
        <v>12642</v>
      </c>
      <c r="H35" s="219">
        <v>9</v>
      </c>
      <c r="I35" s="219">
        <v>26</v>
      </c>
      <c r="J35" s="219">
        <v>30</v>
      </c>
      <c r="K35" s="219">
        <v>11</v>
      </c>
      <c r="L35" s="219">
        <v>36</v>
      </c>
      <c r="M35" s="219">
        <v>8</v>
      </c>
      <c r="N35" s="220">
        <v>-20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2"/>
    </row>
    <row r="36" spans="1:26" ht="14.25" customHeight="1">
      <c r="C36" s="211" t="s">
        <v>155</v>
      </c>
      <c r="D36" s="211">
        <v>3744</v>
      </c>
      <c r="E36" s="211">
        <v>9466</v>
      </c>
      <c r="F36" s="211">
        <v>4370</v>
      </c>
      <c r="G36" s="211">
        <v>5096</v>
      </c>
      <c r="H36" s="211">
        <v>2</v>
      </c>
      <c r="I36" s="211">
        <v>7</v>
      </c>
      <c r="J36" s="211">
        <v>15</v>
      </c>
      <c r="K36" s="211">
        <v>4</v>
      </c>
      <c r="L36" s="211">
        <v>17</v>
      </c>
      <c r="M36" s="211">
        <v>2</v>
      </c>
      <c r="N36" s="215">
        <v>-5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2"/>
    </row>
    <row r="37" spans="1:26" ht="15" customHeight="1">
      <c r="C37" s="211" t="s">
        <v>156</v>
      </c>
      <c r="D37" s="211">
        <v>2264</v>
      </c>
      <c r="E37" s="211">
        <v>6044</v>
      </c>
      <c r="F37" s="211">
        <v>2728</v>
      </c>
      <c r="G37" s="211">
        <v>3316</v>
      </c>
      <c r="H37" s="211">
        <v>1</v>
      </c>
      <c r="I37" s="211">
        <v>9</v>
      </c>
      <c r="J37" s="211">
        <v>8</v>
      </c>
      <c r="K37" s="211">
        <v>5</v>
      </c>
      <c r="L37" s="211">
        <v>10</v>
      </c>
      <c r="M37" s="211">
        <v>3</v>
      </c>
      <c r="N37" s="215">
        <v>-8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212"/>
    </row>
    <row r="38" spans="1:26" ht="15" customHeight="1">
      <c r="C38" s="211" t="s">
        <v>157</v>
      </c>
      <c r="D38" s="211">
        <v>1586</v>
      </c>
      <c r="E38" s="211">
        <v>5004</v>
      </c>
      <c r="F38" s="211">
        <v>2338</v>
      </c>
      <c r="G38" s="211">
        <v>2666</v>
      </c>
      <c r="H38" s="211">
        <v>2</v>
      </c>
      <c r="I38" s="211">
        <v>6</v>
      </c>
      <c r="J38" s="211">
        <v>7</v>
      </c>
      <c r="K38" s="211">
        <v>0</v>
      </c>
      <c r="L38" s="211">
        <v>6</v>
      </c>
      <c r="M38" s="211">
        <v>2</v>
      </c>
      <c r="N38" s="215">
        <v>-5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6" ht="15" customHeight="1">
      <c r="C39" s="211" t="s">
        <v>158</v>
      </c>
      <c r="D39" s="211">
        <v>801</v>
      </c>
      <c r="E39" s="211">
        <v>3087</v>
      </c>
      <c r="F39" s="211">
        <v>1523</v>
      </c>
      <c r="G39" s="211">
        <v>1564</v>
      </c>
      <c r="H39" s="211">
        <v>4</v>
      </c>
      <c r="I39" s="211">
        <v>4</v>
      </c>
      <c r="J39" s="211">
        <v>0</v>
      </c>
      <c r="K39" s="211">
        <v>2</v>
      </c>
      <c r="L39" s="211">
        <v>3</v>
      </c>
      <c r="M39" s="211">
        <v>1</v>
      </c>
      <c r="N39" s="215">
        <v>-2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2"/>
    </row>
    <row r="40" spans="1:26" ht="15" customHeight="1">
      <c r="C40" s="219" t="s">
        <v>159</v>
      </c>
      <c r="D40" s="221">
        <v>6190</v>
      </c>
      <c r="E40" s="222">
        <v>20060</v>
      </c>
      <c r="F40" s="219">
        <v>9352</v>
      </c>
      <c r="G40" s="219">
        <v>10708</v>
      </c>
      <c r="H40" s="219">
        <v>12</v>
      </c>
      <c r="I40" s="219">
        <v>27</v>
      </c>
      <c r="J40" s="219">
        <v>21</v>
      </c>
      <c r="K40" s="219">
        <v>7</v>
      </c>
      <c r="L40" s="219">
        <v>13</v>
      </c>
      <c r="M40" s="219">
        <v>16</v>
      </c>
      <c r="N40" s="220">
        <v>-16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2"/>
    </row>
    <row r="41" spans="1:26" ht="15" customHeight="1">
      <c r="C41" s="211" t="s">
        <v>160</v>
      </c>
      <c r="D41" s="216">
        <v>6190</v>
      </c>
      <c r="E41" s="223">
        <v>20060</v>
      </c>
      <c r="F41" s="211">
        <v>9352</v>
      </c>
      <c r="G41" s="211">
        <v>10708</v>
      </c>
      <c r="H41" s="211">
        <v>12</v>
      </c>
      <c r="I41" s="211">
        <v>27</v>
      </c>
      <c r="J41" s="211">
        <v>21</v>
      </c>
      <c r="K41" s="211">
        <v>7</v>
      </c>
      <c r="L41" s="211">
        <v>13</v>
      </c>
      <c r="M41" s="211">
        <v>16</v>
      </c>
      <c r="N41" s="215">
        <v>-16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2"/>
    </row>
    <row r="42" spans="1:26" ht="15" customHeight="1">
      <c r="C42" s="219" t="s">
        <v>161</v>
      </c>
      <c r="D42" s="221">
        <v>5755</v>
      </c>
      <c r="E42" s="222">
        <v>17892</v>
      </c>
      <c r="F42" s="219">
        <v>8510</v>
      </c>
      <c r="G42" s="219">
        <v>9382</v>
      </c>
      <c r="H42" s="219">
        <v>8</v>
      </c>
      <c r="I42" s="219">
        <v>26</v>
      </c>
      <c r="J42" s="219">
        <v>9</v>
      </c>
      <c r="K42" s="219">
        <v>9</v>
      </c>
      <c r="L42" s="219">
        <v>18</v>
      </c>
      <c r="M42" s="219">
        <v>20</v>
      </c>
      <c r="N42" s="220">
        <v>-38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2"/>
    </row>
    <row r="43" spans="1:26" ht="15" customHeight="1">
      <c r="C43" s="211" t="s">
        <v>162</v>
      </c>
      <c r="D43" s="216">
        <v>4913</v>
      </c>
      <c r="E43" s="223">
        <v>15240</v>
      </c>
      <c r="F43" s="211">
        <v>7230</v>
      </c>
      <c r="G43" s="211">
        <v>8010</v>
      </c>
      <c r="H43" s="211">
        <v>6</v>
      </c>
      <c r="I43" s="211">
        <v>24</v>
      </c>
      <c r="J43" s="211">
        <v>7</v>
      </c>
      <c r="K43" s="211">
        <v>9</v>
      </c>
      <c r="L43" s="211">
        <v>14</v>
      </c>
      <c r="M43" s="211">
        <v>17</v>
      </c>
      <c r="N43" s="215">
        <v>-33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212"/>
    </row>
    <row r="44" spans="1:26" ht="15" customHeight="1">
      <c r="C44" s="213" t="s">
        <v>163</v>
      </c>
      <c r="D44" s="214">
        <v>842</v>
      </c>
      <c r="E44" s="224">
        <v>2652</v>
      </c>
      <c r="F44" s="213">
        <v>1280</v>
      </c>
      <c r="G44" s="213">
        <v>1372</v>
      </c>
      <c r="H44" s="213">
        <v>2</v>
      </c>
      <c r="I44" s="213">
        <v>2</v>
      </c>
      <c r="J44" s="213">
        <v>2</v>
      </c>
      <c r="K44" s="213">
        <v>0</v>
      </c>
      <c r="L44" s="213">
        <v>4</v>
      </c>
      <c r="M44" s="213">
        <v>3</v>
      </c>
      <c r="N44" s="217">
        <v>-5</v>
      </c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5"/>
    </row>
    <row r="45" spans="1:26" ht="15" customHeight="1">
      <c r="A45" s="4"/>
      <c r="B45" s="4"/>
      <c r="C45" s="226"/>
      <c r="D45" s="226"/>
      <c r="E45" s="226"/>
      <c r="F45" s="226"/>
      <c r="G45" s="226"/>
      <c r="H45" s="226"/>
      <c r="I45" s="226"/>
      <c r="J45" s="226"/>
      <c r="K45" s="226"/>
      <c r="L45" s="227"/>
      <c r="M45" s="228"/>
      <c r="N45" s="22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5"/>
    </row>
    <row r="46" spans="1:26" ht="15" customHeight="1">
      <c r="B46" s="178"/>
      <c r="C46" s="229" t="s">
        <v>448</v>
      </c>
      <c r="D46" s="228"/>
      <c r="E46" s="228"/>
      <c r="F46" s="228"/>
      <c r="G46" s="228"/>
      <c r="H46" s="228"/>
      <c r="I46" s="228"/>
      <c r="J46" s="228"/>
      <c r="K46" s="228"/>
      <c r="L46" s="230"/>
      <c r="M46" s="228"/>
      <c r="N46" s="22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5"/>
    </row>
    <row r="47" spans="1:26" ht="15" customHeight="1">
      <c r="B47" s="178"/>
      <c r="C47" s="228" t="s">
        <v>322</v>
      </c>
      <c r="D47" s="228"/>
      <c r="E47" s="228"/>
      <c r="F47" s="228"/>
      <c r="G47" s="228"/>
      <c r="H47" s="228"/>
      <c r="I47" s="228"/>
      <c r="J47" s="228"/>
      <c r="K47" s="228"/>
      <c r="L47" s="230"/>
      <c r="M47" s="228"/>
      <c r="N47" s="22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5"/>
    </row>
    <row r="48" spans="1:26" ht="13.5" customHeight="1">
      <c r="A48" s="178"/>
      <c r="B48" s="178"/>
      <c r="C48" s="228" t="s">
        <v>336</v>
      </c>
      <c r="D48" s="228"/>
      <c r="E48" s="228"/>
      <c r="F48" s="228"/>
      <c r="G48" s="228"/>
      <c r="H48" s="228"/>
      <c r="I48" s="228"/>
      <c r="J48" s="228"/>
      <c r="K48" s="228"/>
      <c r="L48" s="230"/>
      <c r="M48" s="228"/>
      <c r="N48" s="22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5"/>
      <c r="Z48" s="81"/>
    </row>
    <row r="49" spans="1:25" ht="13.5" customHeight="1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5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5"/>
    </row>
    <row r="50" spans="1:25" ht="13.5" customHeight="1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5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225"/>
    </row>
    <row r="51" spans="1:25" ht="12" customHeight="1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5"/>
      <c r="M51" s="178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2"/>
    </row>
    <row r="52" spans="1:25" ht="12" customHeight="1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5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5"/>
    </row>
    <row r="53" spans="1:25" ht="12" customHeight="1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5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5"/>
    </row>
    <row r="54" spans="1:25" ht="12" customHeight="1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5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5"/>
    </row>
    <row r="55" spans="1:25" ht="12" customHeight="1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5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225"/>
    </row>
    <row r="56" spans="1:25" ht="12" customHeight="1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5"/>
      <c r="M56" s="178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2"/>
    </row>
    <row r="57" spans="1:25" ht="12" customHeight="1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5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5"/>
    </row>
    <row r="58" spans="1:25" ht="12" customHeight="1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5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5"/>
    </row>
    <row r="59" spans="1:25" ht="12" customHeight="1">
      <c r="A59" s="178" t="s">
        <v>164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5"/>
    </row>
    <row r="60" spans="1:25" ht="12" customHeight="1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5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5"/>
    </row>
    <row r="61" spans="1:25" ht="12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225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5"/>
    </row>
    <row r="62" spans="1:25" s="195" customFormat="1" ht="12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2"/>
      <c r="M62" s="231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5"/>
    </row>
    <row r="63" spans="1:25" ht="12" customHeight="1">
      <c r="A63" s="178" t="s">
        <v>165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5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5"/>
    </row>
    <row r="64" spans="1:25" ht="12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225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225"/>
    </row>
  </sheetData>
  <mergeCells count="6">
    <mergeCell ref="I2:K2"/>
    <mergeCell ref="C9:C10"/>
    <mergeCell ref="N9:N10"/>
    <mergeCell ref="D9:D10"/>
    <mergeCell ref="H9:H10"/>
    <mergeCell ref="I9:I10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3" orientation="landscape" horizont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A26" sqref="A26"/>
    </sheetView>
  </sheetViews>
  <sheetFormatPr defaultRowHeight="13.5"/>
  <cols>
    <col min="1" max="1" width="9" style="552"/>
    <col min="2" max="2" width="9.375" style="552" customWidth="1"/>
    <col min="3" max="3" width="9" style="552"/>
    <col min="4" max="5" width="10" style="552" customWidth="1"/>
    <col min="6" max="16384" width="9" style="552"/>
  </cols>
  <sheetData>
    <row r="2" spans="1:5">
      <c r="A2" s="551"/>
      <c r="B2" s="656" t="s">
        <v>354</v>
      </c>
      <c r="C2" s="657"/>
      <c r="D2" s="656" t="s">
        <v>272</v>
      </c>
      <c r="E2" s="658"/>
    </row>
    <row r="3" spans="1:5">
      <c r="A3" s="553"/>
      <c r="B3" s="554" t="s">
        <v>355</v>
      </c>
      <c r="C3" s="555" t="s">
        <v>356</v>
      </c>
      <c r="D3" s="554" t="s">
        <v>355</v>
      </c>
      <c r="E3" s="556" t="s">
        <v>356</v>
      </c>
    </row>
    <row r="4" spans="1:5" ht="27">
      <c r="A4" s="557" t="s">
        <v>424</v>
      </c>
      <c r="B4" s="565">
        <f t="shared" ref="B4:B26" si="0">D4/1000</f>
        <v>1049.597</v>
      </c>
      <c r="C4" s="566">
        <f t="shared" ref="C4:C26" si="1">E4/1000</f>
        <v>392.78899999999999</v>
      </c>
      <c r="D4" s="558">
        <v>1049597</v>
      </c>
      <c r="E4" s="559">
        <v>392789</v>
      </c>
    </row>
    <row r="5" spans="1:5">
      <c r="A5" s="560"/>
      <c r="B5" s="565">
        <f t="shared" si="0"/>
        <v>1048.633</v>
      </c>
      <c r="C5" s="566">
        <f t="shared" si="1"/>
        <v>392.70299999999997</v>
      </c>
      <c r="D5" s="558">
        <v>1048633</v>
      </c>
      <c r="E5" s="559">
        <v>392703</v>
      </c>
    </row>
    <row r="6" spans="1:5">
      <c r="A6" s="560" t="s">
        <v>357</v>
      </c>
      <c r="B6" s="567">
        <f t="shared" si="0"/>
        <v>1047.653</v>
      </c>
      <c r="C6" s="568">
        <f t="shared" si="1"/>
        <v>392.517</v>
      </c>
      <c r="D6" s="561">
        <v>1047653</v>
      </c>
      <c r="E6" s="562">
        <v>392517</v>
      </c>
    </row>
    <row r="7" spans="1:5">
      <c r="A7" s="560"/>
      <c r="B7" s="567">
        <f t="shared" si="0"/>
        <v>1046.5</v>
      </c>
      <c r="C7" s="568">
        <f t="shared" si="1"/>
        <v>392.31900000000002</v>
      </c>
      <c r="D7" s="561">
        <v>1046500</v>
      </c>
      <c r="E7" s="562">
        <v>392319</v>
      </c>
    </row>
    <row r="8" spans="1:5">
      <c r="A8" s="560"/>
      <c r="B8" s="567">
        <f t="shared" si="0"/>
        <v>1045.366</v>
      </c>
      <c r="C8" s="568">
        <f t="shared" si="1"/>
        <v>392.12099999999998</v>
      </c>
      <c r="D8" s="561">
        <v>1045366</v>
      </c>
      <c r="E8" s="562">
        <v>392121</v>
      </c>
    </row>
    <row r="9" spans="1:5">
      <c r="A9" s="560" t="s">
        <v>46</v>
      </c>
      <c r="B9" s="567">
        <f t="shared" si="0"/>
        <v>1040.7639999999999</v>
      </c>
      <c r="C9" s="568">
        <f t="shared" si="1"/>
        <v>391.61700000000002</v>
      </c>
      <c r="D9" s="561">
        <v>1040764</v>
      </c>
      <c r="E9" s="562">
        <v>391617</v>
      </c>
    </row>
    <row r="10" spans="1:5">
      <c r="A10" s="560"/>
      <c r="B10" s="567">
        <f t="shared" si="0"/>
        <v>1040.643</v>
      </c>
      <c r="C10" s="568">
        <f t="shared" si="1"/>
        <v>393.13200000000001</v>
      </c>
      <c r="D10" s="561">
        <v>1040643</v>
      </c>
      <c r="E10" s="562">
        <v>393132</v>
      </c>
    </row>
    <row r="11" spans="1:5">
      <c r="A11" s="557"/>
      <c r="B11" s="567">
        <f t="shared" si="0"/>
        <v>1039.7660000000001</v>
      </c>
      <c r="C11" s="568">
        <f t="shared" si="1"/>
        <v>393.14699999999999</v>
      </c>
      <c r="D11" s="561">
        <v>1039766</v>
      </c>
      <c r="E11" s="562">
        <v>393147</v>
      </c>
    </row>
    <row r="12" spans="1:5">
      <c r="A12" s="560" t="s">
        <v>49</v>
      </c>
      <c r="B12" s="567">
        <f t="shared" si="0"/>
        <v>1038.9680000000001</v>
      </c>
      <c r="C12" s="568">
        <f t="shared" si="1"/>
        <v>393.19499999999999</v>
      </c>
      <c r="D12" s="561">
        <v>1038968</v>
      </c>
      <c r="E12" s="562">
        <v>393195</v>
      </c>
    </row>
    <row r="13" spans="1:5">
      <c r="A13" s="557"/>
      <c r="B13" s="567">
        <f t="shared" si="0"/>
        <v>1038.364</v>
      </c>
      <c r="C13" s="568">
        <f t="shared" si="1"/>
        <v>393.34399999999999</v>
      </c>
      <c r="D13" s="561">
        <v>1038364</v>
      </c>
      <c r="E13" s="562">
        <v>393344</v>
      </c>
    </row>
    <row r="14" spans="1:5">
      <c r="A14" s="560"/>
      <c r="B14" s="567">
        <f t="shared" si="0"/>
        <v>1037.6369999999999</v>
      </c>
      <c r="C14" s="568">
        <f t="shared" si="1"/>
        <v>393.38499999999999</v>
      </c>
      <c r="D14" s="561">
        <v>1037637</v>
      </c>
      <c r="E14" s="562">
        <v>393385</v>
      </c>
    </row>
    <row r="15" spans="1:5">
      <c r="A15" s="560" t="s">
        <v>376</v>
      </c>
      <c r="B15" s="567">
        <f t="shared" si="0"/>
        <v>1036.8610000000001</v>
      </c>
      <c r="C15" s="568">
        <f t="shared" si="1"/>
        <v>393.459</v>
      </c>
      <c r="D15" s="561">
        <v>1036861</v>
      </c>
      <c r="E15" s="562">
        <v>393459</v>
      </c>
    </row>
    <row r="16" spans="1:5">
      <c r="A16" s="560"/>
      <c r="B16" s="567">
        <f t="shared" si="0"/>
        <v>1036.1079999999999</v>
      </c>
      <c r="C16" s="568">
        <f t="shared" si="1"/>
        <v>393.56900000000002</v>
      </c>
      <c r="D16" s="561">
        <v>1036108</v>
      </c>
      <c r="E16" s="562">
        <v>393569</v>
      </c>
    </row>
    <row r="17" spans="1:5">
      <c r="A17" s="560"/>
      <c r="B17" s="567">
        <f t="shared" si="0"/>
        <v>1035.0509999999999</v>
      </c>
      <c r="C17" s="568">
        <f t="shared" si="1"/>
        <v>393.31900000000002</v>
      </c>
      <c r="D17" s="561">
        <v>1035051</v>
      </c>
      <c r="E17" s="562">
        <v>393319</v>
      </c>
    </row>
    <row r="18" spans="1:5">
      <c r="A18" s="560" t="s">
        <v>388</v>
      </c>
      <c r="B18" s="567">
        <f t="shared" si="0"/>
        <v>1034.049</v>
      </c>
      <c r="C18" s="575">
        <f t="shared" si="1"/>
        <v>393.18599999999998</v>
      </c>
      <c r="D18" s="573">
        <v>1034049</v>
      </c>
      <c r="E18" s="562">
        <v>393186</v>
      </c>
    </row>
    <row r="19" spans="1:5">
      <c r="A19" s="560"/>
      <c r="B19" s="567">
        <f t="shared" si="0"/>
        <v>1032.8230000000001</v>
      </c>
      <c r="C19" s="575">
        <f t="shared" si="1"/>
        <v>392.85300000000001</v>
      </c>
      <c r="D19" s="573">
        <v>1032823</v>
      </c>
      <c r="E19" s="562">
        <v>392853</v>
      </c>
    </row>
    <row r="20" spans="1:5">
      <c r="A20" s="560"/>
      <c r="B20" s="567">
        <f t="shared" si="0"/>
        <v>1031.7380000000001</v>
      </c>
      <c r="C20" s="575">
        <f t="shared" si="1"/>
        <v>392.64499999999998</v>
      </c>
      <c r="D20" s="573">
        <v>1031738</v>
      </c>
      <c r="E20" s="562">
        <v>392645</v>
      </c>
    </row>
    <row r="21" spans="1:5">
      <c r="A21" s="560" t="s">
        <v>46</v>
      </c>
      <c r="B21" s="567">
        <f t="shared" si="0"/>
        <v>1027.0909999999999</v>
      </c>
      <c r="C21" s="575">
        <f t="shared" si="1"/>
        <v>392.24700000000001</v>
      </c>
      <c r="D21" s="573">
        <v>1027091</v>
      </c>
      <c r="E21" s="562">
        <v>392247</v>
      </c>
    </row>
    <row r="22" spans="1:5">
      <c r="A22" s="560"/>
      <c r="B22" s="567">
        <f t="shared" si="0"/>
        <v>1026.9829999999999</v>
      </c>
      <c r="C22" s="575">
        <f t="shared" si="1"/>
        <v>393.625</v>
      </c>
      <c r="D22" s="573">
        <v>1026983</v>
      </c>
      <c r="E22" s="562">
        <v>393625</v>
      </c>
    </row>
    <row r="23" spans="1:5">
      <c r="A23" s="560"/>
      <c r="B23" s="567">
        <f t="shared" si="0"/>
        <v>1026.2</v>
      </c>
      <c r="C23" s="575">
        <f t="shared" si="1"/>
        <v>393.62099999999998</v>
      </c>
      <c r="D23" s="573">
        <v>1026200</v>
      </c>
      <c r="E23" s="562">
        <v>393621</v>
      </c>
    </row>
    <row r="24" spans="1:5">
      <c r="A24" s="560" t="s">
        <v>49</v>
      </c>
      <c r="B24" s="567">
        <f t="shared" si="0"/>
        <v>1025.4459999999999</v>
      </c>
      <c r="C24" s="575">
        <f t="shared" si="1"/>
        <v>393.53899999999999</v>
      </c>
      <c r="D24" s="573">
        <v>1025446</v>
      </c>
      <c r="E24" s="562">
        <v>393539</v>
      </c>
    </row>
    <row r="25" spans="1:5">
      <c r="A25" s="560"/>
      <c r="B25" s="567">
        <f t="shared" si="0"/>
        <v>1024.825</v>
      </c>
      <c r="C25" s="575">
        <f t="shared" si="1"/>
        <v>393.51100000000002</v>
      </c>
      <c r="D25" s="573">
        <v>1024825</v>
      </c>
      <c r="E25" s="562">
        <v>393511</v>
      </c>
    </row>
    <row r="26" spans="1:5">
      <c r="A26" s="572"/>
      <c r="B26" s="567">
        <f t="shared" si="0"/>
        <v>1024.086</v>
      </c>
      <c r="C26" s="575">
        <f t="shared" si="1"/>
        <v>393.61700000000002</v>
      </c>
      <c r="D26" s="573">
        <v>1024086</v>
      </c>
      <c r="E26" s="562">
        <v>393617</v>
      </c>
    </row>
    <row r="27" spans="1:5">
      <c r="A27" s="563" t="s">
        <v>425</v>
      </c>
      <c r="B27" s="564">
        <f t="shared" ref="B27" si="2">D27/1000</f>
        <v>1023.151</v>
      </c>
      <c r="C27" s="576">
        <f t="shared" ref="C27" si="3">E27/1000</f>
        <v>393.6</v>
      </c>
      <c r="D27" s="574">
        <f>'Ｐ4～5'!B7</f>
        <v>1023151</v>
      </c>
      <c r="E27" s="569">
        <f>'Ｐ6'!B6</f>
        <v>393600</v>
      </c>
    </row>
    <row r="30" spans="1:5">
      <c r="A30" s="552" t="s">
        <v>362</v>
      </c>
    </row>
  </sheetData>
  <sheetProtection sheet="1" objects="1" scenarios="1"/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horizontalDpi="1200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2015-12-16T04:39:21Z</cp:lastPrinted>
  <dcterms:created xsi:type="dcterms:W3CDTF">1999-11-22T06:59:10Z</dcterms:created>
  <dcterms:modified xsi:type="dcterms:W3CDTF">2015-12-16T04:40:34Z</dcterms:modified>
</cp:coreProperties>
</file>